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commentsmeta4"/>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D" sheetId="1" r:id="rId4"/>
    <sheet state="visible" name="DSSM" sheetId="2" r:id="rId5"/>
    <sheet state="visible" name="DSKH" sheetId="3" r:id="rId6"/>
    <sheet state="visible" name="NKMB" sheetId="4" r:id="rId7"/>
    <sheet state="visible" name="NKTT" sheetId="5" r:id="rId8"/>
    <sheet state="visible" name="BAOCAO" sheetId="6" r:id="rId9"/>
  </sheets>
  <definedNames>
    <definedName name="MSMTT">NKTT!$H$7:$H$500</definedName>
    <definedName name="LOAI1">NKMB!$G$7:$G$1000</definedName>
    <definedName name="TGQH">NKMB!$P$7:$P$1000</definedName>
    <definedName name="TRANGAY">NKMB!$M$7:$M$1000</definedName>
    <definedName name="MSMMB">NKMB!$H$7:$H$1000</definedName>
    <definedName name="NAM">HD!$I$2</definedName>
    <definedName name="NCL">NKMB!$O$7:$O$1000</definedName>
    <definedName name="THANGLIST">DSSM!$J$7:$J$19</definedName>
    <definedName name="NGAYMB">NKMB!$C$7:$C$1000</definedName>
    <definedName name="LOAI2">NKTT!$G$7:$G$500</definedName>
    <definedName name="CK">NKMB!$L$7:$L$1000</definedName>
    <definedName name="NGAYTT">NKTT!$C$7:$C$500</definedName>
    <definedName name="LOAI">DSSM!$K$7:$K$9</definedName>
    <definedName name="MDHTT">NKTT!$D$7:$D$500</definedName>
    <definedName name="TRASAU">NKMB!$N$7:$N$1000</definedName>
    <definedName name="MKHMB">NKMB!$E$7:$E$1000</definedName>
    <definedName name="MKHTT">NKTT!$E$7:$E$500</definedName>
    <definedName hidden="1" localSheetId="1" name="_xlnm._FilterDatabase">DSSM!$A$6:$I$103</definedName>
    <definedName hidden="1" localSheetId="2" name="_xlnm._FilterDatabase">DSKH!$A$6:$AE$303</definedName>
    <definedName hidden="1" localSheetId="3" name="_xlnm._FilterDatabase">NKMB!$A$6:$S$1000</definedName>
    <definedName hidden="1" localSheetId="4" name="_xlnm._FilterDatabase">NKTT!$A$6:$N$500</definedName>
    <definedName hidden="1" name="Google_Sheet_Link_1055033907">MSMMB</definedName>
    <definedName hidden="1" name="Google_Sheet_Link_1057999812">CK</definedName>
    <definedName hidden="1" name="Google_Sheet_Link_113457679">NGAYTT</definedName>
    <definedName hidden="1" name="Google_Sheet_Link_1440528418">MDHTT</definedName>
    <definedName hidden="1" name="Google_Sheet_Link_1452647929">MKHMB</definedName>
    <definedName hidden="1" name="Google_Sheet_Link_1525590702">THANGLIST</definedName>
    <definedName hidden="1" name="Google_Sheet_Link_175268237">MSMTT</definedName>
    <definedName hidden="1" name="Google_Sheet_Link_1881213642">NCL</definedName>
    <definedName hidden="1" name="Google_Sheet_Link_1903099195">NGAYMB</definedName>
    <definedName hidden="1" name="Google_Sheet_Link_1919793889">MKHTT</definedName>
    <definedName hidden="1" name="Google_Sheet_Link_195804919">TGQH</definedName>
    <definedName hidden="1" name="Google_Sheet_Link_2120745128">LOAI2</definedName>
    <definedName hidden="1" name="Google_Sheet_Link_284434842">LOAI</definedName>
    <definedName hidden="1" name="Google_Sheet_Link_396114829">TRANGAY</definedName>
    <definedName hidden="1" name="Google_Sheet_Link_522309975">NAM</definedName>
    <definedName hidden="1" name="Google_Sheet_Link_974748203">LOAI1</definedName>
    <definedName hidden="1" name="Google_Sheet_Link_988403950">TRASAU</definedName>
  </definedNames>
  <calcPr/>
  <extLst>
    <ext uri="GoogleSheetsCustomDataVersion2">
      <go:sheetsCustomData xmlns:go="http://customooxmlschemas.google.com/" r:id="rId10" roundtripDataChecksum="NPVdx1inHNsJbLAIEChk+ylLqHlo/Ay08+uV8mVIVc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2">
      <text>
        <t xml:space="preserve">======
ID#AAAAZylODEU
danh    (2022-05-24 08:43:33)
Chọn năm hạch toán.
Nếu chọn sai sẽ ảnh hưởng đến nhập liệu và báo cáo.</t>
      </text>
    </comment>
  </commentList>
  <extLst>
    <ext uri="GoogleSheetsCustomDataVersion2">
      <go:sheetsCustomData xmlns:go="http://customooxmlschemas.google.com/" r:id="rId1" roundtripDataSignature="AMtx7mjuRAWFau3+X2TZg25Y1HiWBEBm2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E4">
      <text>
        <t xml:space="preserve">======
ID#AAAAZylODEg
danh    (2022-05-24 08:43:33)
Là tổng số tiền mà Saleman thu được, bao gồm số tiền thu ngay khi bán và số tiền thu được của những đơn hàng trước mà khách hàng còn nợ.</t>
      </text>
    </comment>
    <comment authorId="0" ref="E5">
      <text>
        <t xml:space="preserve">======
ID#AAAAZylODEY
danh    (2022-05-24 08:43:33)
Chọn tháng xem báo cáo, nếu để trống thì xem đến ngày cuối cùng trong dữ liệu</t>
      </text>
    </comment>
    <comment authorId="0" ref="D4">
      <text>
        <t xml:space="preserve">======
ID#AAAAZylODD4
danh    (2022-05-24 08:43:33)
Là tổng tiền hàng mà Sale man bán được, bao gồm doanh số bán hàng thu tiền ngay và treo công nợ.</t>
      </text>
    </comment>
    <comment authorId="0" ref="H4">
      <text>
        <t xml:space="preserve">======
ID#AAAAZylODDs
danh    (2022-05-24 08:43:33)
Cột tỉ lệ % hoàn thành chỉ tiêu đặt ra</t>
      </text>
    </comment>
    <comment authorId="0" ref="C3">
      <text>
        <t xml:space="preserve">======
ID#AAAAZylODDo
danh    (2022-05-24 08:43:33)
Ô kiểm tra lỗi công thức trong cột D và E, nếu báo SAI khi bỏ toàn bộ điều kiện lọc thì xem lại công thức.</t>
      </text>
    </comment>
    <comment authorId="0" ref="F4">
      <text>
        <t xml:space="preserve">======
ID#AAAAZylODDk
danh    (2022-05-24 08:43:33)
Chỉ tiêu Doanh số và thu tiền, là số tiền mà BGĐ đặt ra cho từng saleman trong tháng.</t>
      </text>
    </comment>
  </commentList>
  <extLst>
    <ext uri="GoogleSheetsCustomDataVersion2">
      <go:sheetsCustomData xmlns:go="http://customooxmlschemas.google.com/" r:id="rId1" roundtripDataSignature="AMtx7miNRsV8hm6bdsQQNs+5e5MPGrEKt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S5">
      <text>
        <t xml:space="preserve">======
ID#AAAAZylODEs
danh    (2022-05-24 08:43:33)
Nhập Nợ đầu kỳ của tháng 12 năm trước.</t>
      </text>
    </comment>
    <comment authorId="0" ref="C3">
      <text>
        <t xml:space="preserve">======
ID#AAAAZylODEc
danh    (2022-05-24 08:43:33)
Ô kiểm tra công thức, nếu báo SAI khi bỏ toàn bộ điều kiện lọc thì kiểm tra lại công thức và xem chênh lệch tại dòng cuối cùng của bảng dữ liệu.</t>
      </text>
    </comment>
    <comment authorId="0" ref="M4">
      <text>
        <t xml:space="preserve">======
ID#AAAAZylODEM
danh    (2022-05-24 08:43:33)
danh: Nợ Đến Hạn
Tổng dư nợ đến hiện tại đã đến kỳ hạn thanh toán.</t>
      </text>
    </comment>
    <comment authorId="0" ref="L4">
      <text>
        <t xml:space="preserve">======
ID#AAAAZylODEI
danh    (2022-05-24 08:43:33)
danh: Nợ Trong Hạn
Tổng dư nợ đến hiện tại còn trong thời hạn thanh toán theo thỏa thuận, khung thời gian được tính  từ lúc mua hàng đến trước kỳ hạn thanh toán 1 ngày.</t>
      </text>
    </comment>
    <comment authorId="0" ref="H5">
      <text>
        <t xml:space="preserve">======
ID#AAAAZylODDw
danh    (2022-05-24 08:43:33)
Chọn tháng xem báo cáo, nếu để trống thì xem báo cáo đến thời điểm cuối cùng của dữ liệu.</t>
      </text>
    </comment>
    <comment authorId="0" ref="O5">
      <text>
        <t xml:space="preserve">======
ID#AAAAZylODDg
danh    (2022-05-24 08:43:33)
Tổng dư nợ đến hiện tại đã qua kỳ hạn thanh toán đến 7 ngày</t>
      </text>
    </comment>
    <comment authorId="0" ref="R5">
      <text>
        <t xml:space="preserve">======
ID#AAAAZylODDc
danh    (2022-05-24 08:43:33)
Tổng Nợ quá hạn đã qua kỳ hạn thanh toán trên 30 ngày.</t>
      </text>
    </comment>
    <comment authorId="0" ref="N5">
      <text>
        <t xml:space="preserve">======
ID#AAAAZylODDU
danh    (2022-05-24 08:43:33)
danh: Tổng Nợ Quá Hạn
Tổng dư nợ đến hiện tại đã qua kỳ hạn thanh toán.</t>
      </text>
    </comment>
    <comment authorId="0" ref="P5">
      <text>
        <t xml:space="preserve">======
ID#AAAAZylODDQ
danh    (2022-05-24 08:43:33)
Tổng dư nợ đến hiện tại đã qua kỳ hạn thanh toán từ 8 đến 14 ngày</t>
      </text>
    </comment>
    <comment authorId="0" ref="Q5">
      <text>
        <t xml:space="preserve">======
ID#AAAAZylODDM
danh    (2022-05-24 08:43:33)
Tổng Nợ quá hạn đã qua kỳ hạn thanh toán từ 15 đến 30 ngày.</t>
      </text>
    </comment>
  </commentList>
  <extLst>
    <ext uri="GoogleSheetsCustomDataVersion2">
      <go:sheetsCustomData xmlns:go="http://customooxmlschemas.google.com/" r:id="rId1" roundtripDataSignature="AMtx7mi8BYkemEHMVL8nDOPL61KZulssCA=="/>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N5">
      <text>
        <t xml:space="preserve">======
ID#AAAAZylODEk
danh    (2022-05-24 08:43:33)
Là số tiền khách hàng thanh toán, do Sale man thu về hay nhận chuyển khoản từ khách hàng</t>
      </text>
    </comment>
    <comment authorId="0" ref="L4">
      <text>
        <t xml:space="preserve">======
ID#AAAAZylODEQ
danh    (2022-05-24 08:43:33)
Là tổng số tiền chiết khấu tính trên từng đơn hàng</t>
      </text>
    </comment>
    <comment authorId="0" ref="M5">
      <text>
        <t xml:space="preserve">======
ID#AAAAZylODEE
danh    (2022-05-24 08:43:33)
Là số tiền khách hàng trả ngay sau khi giao hàng</t>
      </text>
    </comment>
    <comment authorId="0" ref="P4">
      <text>
        <t xml:space="preserve">======
ID#AAAAZylODD8
danh    (2022-05-24 08:43:33)
Thời gian quá hạn, là số ngày vượt quá thời hạn thanh toán cuối cùng của đơn hàng.</t>
      </text>
    </comment>
    <comment authorId="0" ref="K4">
      <text>
        <t xml:space="preserve">======
ID#AAAAZylODD0
danh    (2022-05-24 08:43:33)
Là tổng số tiền tính trên từng đơn hàng (Công nợ) phát sinh trong năm, Và cũng là số nợ còn lại của đơn hàng năm trước chưa thanh toán hết.</t>
      </text>
    </comment>
    <comment authorId="0" ref="C3">
      <text>
        <t xml:space="preserve">======
ID#AAAAZylODDY
danh    (2022-05-24 08:43:33)
Ô kiểm tra, nếu báo SAI khi bỏ toàn bộ điều kiện lọc thì kiểm tra lại số tổng cột trả sau và tổng số tiền sheet NKTT, kiểm tra công thức tính Nợ còn lại.</t>
      </text>
    </comment>
    <comment authorId="0" ref="D4">
      <text>
        <t xml:space="preserve">======
ID#AAAAZylODDI
danh    (2022-05-24 08:43:33)
Mã Đơn Hàng</t>
      </text>
    </comment>
    <comment authorId="0" ref="J4">
      <text>
        <t xml:space="preserve">======
ID#AAAAZylODDE
danh    (2022-05-24 08:43:33)
Giới hạn mức tín dụng, là thời hạn thanh toán được tính từ lúc nhận hàng (ngày)</t>
      </text>
    </comment>
  </commentList>
  <extLst>
    <ext uri="GoogleSheetsCustomDataVersion2">
      <go:sheetsCustomData xmlns:go="http://customooxmlschemas.google.com/" r:id="rId1" roundtripDataSignature="AMtx7mjLT1uvbWmMB4j4OzptuElpzW1teA=="/>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I3">
      <text>
        <t xml:space="preserve">======
ID#AAAAZylODEo
danh    (2022-05-24 08:43:33)
Ô kiểm tra,  nếu báo SAI chính là số chênh lệch giữa số tiền thu được tại sheet NKTT so với số tiền thu được trong cột Trả sau trong sheet NKBH.</t>
      </text>
    </comment>
    <comment authorId="0" ref="D4">
      <text>
        <t xml:space="preserve">======
ID#AAAAZylODEA
danh    (2022-05-24 08:43:33)
Mã Đơn Hàng</t>
      </text>
    </comment>
  </commentList>
  <extLst>
    <ext uri="GoogleSheetsCustomDataVersion2">
      <go:sheetsCustomData xmlns:go="http://customooxmlschemas.google.com/" r:id="rId1" roundtripDataSignature="AMtx7mjcxeNj/AKXr7/rbFoGi95KvqIWMw=="/>
    </ext>
  </extLst>
</comments>
</file>

<file path=xl/sharedStrings.xml><?xml version="1.0" encoding="utf-8"?>
<sst xmlns="http://schemas.openxmlformats.org/spreadsheetml/2006/main" count="465" uniqueCount="325">
  <si>
    <t>Vui lòng: Vào Tệp -&gt; Tạo bản sao hoặc Tải xuống để sử dụng File</t>
  </si>
  <si>
    <t>FILE QUẢN LÝ CÔNG NỢ D8.1</t>
  </si>
  <si>
    <t>NĂM :</t>
  </si>
  <si>
    <t>YES</t>
  </si>
  <si>
    <t>I. CHỨC NĂNG</t>
  </si>
  <si>
    <t>NO</t>
  </si>
  <si>
    <t>- Báo cáo chi tiết, tổng hợp tình hình bán hàng, thu tiền của sale man.</t>
  </si>
  <si>
    <t>- Báo cáo chi tiết, tổng hợp tình hình mua bán hàng hóa đối với khách hàng và nhà cung cấp.</t>
  </si>
  <si>
    <t>- Theo dõi công nợ đối với từng khách hàng,nhà cung cấp, từng đơn hàng và trong từng thời điểm.</t>
  </si>
  <si>
    <t>II. HƯỚNG DẪN SỬ DỤNG</t>
  </si>
  <si>
    <t>XEM :</t>
  </si>
  <si>
    <t>1. Sheet DSSM</t>
  </si>
  <si>
    <t>- Sheet này dùng cho các Công ty thương mại có Nhân viên kinh doanh, nếu không thì không cần dùng đến.</t>
  </si>
  <si>
    <t>- Cột B là cột Mã saleman, cột C là cột Tên saleman, dòng đầu tiên trong danh sách có mã là Cty, mã này dùng cho</t>
  </si>
  <si>
    <t xml:space="preserve">  trường hợp Cty bán lẻ, không vào doanh số hay thu tiền cho bất kỳ saleman nào, đừng nên thay đổi.</t>
  </si>
  <si>
    <t>- Cột D là cột Doanh số Saleman, là tổng số tiền hàng mà Saleman bán được cho khách hàng. Số tiền trong cột này</t>
  </si>
  <si>
    <t xml:space="preserve">  được lấy từ cột Số tiền trong Sheet NKBH (sau khi đã trừ đi Doanh số của Nhà cung cấp).</t>
  </si>
  <si>
    <t>- Cột E là cột Thu tiền, là tổng số tiền bán hàng mà Saleman thu được, bao gồm số tiền thu ngay khi bán hàng và</t>
  </si>
  <si>
    <t xml:space="preserve">  số tiền thu được từ các đơn hàng trước mà khách hàng còn nợ. Số tiền này là tổng số tiền trong cột Trả ngay và</t>
  </si>
  <si>
    <t xml:space="preserve">  Trả sau trong Sheet NKMB (sau khi trừ đi số tiền thanh toán cho Nhà cung cấp).</t>
  </si>
  <si>
    <t xml:space="preserve">  ô E5 là ô chọn tháng để xem báo cáo, nếu để trống thì xem báo cáo đến thời điểm cuối cùng trong sheet Nhật ký(Báo Cáo Năm)</t>
  </si>
  <si>
    <t>- Cột F, G là tổng số tiền (Doanh số và Thu tiền) mà Ban Giám Đốc đặt ra chỉ tiêu cho từng Saleman trong tháng.</t>
  </si>
  <si>
    <t xml:space="preserve">  ta sẽ nhập chỉ tiêu này vào đầu mỗi tháng để đánh giá tình hình bán hàng của saleman trong tháng đó.</t>
  </si>
  <si>
    <t>- Cột H là cột tỉ lệ % hoàn thành chỉ tiêu Doanh số và Thu tiền đã đặt ra trong tháng so với thức tế đạt được (Thực tế / Kế hoạch).</t>
  </si>
  <si>
    <t xml:space="preserve">  cột H chỉ đúng khi tháng đặt ra chỉ tiêu trùng với tháng xem báo cáo. (Mỗi tháng đặt chỉ tiêu 1 lần).</t>
  </si>
  <si>
    <t>- Cột I là Cột lọc ra những dòng có phát sinh trong danh sách.</t>
  </si>
  <si>
    <t>- Ô C3 là ô kiểm tra lỗi công thức, nếu báo SAI thì xem lại công thức trong cột D và E xem có bị sai không.</t>
  </si>
  <si>
    <t>- Nếu số dòng trong danh sách gần hết (còn khoảng 5 dòng) thì ta chọn nguyên một dòng nào đó, copy, bôi đen những</t>
  </si>
  <si>
    <t xml:space="preserve">  dòng sau dòng copy (số lượng dòng bôi đen chính là số dòng muốn chèn thêm), rightclick\Insert copied cells.ok</t>
  </si>
  <si>
    <t>- Cách xem Báo cáo : Chọn tháng trong Ô E5 để xem báo cáo, nếu để trống thì xem báo cáo từ đầu năm đến ngày hạch</t>
  </si>
  <si>
    <t xml:space="preserve"> toán cuối cùng (hay Cáo cáo năm). Chọn PS trong cột I để lọc ra danh sách Có phát sinh.</t>
  </si>
  <si>
    <t>2. Sheet DSKH</t>
  </si>
  <si>
    <t>- Sheet này chứa bảng kê Danh sách Khách hàng và Nhà cung cấp, đồng thời là bảng Báo cáo chi tiết công nợ.</t>
  </si>
  <si>
    <t>- Cột B là cột Mã khách hàng, cột C là cột Tên khách hàng. Mã và Tên ở đây dùng chung cho cho cả Khách hàng và Nhà</t>
  </si>
  <si>
    <t xml:space="preserve">  cung cấp. Đối với trường hợp là Khách hàng lẻ (Cty bán hàng trực tiếp không tính vào doanh số Saleman) thì ta đặt mã</t>
  </si>
  <si>
    <t xml:space="preserve">  là BL, nếu là Khách hàng lẻ do Saleman bán và được tính vào doanh số cho saleman thì đặt là BL1, BL2…ứng với từng Mã saleman.</t>
  </si>
  <si>
    <t>- Cột D là cột Loại khách hàng, nếu là Nhà cung cấp thì ta chọn là NCC, là Khách hàng thì chọn KH.</t>
  </si>
  <si>
    <t>- Cột E là cột Mã Saleman, một saleman có thể có nhiều Khách hàng khác nhau. Nếu là Nhà cung cấp hay Khách hàng</t>
  </si>
  <si>
    <t xml:space="preserve">  lẻ không được tính vào doanh số cho saleman thì đặt MSM là Cty.</t>
  </si>
  <si>
    <t>- Cột F-&gt;I là cột Nợ đầu kỳ, Tổng Doanh số phát sinh (Công nợ tăng), Tổng thu tiền, chiết khấu (Công nợ giảm).</t>
  </si>
  <si>
    <t>- Cột J là cột Tổng Nợ cuối kỳ. Cột J = Cột (F+G-H-I) hay Cột J = Cột (L+M+N) với điều kiện ô chọn tháng xem báo cáo để trống</t>
  </si>
  <si>
    <t>- Ô H5 là ô chọn tháng để xem báo cáo. Nếu để trống thì xem báo cáo cả năm hay xem từ đầu kỳ đến ngày cuối cùng của dữ liệu).</t>
  </si>
  <si>
    <t>- Ô C3 là ô kiểm tra lỗi công thức, nếu Báo SAI thì xem lại công thức và xem chênh lệch tại dòng cuối cùng của bảng báo cáo.</t>
  </si>
  <si>
    <t>- Cột K là cột lọc ra những dòng phát sinh.</t>
  </si>
  <si>
    <t>- Cột L là cột Tổng nợ trong hạn, là tổng Nợ cuối kỳ còn trong thời hạn thanh toán (thời gian từ lúc mua đến trước kỳ hạn</t>
  </si>
  <si>
    <t xml:space="preserve">  thanh toán 1 ngày).</t>
  </si>
  <si>
    <t>- Cột M là cột Tổng nợ đến hạn, là tổng Nợ cuối kỳ đã đến kỳ hạn thanh toán.</t>
  </si>
  <si>
    <t>- Cột N là cột Tổng nợ quá hạn, là tổng Nợ cuối kỳ đã vượt quá thời hạn thanh toán. Cột N = Cột (O+P+Q+R).</t>
  </si>
  <si>
    <t>- Cột O là cột tổng Nợ quá hạn từ 1 đến 7 ngày.</t>
  </si>
  <si>
    <t>- Cột P là cột tổng Nợ quá hạn từ 8 đến 14 ngày.</t>
  </si>
  <si>
    <t>- Cột Q là cột tổng Nợ quá hạn từ 15 đến 30 ngày.</t>
  </si>
  <si>
    <t>- Cột R là cột tổng Nợ quá hạn đã quá hạn hơn 30 ngày.</t>
  </si>
  <si>
    <t>- Cột S-&gt;AD là cột lưu Tổng số Nợ đầu kỳ của từng tháng. Nợ đầu kỳ tháng 1/2008 là Nợ cuối kỳ tháng 12/2007.</t>
  </si>
  <si>
    <t xml:space="preserve">  Giả sử thời điểm hạch toán bắt đầu từ tháng 1/2008. Ta sẽ lấy số dư nợ cuối kỳ tháng 12/2007 của từng Khách hàng và</t>
  </si>
  <si>
    <t xml:space="preserve">  Nhà cung cấp điền vào cột S. Sau khi tháng 1 kết thúc, ta sẽ lấy số dư nợ cuối kỳ của tháng 1(nhớ chọn tháng 1 ở ô H5)</t>
  </si>
  <si>
    <t xml:space="preserve">  điền vào cột T để tạo Nợ đầu kỳ cho tháng 2, và cứ như vậy cho đến tháng 12.</t>
  </si>
  <si>
    <t xml:space="preserve"> Lưu ý rằng khi điền vào số dư nợ đầu năm (dư nợ tháng 1) thì tổng dư nợ này phải bằng tổng số tiền (Cột K sheet NKMB)</t>
  </si>
  <si>
    <t xml:space="preserve"> của những đơn hàng có ngày phát sinh (cột C sheet NKMB)  trong năm 2007 (trong File mẫu là 3,300).</t>
  </si>
  <si>
    <t>- Cách xem Báo cáo : chọn tháng trong ô H5 để xem Báo cáo, nếu để trống thì xem Báo cáo năm (từ đầu năm đến ngày</t>
  </si>
  <si>
    <t xml:space="preserve">  hạch toán cuối cùng).Chọn PS trong cột K để lọc ra những dòng có phát sinh. Chọn KH hay NCC trong cột D để xem báo</t>
  </si>
  <si>
    <t xml:space="preserve">  cáo của khách hàng hay nhà cung cấp.Chọn Mã saleman trong cột E để xem công nợ của những khách hàng  mà saleman</t>
  </si>
  <si>
    <t xml:space="preserve">  đó quản lý.</t>
  </si>
  <si>
    <t>3. Sheet NKMB</t>
  </si>
  <si>
    <t>- Cột B là cột chứng từ, đây là cơ sở để tính Công nợ Khách hàng và Nhà cung cấp. Số chứng từ có thể là số Hóa đơn,</t>
  </si>
  <si>
    <t xml:space="preserve">  số của Đơn hàng(PO), Số hợp đồng…</t>
  </si>
  <si>
    <t>- Cột C là cột ngày phát sinh đơn hàng. Năm phát sinh đơn hàng phải bằng với năm hạch toán(SheetHD!I1). Trừ trường hợp</t>
  </si>
  <si>
    <t xml:space="preserve"> ngày phát sinh đơn hàng của những đơn hàng năm ngoái chưa thanh toán hết mang sang năm nay (sẽ có màu xanh khi nhập liệu).</t>
  </si>
  <si>
    <t>- Cột D là cột Mã đơn hàng, mã đơn hàng là sự kết hợp giữa Mã khách hàng và số chứng từ. Đây là mã dùng để tính hay thanh toán nợ.</t>
  </si>
  <si>
    <t>- Cột E, F là cột Mã và Tên khách hàng (hay nhà cung cấp).</t>
  </si>
  <si>
    <t>- Cột G là cột Loại khách hàng, dùng để phân biệt giữa khách hàng và nhà cung cấp.</t>
  </si>
  <si>
    <t>- Cột H là cột Mã Saleman, ứng với mỗi khách hàng đều có một Mã saleman kèm theo. Nếu là Khách hàng lẻ hay Nhà cung</t>
  </si>
  <si>
    <t xml:space="preserve"> cấp thì MSM là CTY.</t>
  </si>
  <si>
    <t>- Cột I là cột diễn giải, dùng để ghi tên khách hàng lẻ hay những nội dung cần ghi chú khác.</t>
  </si>
  <si>
    <t>- Cột J là Thời hạn thanh toán (được tính bằng ngày). Mỗi đơn hàng đều có một thời hạn thanh toán nhất định. Nếu như đã</t>
  </si>
  <si>
    <t xml:space="preserve">  qua thời gian này mà khách hàng chưa thanh toán hết nợ thì số nợ này chuyển sang Nợ quá hạn.</t>
  </si>
  <si>
    <t>- Cột K là cột Doanh số, là tổng số tiền của một đơn hàng và cũng là tổng số nợ của một đơn hàng tính vào mã khách hàng</t>
  </si>
  <si>
    <t xml:space="preserve"> tương ứng. Số tiền này cũng được tính vào Doanh số cho Saleman tương ứng.</t>
  </si>
  <si>
    <t>- Cột L là cột Chiết khấu, đây là tổng số tiền hàng mà Cty giảm cho khách hàng ứng với Từng khách hàng và từng Mã đơn hàng.</t>
  </si>
  <si>
    <t>- Cột M là cột trả ngay, là số tiền mà khách hàng thanh toán ngay khi mua hàng</t>
  </si>
  <si>
    <t>- Cột N là cột trả sau, đây là tổng số tiền mà khách hàng thanh toán sau cho những đơn hàng còn nợ. Số tiền trong cột này</t>
  </si>
  <si>
    <t xml:space="preserve">  sẽ bằng với số tiền trong cột J bên sheet NKTT.</t>
  </si>
  <si>
    <t>- Cột O là cột Nợ còn lại, là số tiền còn nợ tại thời điểm xem báo cáo của một đơn hàng. Cột O = Cột (K-L-M-N).</t>
  </si>
  <si>
    <t>- Cột P là cột thời gian quá hạn, Nếu số dương là số ngày đã vượt quá thời hạn thanh toán. Nếu là số âm thì đó là số ngày</t>
  </si>
  <si>
    <t xml:space="preserve"> còn lại của thời hạn thanh toán. Bằng không là đã đến hạn thanh toán.</t>
  </si>
  <si>
    <t>- Ô C3 là ô kiểm tra lỗi công thức. Nếu báo Sai thì kiểm tra lại công thức tính Nợ cuối kỳ và xem tổng số tiền cột trả sau có</t>
  </si>
  <si>
    <t xml:space="preserve">  bằng cột số tiền bên sheet NKTT hay không.</t>
  </si>
  <si>
    <t>- Cách thao tác : Nếu là những đơn hàng phát sinh trong năm thì nhập bình thường, không có gì để nói. Trường hợp những</t>
  </si>
  <si>
    <t xml:space="preserve">  đơn hàng còn nợ năm trước thì ta sẽ bê nguyên dữ liệu của đơn hàng đó điền vào trong năm nay. Nhưng có sự khác biệt</t>
  </si>
  <si>
    <t xml:space="preserve">  ở chỗ : Số tiền trong cột Nợ còn lại trong năm trước sẽ nhập vào cột Số tiền trong năm nay. Cột CK và trả ngay để trống.</t>
  </si>
  <si>
    <t xml:space="preserve">  Ta sẽ nhập những đơn hàng còn nợ trước, hết rồi mới tới những đơn hàng phát sinh để tránh sai sót. Lưu ý rằng tổng số </t>
  </si>
  <si>
    <t xml:space="preserve">  tiền của những đơn hàng của một khách hàng còn nợ năm trước (Nợ đầu kỳ năm nay) phải bằng tổng số tiền Nợ đầu kỳ</t>
  </si>
  <si>
    <t xml:space="preserve">  của khách hàng tương ứng trong sheet DSKH. Và tổng số tiền của những đơn hàng còn nợ năm trước (Cột K sheet NKMB)</t>
  </si>
  <si>
    <t xml:space="preserve">  phải bằng tổng số tiền trong cột S ở sheet DSKH (trong VD là 3,300).</t>
  </si>
  <si>
    <t>4. Sheet NKTT</t>
  </si>
  <si>
    <t>- Từ cột A đến Cột I hoàn toàn giống với sheet NKMB. Ở đây, ta lưu ý rằng Mã đơn hàng thanh toán chính là những mã đơn</t>
  </si>
  <si>
    <t xml:space="preserve">  hàng đã phát sinh bên sheet NKMB. Một Mã đơn hàng khi phát sinh(Sheet NKMB) sẽ được thanh toán ngay, hoặc trả sau.</t>
  </si>
  <si>
    <t xml:space="preserve"> .Trả sau có thể trả một lần hoặc nhiều lần cho một đơn hàng.</t>
  </si>
  <si>
    <t xml:space="preserve"> VD : vào ngày 01/01/08 phát sinh đơn hàng A003-1111 với doanh số là 11.500, chiết khấu 200, trả ngay 1.300, cột trả sau</t>
  </si>
  <si>
    <t xml:space="preserve">  bằng 0. Cột Nợ còn lại sẽ là 10.000. Vào ngày 01/02/08, khách hàng thanh toán cho đơn hàng này là 5.000, khi đó ta sẽ</t>
  </si>
  <si>
    <t xml:space="preserve">  nhập Mã đơn hàng này vào (sheet NKTT) với cột số tiền là 5.000. Vào ngày 15/02/2008, khách hàng trả thêm 3.000, ta</t>
  </si>
  <si>
    <t xml:space="preserve">  cũng nhập tương tự. Lúc này, ô trả sau của mã đơn hàng này sẽ là 8.000, cột Nợ còn lại sẽ là 2.000. Và tiếp tục cho đến</t>
  </si>
  <si>
    <t xml:space="preserve">  khi khách hàng thanh toán hết số nợ, cột Nợ còn lại sẽ bằng 0.</t>
  </si>
  <si>
    <t xml:space="preserve"> Cách thực hiện : Khi ta muốn thanh toán cho đơn hàng nào thì ta xem số chứng từ và mã khách hàng của đơn hàng đó(NKMB)</t>
  </si>
  <si>
    <t xml:space="preserve"> . Sau đó nhập vào bên sheet NKTT,ta sẽ có Mã đơn hàng thanh toán. Thêm ngày tháng,số tiền và diễn giải.</t>
  </si>
  <si>
    <t>- Cột K lọc ra những dòng phát sinh, cột L đến N lọc nhật ký theo ngày tháng.</t>
  </si>
  <si>
    <t>5. Sheet BAOCAO</t>
  </si>
  <si>
    <t>- Ô B3, B4 là ô chọn ngày xem báo cáo, dùng chung cho Báo cáo khách hàng và Báo cáo Saleman.</t>
  </si>
  <si>
    <t>- Ô B5 chọn loại khách hàng báo xem báo cáo. Nếu xem Báo cáo Khách hàng thì chọn KH, nếu là Nhà cung cấp thì chọn NCC</t>
  </si>
  <si>
    <t>- Ô B6 chọn Mã khách hàng hay Mã nhà cung cấp để xem báo cáo. Nếu để trống thì xem toàn bộ KH hay NCC (theo ô B5).</t>
  </si>
  <si>
    <t>- Ô B12 là Ô báo cáo Nợ quá hạn. Ô này không theo khung thời gian chọn ở trên mà theo ô chọn xem NQH từ ngày đến ngày.</t>
  </si>
  <si>
    <t>- Ô B17 là ô chọn Mã Sale để xem báo cáo. Nếu để trống thì xem tổng hợp tất cả các Saleman.</t>
  </si>
  <si>
    <t>6. Sheet NAME :   là sheet chứa các Name trong công thức để tham khảo thêm.</t>
  </si>
  <si>
    <t>END.</t>
  </si>
  <si>
    <t>Ghi chú :</t>
  </si>
  <si>
    <t>Các bạn nhớ chọn năm hạch toán chính xác, nếu sai sẽ ảnh hưởng đến việc cập nhật số liệu và xem báo cáo.</t>
  </si>
  <si>
    <t>Nên để chế độ Protect khi nhập liệu hay xem báo cáo để tránh sai sót khi thao tác.</t>
  </si>
  <si>
    <t>Nên để chế độ Manual trong Tools\Options\Calculation trong khi thao tác để việc thao tác được nhanh, sau đó bấm F9 để tính.</t>
  </si>
  <si>
    <t>Password là danh</t>
  </si>
  <si>
    <t>Mong được sự góp ý của các bạn.</t>
  </si>
  <si>
    <t>HD</t>
  </si>
  <si>
    <t>STT</t>
  </si>
  <si>
    <t>MSM</t>
  </si>
  <si>
    <t>SALE MAN</t>
  </si>
  <si>
    <t>DOANH SỐ</t>
  </si>
  <si>
    <t>THU TIỀN</t>
  </si>
  <si>
    <t>TARGET</t>
  </si>
  <si>
    <r>
      <rPr>
        <rFont val="Arial"/>
        <b/>
        <color rgb="FFFFFFFF"/>
        <sz val="14.0"/>
      </rPr>
      <t>%</t>
    </r>
    <r>
      <rPr>
        <rFont val="Arial"/>
        <b/>
        <color rgb="FFFFFFFF"/>
        <sz val="12.0"/>
      </rPr>
      <t xml:space="preserve"> HOÀN THÀNH</t>
    </r>
  </si>
  <si>
    <t>PS</t>
  </si>
  <si>
    <t>THÁNG : =&gt;</t>
  </si>
  <si>
    <t>DS</t>
  </si>
  <si>
    <t>TT</t>
  </si>
  <si>
    <t>CTY</t>
  </si>
  <si>
    <t>Công ty</t>
  </si>
  <si>
    <t>KH</t>
  </si>
  <si>
    <t>HDANH</t>
  </si>
  <si>
    <t>Nguyễn Hoàng Danh</t>
  </si>
  <si>
    <t>NCC</t>
  </si>
  <si>
    <t>NLONG</t>
  </si>
  <si>
    <t>Trần Nam Long</t>
  </si>
  <si>
    <t>NKY</t>
  </si>
  <si>
    <t>Lê Nhã Kỳ</t>
  </si>
  <si>
    <t>HNAM</t>
  </si>
  <si>
    <t>Nguyễn Hoài Nam</t>
  </si>
  <si>
    <t>TTRANG</t>
  </si>
  <si>
    <t>Lê Thị Thu Trang</t>
  </si>
  <si>
    <t>VSON</t>
  </si>
  <si>
    <t>Nguyễn Văn Sơn</t>
  </si>
  <si>
    <t>HPHONG</t>
  </si>
  <si>
    <t>Trịnh Hoài Phong</t>
  </si>
  <si>
    <t>HSIEU</t>
  </si>
  <si>
    <t>Trương Hán Siêu</t>
  </si>
  <si>
    <t>SDFG</t>
  </si>
  <si>
    <t>TỔNG CỘNG</t>
  </si>
  <si>
    <t>MKH</t>
  </si>
  <si>
    <t>TÊN KHÁCH HÀNG</t>
  </si>
  <si>
    <t>LOẠI</t>
  </si>
  <si>
    <t>NỢ ĐK</t>
  </si>
  <si>
    <t>CHIẾT KHẤU</t>
  </si>
  <si>
    <t>NỢ CK</t>
  </si>
  <si>
    <t>NỢ TRH</t>
  </si>
  <si>
    <t>NỢ ĐH</t>
  </si>
  <si>
    <t>CHI TIẾT NỢ QUÁ HẠN</t>
  </si>
  <si>
    <t>LƯU CHI TIẾT NỢ CUỐI KỲ NĂM 2008</t>
  </si>
  <si>
    <t>TỔNG NQH</t>
  </si>
  <si>
    <t>7N</t>
  </si>
  <si>
    <t>14N</t>
  </si>
  <si>
    <t>30N</t>
  </si>
  <si>
    <t>&gt;30N</t>
  </si>
  <si>
    <t>THÁNG 1</t>
  </si>
  <si>
    <t>THÁNG 2</t>
  </si>
  <si>
    <t>THÁNG 3</t>
  </si>
  <si>
    <t>THÁNG 4</t>
  </si>
  <si>
    <t>THÁNG 5</t>
  </si>
  <si>
    <t>THÁNG 6</t>
  </si>
  <si>
    <t>THÁNG 7</t>
  </si>
  <si>
    <t>THÁNG 8</t>
  </si>
  <si>
    <t>THÁNG 9</t>
  </si>
  <si>
    <t>THÁNG 10</t>
  </si>
  <si>
    <t>THÁNG 11</t>
  </si>
  <si>
    <t>THÁNG 12</t>
  </si>
  <si>
    <t>BL</t>
  </si>
  <si>
    <t>Bán Lẻ</t>
  </si>
  <si>
    <t>A001</t>
  </si>
  <si>
    <t>Dương Cúc</t>
  </si>
  <si>
    <t>A002</t>
  </si>
  <si>
    <t>CH Chấn Nam</t>
  </si>
  <si>
    <t>A003</t>
  </si>
  <si>
    <t>CH Hoàng Phát</t>
  </si>
  <si>
    <t>A004</t>
  </si>
  <si>
    <t>CH Hữu Lộc</t>
  </si>
  <si>
    <t>A005</t>
  </si>
  <si>
    <t>CH Huy</t>
  </si>
  <si>
    <t>B001</t>
  </si>
  <si>
    <t>CH Huỳnh Long II</t>
  </si>
  <si>
    <t>B002</t>
  </si>
  <si>
    <t>CH Huỳnh Tráng</t>
  </si>
  <si>
    <t>B003</t>
  </si>
  <si>
    <t>CH Đại Phước Hàng</t>
  </si>
  <si>
    <t>B004</t>
  </si>
  <si>
    <t>CH Nguyễn Huệ</t>
  </si>
  <si>
    <t>B005</t>
  </si>
  <si>
    <t>CH Thanh Loan</t>
  </si>
  <si>
    <t>C001</t>
  </si>
  <si>
    <t>CH Thanh Niên II</t>
  </si>
  <si>
    <t>C002</t>
  </si>
  <si>
    <t>CH Trung Trung</t>
  </si>
  <si>
    <t>C003</t>
  </si>
  <si>
    <t>CH Tùng Châu</t>
  </si>
  <si>
    <t>C004</t>
  </si>
  <si>
    <t>CH Vạn Phát</t>
  </si>
  <si>
    <t>C005</t>
  </si>
  <si>
    <t>CH Thanh Long</t>
  </si>
  <si>
    <t>D001</t>
  </si>
  <si>
    <t>CH Hùng</t>
  </si>
  <si>
    <t>D002</t>
  </si>
  <si>
    <t>CH Vĩnh Phú</t>
  </si>
  <si>
    <t>D003</t>
  </si>
  <si>
    <t>Cty Thành Phương</t>
  </si>
  <si>
    <t>D004</t>
  </si>
  <si>
    <t>Cty Nguyễn Huệ</t>
  </si>
  <si>
    <t>D005</t>
  </si>
  <si>
    <t>Cty Tân Thái Sơn</t>
  </si>
  <si>
    <t>E001</t>
  </si>
  <si>
    <t>Cty Tài Phong</t>
  </si>
  <si>
    <t>E002</t>
  </si>
  <si>
    <t>DNTN An Tánh</t>
  </si>
  <si>
    <t>E003</t>
  </si>
  <si>
    <t>DNTN Đức Ký</t>
  </si>
  <si>
    <t>E004</t>
  </si>
  <si>
    <t>DNTN Đức Quang</t>
  </si>
  <si>
    <t>E005</t>
  </si>
  <si>
    <t>ĐM Quang</t>
  </si>
  <si>
    <t>E006</t>
  </si>
  <si>
    <t>CH Thanh Liêm</t>
  </si>
  <si>
    <t>H001</t>
  </si>
  <si>
    <t>Cty TNHH Quang Thanh</t>
  </si>
  <si>
    <t>H002</t>
  </si>
  <si>
    <t>CH ĐM Thông</t>
  </si>
  <si>
    <t>H003</t>
  </si>
  <si>
    <t>Cty CP Hùng Anh</t>
  </si>
  <si>
    <t>BL1</t>
  </si>
  <si>
    <t>Bán Lẻ - Hoàng Danh</t>
  </si>
  <si>
    <t>Mời trải nghiệm Free Bộ ứng dụng Quản trị quan hệ khách hàng và bán hàng: Quản trị xuyên suốt dữ liệu khách hàng/bán hàng từ Phòng Marketing, Phòng Telesales, Phòng kinh doanh và Phòng chăm sóc khách hàng</t>
  </si>
  <si>
    <r>
      <rPr>
        <rFont val="Calibri"/>
        <color rgb="FFFF0000"/>
        <sz val="16.0"/>
      </rPr>
      <t xml:space="preserve">Lập kế hoạch mua hàng, quản lý các đơn đặt mua – phiếu đặt mua, theo dõi quá trình nhập hàng về bằng việc khai báo các phiếu mua hàng và theo dõi quá trình mua hàng tập trung trên phần mềm. </t>
    </r>
    <r>
      <rPr>
        <rFont val="Calibri"/>
        <color rgb="FF1155CC"/>
        <sz val="16.0"/>
        <u/>
      </rPr>
      <t>Tìm hiểu và trải nghiệm miễn phí phần mềm ngay!</t>
    </r>
  </si>
  <si>
    <t>CT</t>
  </si>
  <si>
    <t>NGÀY</t>
  </si>
  <si>
    <t>MĐH</t>
  </si>
  <si>
    <t>DIỄN GẢI</t>
  </si>
  <si>
    <t>TH
TT</t>
  </si>
  <si>
    <t>SỐ TIỀN</t>
  </si>
  <si>
    <t>CK</t>
  </si>
  <si>
    <t>THANH TOÁN</t>
  </si>
  <si>
    <t>NỢ 
CÒN LẠI</t>
  </si>
  <si>
    <t>TG
QH</t>
  </si>
  <si>
    <t>LỌC</t>
  </si>
  <si>
    <t>TRẢ NGAY</t>
  </si>
  <si>
    <t>TRẢ SAU</t>
  </si>
  <si>
    <t>NĂM</t>
  </si>
  <si>
    <t>THÁNG</t>
  </si>
  <si>
    <t>Nguyễn Thị Lan Anh</t>
  </si>
  <si>
    <t>Lê Thị Thu</t>
  </si>
  <si>
    <t>Thanh toán đơt 1</t>
  </si>
  <si>
    <t>Thanh toán đơt 2</t>
  </si>
  <si>
    <t>BÁO CÁO CÔNG NỢ KHÁCH HÀNG</t>
  </si>
  <si>
    <t>Từ ngày :</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</si>
  <si>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</si>
  <si>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</si>
  <si>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</si>
  <si>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</si>
  <si>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</si>
  <si>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</si>
  <si>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</si>
  <si>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</si>
  <si>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</si>
  <si>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</si>
  <si>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</si>
  <si>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</si>
  <si>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</si>
  <si>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</si>
  <si>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</si>
  <si>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</si>
  <si>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</si>
  <si>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</si>
  <si>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</si>
  <si>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</si>
  <si>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</si>
  <si>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</si>
  <si>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</si>
  <si>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</si>
  <si>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</si>
  <si>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</si>
  <si>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</si>
  <si>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</si>
  <si>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</si>
  <si>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</si>
  <si>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</si>
  <si>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</si>
  <si>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</si>
  <si>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</si>
  <si>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</si>
  <si>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</si>
  <si>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</si>
  <si>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</si>
  <si>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</si>
  <si>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</si>
  <si>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</si>
  <si>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</si>
  <si>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</si>
  <si>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đến ngày :</t>
  </si>
  <si>
    <t>Loại KH :</t>
  </si>
  <si>
    <t>Tên KH :</t>
  </si>
  <si>
    <t>Nợ đầu kỳ :</t>
  </si>
  <si>
    <t>Doanh số :</t>
  </si>
  <si>
    <t>Chiết khấu :</t>
  </si>
  <si>
    <t>Thanh toán :</t>
  </si>
  <si>
    <t>Nợ cuối kỳ :</t>
  </si>
  <si>
    <t>Nợ quá hạn :</t>
  </si>
  <si>
    <t>Với số ngày quá hạn từ :</t>
  </si>
  <si>
    <t>đến</t>
  </si>
  <si>
    <t>BÁO CÁO DOANH SỐ SALEMAN</t>
  </si>
  <si>
    <t>Tên SM :</t>
  </si>
  <si>
    <t>Thu tiền mặt :</t>
  </si>
  <si>
    <t>Thu công nợ :</t>
  </si>
  <si>
    <t>Tổng thu :</t>
  </si>
  <si>
    <r>
      <rPr>
        <rFont val="Calibri"/>
        <sz val="14.0"/>
      </rPr>
      <t xml:space="preserve">- Thống kê, cập nhật realtime báo cáo mua hàng, công nợ phải trả
- Cập nhật tổng giá trị nhập, xuất &amp; tổng giá trị tồn kho tới thời điểm hiện tại tại từng kho hàng, kho chi nhánh
- Kiểm soát chặt chẽ tình trạng công nợ tại từng kho. Toàn bộ số liệu đều được cập nhật theo thời gian thực
- Báo cáo chi tiết nguồn khách đặt hàng chủ yếu từ các kênh nào, phát hiện kênh bán hàng tiềm năng
- Báo cáo doanh thu theo từng khách hàng, đơn hàng và doanh thu...
</t>
    </r>
    <r>
      <rPr>
        <rFont val="Calibri"/>
        <color rgb="FFCC0000"/>
        <sz val="14.0"/>
        <u/>
      </rPr>
      <t>Tìm hiểu chi tiết</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</si>
</sst>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0_);_(* \(#,##0\);_(* &quot;&quot;_);_(@_)"/>
    <numFmt numFmtId="165" formatCode="_(* #,##0_);_(* \(#,##0\);_(* &quot;-&quot;_);_(@_)"/>
    <numFmt numFmtId="166" formatCode="dd/mm/yyyy\ h:mm\ AM/PM"/>
    <numFmt numFmtId="167" formatCode="dd\-mm\-yy"/>
    <numFmt numFmtId="168" formatCode="dd/mm/yyyy\ hh:mm\ AM/PM"/>
    <numFmt numFmtId="169" formatCode="&quot;1&quot;"/>
  </numFmts>
  <fonts count="33">
    <font>
      <sz val="10.0"/>
      <color rgb="FF000000"/>
      <name val="Arial"/>
      <scheme val="minor"/>
    </font>
    <font>
      <b/>
      <i/>
      <sz val="14.0"/>
      <color rgb="FFCC0000"/>
      <name val="Calibri"/>
    </font>
    <font>
      <b/>
      <sz val="11.0"/>
      <color rgb="FFFF9900"/>
      <name val="Calibri"/>
    </font>
    <font>
      <b/>
      <sz val="16.0"/>
      <color rgb="FFFF0000"/>
      <name val="Arial"/>
    </font>
    <font>
      <sz val="10.0"/>
      <color theme="1"/>
      <name val="Arial"/>
    </font>
    <font>
      <sz val="10.0"/>
      <color rgb="FFC0C0C0"/>
      <name val="Arial"/>
    </font>
    <font>
      <u/>
      <sz val="10.0"/>
      <color rgb="FFFF00FF"/>
      <name val="Arial"/>
    </font>
    <font>
      <sz val="10.0"/>
      <color rgb="FF0000FF"/>
      <name val="Arial"/>
    </font>
    <font>
      <b/>
      <sz val="12.0"/>
      <color rgb="FFFF0000"/>
      <name val="Arial"/>
    </font>
    <font>
      <b/>
      <sz val="12.0"/>
      <color rgb="FFFFFFFF"/>
      <name val="Arial"/>
    </font>
    <font>
      <b/>
      <u/>
      <sz val="12.0"/>
      <color rgb="FFFFFFFF"/>
      <name val="Arial"/>
    </font>
    <font/>
    <font>
      <b/>
      <sz val="14.0"/>
      <color rgb="FFFFFFFF"/>
      <name val="Arial"/>
    </font>
    <font>
      <b/>
      <sz val="12.0"/>
      <color rgb="FFC0C0C0"/>
      <name val="Arial"/>
    </font>
    <font>
      <sz val="10.0"/>
      <color rgb="FFFF00FF"/>
      <name val="Arial"/>
    </font>
    <font>
      <sz val="10.0"/>
      <color rgb="FF969696"/>
      <name val="Arial"/>
    </font>
    <font>
      <b/>
      <sz val="10.0"/>
      <color rgb="FFFFFFFF"/>
      <name val="Arial"/>
    </font>
    <font>
      <b/>
      <sz val="10.0"/>
      <color theme="1"/>
      <name val="Arial"/>
    </font>
    <font>
      <b/>
      <sz val="10.0"/>
      <color rgb="FFC0C0C0"/>
      <name val="Arial"/>
    </font>
    <font>
      <b/>
      <sz val="10.0"/>
      <color rgb="FFFF0000"/>
      <name val="Arial"/>
    </font>
    <font>
      <u/>
      <sz val="10.0"/>
      <color rgb="FFFF00FF"/>
      <name val="Arial"/>
    </font>
    <font>
      <b/>
      <u/>
      <sz val="12.0"/>
      <color rgb="FFFFFFFF"/>
      <name val="Arial"/>
    </font>
    <font>
      <b/>
      <u/>
      <sz val="12.0"/>
      <color rgb="FFFFFFFF"/>
      <name val="Arial"/>
    </font>
    <font>
      <b/>
      <u/>
      <sz val="12.0"/>
      <color rgb="FF0000FF"/>
      <name val="Calibri"/>
    </font>
    <font>
      <u/>
      <sz val="16.0"/>
      <color rgb="FFFF0000"/>
      <name val="Calibri"/>
    </font>
    <font>
      <sz val="16.0"/>
      <color theme="1"/>
      <name val="Arial"/>
    </font>
    <font>
      <b/>
      <sz val="12.0"/>
      <color rgb="FF0000FF"/>
      <name val="Arial"/>
    </font>
    <font>
      <b/>
      <u/>
      <sz val="12.0"/>
      <color rgb="FFFFFFFF"/>
      <name val="Arial"/>
    </font>
    <font>
      <b/>
      <sz val="10.0"/>
      <color rgb="FFFF00FF"/>
      <name val="Arial"/>
    </font>
    <font>
      <b/>
      <sz val="10.0"/>
      <color rgb="FF800000"/>
      <name val="Arial"/>
    </font>
    <font>
      <b/>
      <sz val="10.0"/>
      <color rgb="FF000000"/>
      <name val="Arial"/>
    </font>
    <font>
      <b/>
      <sz val="10.0"/>
      <color rgb="FF0000FF"/>
      <name val="Arial"/>
    </font>
    <font>
      <u/>
      <sz val="14.0"/>
      <color rgb="FF0000FF"/>
      <name val="Calibri"/>
    </font>
  </fonts>
  <fills count="17">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E7E6E6"/>
        <bgColor rgb="FFE7E6E6"/>
      </patternFill>
    </fill>
    <fill>
      <patternFill patternType="solid">
        <fgColor rgb="FF000080"/>
        <bgColor rgb="FF000080"/>
      </patternFill>
    </fill>
    <fill>
      <patternFill patternType="solid">
        <fgColor rgb="FF000000"/>
        <bgColor rgb="FF000000"/>
      </patternFill>
    </fill>
    <fill>
      <patternFill patternType="solid">
        <fgColor rgb="FFCCFFCC"/>
        <bgColor rgb="FFCCFFCC"/>
      </patternFill>
    </fill>
    <fill>
      <patternFill patternType="solid">
        <fgColor rgb="FFFFFF99"/>
        <bgColor rgb="FFFFFF99"/>
      </patternFill>
    </fill>
    <fill>
      <patternFill patternType="solid">
        <fgColor rgb="FF333399"/>
        <bgColor rgb="FF333399"/>
      </patternFill>
    </fill>
    <fill>
      <patternFill patternType="solid">
        <fgColor rgb="FFCCFFFF"/>
        <bgColor rgb="FFCCFFFF"/>
      </patternFill>
    </fill>
    <fill>
      <patternFill patternType="solid">
        <fgColor rgb="FF99CCFF"/>
        <bgColor rgb="FF99CCFF"/>
      </patternFill>
    </fill>
    <fill>
      <patternFill patternType="solid">
        <fgColor rgb="FFFFF2CC"/>
        <bgColor rgb="FFFFF2CC"/>
      </patternFill>
    </fill>
    <fill>
      <patternFill patternType="solid">
        <fgColor rgb="FFFFCC99"/>
        <bgColor rgb="FFFFCC99"/>
      </patternFill>
    </fill>
    <fill>
      <patternFill patternType="solid">
        <fgColor rgb="FF99CC00"/>
        <bgColor rgb="FF99CC00"/>
      </patternFill>
    </fill>
    <fill>
      <patternFill patternType="solid">
        <fgColor rgb="FF33CCCC"/>
        <bgColor rgb="FF33CCCC"/>
      </patternFill>
    </fill>
    <fill>
      <patternFill patternType="solid">
        <fgColor rgb="FFCC99FF"/>
        <bgColor rgb="FFCC99FF"/>
      </patternFill>
    </fill>
  </fills>
  <borders count="69">
    <border/>
    <border>
      <left style="thin">
        <color rgb="FF808080"/>
      </left>
      <right style="thin">
        <color rgb="FF808080"/>
      </right>
      <top style="thin">
        <color rgb="FF808080"/>
      </top>
      <bottom style="thin">
        <color rgb="FF808080"/>
      </bottom>
    </border>
    <border>
      <left style="medium">
        <color rgb="FFFF0000"/>
      </left>
      <right style="thin">
        <color rgb="FFFF0000"/>
      </right>
      <top style="medium">
        <color rgb="FFFF0000"/>
      </top>
    </border>
    <border>
      <left style="thin">
        <color rgb="FFFF0000"/>
      </left>
      <right style="thin">
        <color rgb="FFFF0000"/>
      </right>
      <top style="medium">
        <color rgb="FFFF0000"/>
      </top>
    </border>
    <border>
      <left style="thin">
        <color rgb="FFFF0000"/>
      </left>
      <right style="thin">
        <color rgb="FFFF0000"/>
      </right>
      <top style="medium">
        <color rgb="FFFF0000"/>
      </top>
      <bottom style="thin">
        <color rgb="FFFF0000"/>
      </bottom>
    </border>
    <border>
      <left style="thin">
        <color rgb="FFFF0000"/>
      </left>
      <top style="medium">
        <color rgb="FFFF0000"/>
      </top>
      <bottom style="thin">
        <color rgb="FFFF0000"/>
      </bottom>
    </border>
    <border>
      <right style="thin">
        <color rgb="FFFF0000"/>
      </right>
      <top style="medium">
        <color rgb="FFFF0000"/>
      </top>
      <bottom style="thin">
        <color rgb="FFFF0000"/>
      </bottom>
    </border>
    <border>
      <left style="thin">
        <color rgb="FFFF0000"/>
      </left>
      <right style="medium">
        <color rgb="FFFF0000"/>
      </right>
      <top style="medium">
        <color rgb="FFFF0000"/>
      </top>
    </border>
    <border>
      <left style="medium">
        <color rgb="FFFF0000"/>
      </left>
      <right style="thin">
        <color rgb="FFFF0000"/>
      </right>
      <bottom style="medium">
        <color rgb="FFFF0000"/>
      </bottom>
    </border>
    <border>
      <left style="thin">
        <color rgb="FFFF0000"/>
      </left>
      <right style="thin">
        <color rgb="FFFF0000"/>
      </right>
      <bottom style="medium">
        <color rgb="FFFF0000"/>
      </bottom>
    </border>
    <border>
      <left style="thin">
        <color rgb="FFFF0000"/>
      </left>
      <right/>
      <top style="thin">
        <color rgb="FFFF0000"/>
      </top>
      <bottom style="medium">
        <color rgb="FFFF0000"/>
      </bottom>
    </border>
    <border>
      <left/>
      <right style="thin">
        <color rgb="FFFF0000"/>
      </right>
      <top style="thin">
        <color rgb="FFFF0000"/>
      </top>
      <bottom style="medium">
        <color rgb="FFFF0000"/>
      </bottom>
    </border>
    <border>
      <left style="thin">
        <color rgb="FFFF0000"/>
      </left>
      <right style="thin">
        <color rgb="FFFF0000"/>
      </right>
      <top style="thin">
        <color rgb="FFFF0000"/>
      </top>
      <bottom style="medium">
        <color rgb="FFFF0000"/>
      </bottom>
    </border>
    <border>
      <left style="thin">
        <color rgb="FFFF0000"/>
      </left>
      <right style="medium">
        <color rgb="FFFF0000"/>
      </right>
      <bottom style="medium">
        <color rgb="FFFF0000"/>
      </bottom>
    </border>
    <border>
      <left style="medium">
        <color rgb="FFFF0000"/>
      </left>
      <right/>
      <top style="medium">
        <color rgb="FFFF0000"/>
      </top>
      <bottom style="hair">
        <color rgb="FF000000"/>
      </bottom>
    </border>
    <border>
      <left/>
      <right/>
      <top style="medium">
        <color rgb="FFFF0000"/>
      </top>
      <bottom style="hair">
        <color rgb="FF000000"/>
      </bottom>
    </border>
    <border>
      <left/>
      <right style="medium">
        <color rgb="FFFF0000"/>
      </right>
      <top style="medium">
        <color rgb="FFFF0000"/>
      </top>
      <bottom style="hair">
        <color rgb="FF000000"/>
      </bottom>
    </border>
    <border>
      <left style="medium">
        <color rgb="FFFF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medium">
        <color rgb="FFFF0000"/>
      </right>
      <top style="hair">
        <color rgb="FF000000"/>
      </top>
      <bottom style="hair">
        <color rgb="FF000000"/>
      </bottom>
    </border>
    <border>
      <right style="thin">
        <color rgb="FF000000"/>
      </right>
      <top style="hair">
        <color rgb="FF000000"/>
      </top>
    </border>
    <border>
      <left style="thin">
        <color rgb="FF000000"/>
      </left>
      <right style="thin">
        <color rgb="FF000000"/>
      </right>
      <top style="hair">
        <color rgb="FF000000"/>
      </top>
    </border>
    <border>
      <left style="thin">
        <color rgb="FF000000"/>
      </left>
      <right style="thin">
        <color rgb="FF000000"/>
      </right>
      <top style="hair">
        <color rgb="FF000000"/>
      </top>
      <bottom/>
    </border>
    <border>
      <left style="medium">
        <color rgb="FFFF0000"/>
      </left>
      <right style="thin">
        <color rgb="FFFF0000"/>
      </right>
      <top style="medium">
        <color rgb="FFFF0000"/>
      </top>
      <bottom style="medium">
        <color rgb="FFFF0000"/>
      </bottom>
    </border>
    <border>
      <left/>
      <right style="thin">
        <color rgb="FFFF0000"/>
      </right>
      <top style="medium">
        <color rgb="FFFF0000"/>
      </top>
      <bottom style="medium">
        <color rgb="FFFF0000"/>
      </bottom>
    </border>
    <border>
      <left style="thin">
        <color rgb="FFFF0000"/>
      </left>
      <right style="thin">
        <color rgb="FFFF0000"/>
      </right>
      <top style="medium">
        <color rgb="FFFF0000"/>
      </top>
      <bottom style="medium">
        <color rgb="FFFF0000"/>
      </bottom>
    </border>
    <border>
      <left style="thin">
        <color rgb="FFFF0000"/>
      </left>
      <right style="medium">
        <color rgb="FFFF0000"/>
      </right>
      <top style="medium">
        <color rgb="FFFF0000"/>
      </top>
      <bottom style="medium">
        <color rgb="FFFF0000"/>
      </bottom>
    </border>
    <border>
      <left style="medium">
        <color rgb="FFFF0000"/>
      </left>
      <right/>
      <top style="medium">
        <color rgb="FFFF0000"/>
      </top>
    </border>
    <border>
      <top style="medium">
        <color rgb="FFFF0000"/>
      </top>
      <bottom style="thin">
        <color rgb="FFFF0000"/>
      </bottom>
    </border>
    <border>
      <right style="medium">
        <color rgb="FFFF0000"/>
      </right>
      <top style="medium">
        <color rgb="FFFF0000"/>
      </top>
      <bottom style="thin">
        <color rgb="FFFF0000"/>
      </bottom>
    </border>
    <border>
      <left style="medium">
        <color rgb="FFFF0000"/>
      </left>
      <top style="medium">
        <color rgb="FFFF0000"/>
      </top>
      <bottom style="thin">
        <color rgb="FFFF0000"/>
      </bottom>
    </border>
    <border>
      <left style="thin">
        <color rgb="FFFF0000"/>
      </left>
      <right style="thin">
        <color rgb="FFFF0000"/>
      </right>
      <top/>
      <bottom style="medium">
        <color rgb="FFFF0000"/>
      </bottom>
    </border>
    <border>
      <left style="medium">
        <color rgb="FFFF0000"/>
      </left>
      <right/>
      <bottom style="medium">
        <color rgb="FFFF0000"/>
      </bottom>
    </border>
    <border>
      <left/>
      <right style="medium">
        <color rgb="FFFF0000"/>
      </right>
      <top style="thin">
        <color rgb="FFFF0000"/>
      </top>
      <bottom style="medium">
        <color rgb="FFFF0000"/>
      </bottom>
    </border>
    <border>
      <left style="thin">
        <color rgb="FFFF0000"/>
      </left>
      <right style="medium">
        <color rgb="FFFF0000"/>
      </right>
      <top style="thin">
        <color rgb="FFFF0000"/>
      </top>
      <bottom style="medium">
        <color rgb="FFFF0000"/>
      </bottom>
    </border>
    <border>
      <left/>
      <right style="thin">
        <color rgb="FF000000"/>
      </right>
      <top style="hair">
        <color rgb="FF000000"/>
      </top>
      <bottom style="hair">
        <color rgb="FF000000"/>
      </bottom>
    </border>
    <border>
      <left style="thin">
        <color rgb="FFFF0000"/>
      </left>
      <right/>
      <top style="medium">
        <color rgb="FFFF0000"/>
      </top>
      <bottom style="medium">
        <color rgb="FFFF0000"/>
      </bottom>
    </border>
    <border>
      <left style="thin">
        <color rgb="FFFF0000"/>
      </left>
      <right/>
      <top style="medium">
        <color rgb="FFFF0000"/>
      </top>
    </border>
    <border>
      <left style="thin">
        <color rgb="FFFF0000"/>
      </left>
      <top style="medium">
        <color rgb="FFFF0000"/>
      </top>
      <bottom/>
    </border>
    <border>
      <top style="medium">
        <color rgb="FFFF0000"/>
      </top>
      <bottom/>
    </border>
    <border>
      <right style="medium">
        <color rgb="FFFF0000"/>
      </right>
      <top style="medium">
        <color rgb="FFFF0000"/>
      </top>
      <bottom/>
    </border>
    <border>
      <left style="thin">
        <color rgb="FFFF0000"/>
      </left>
      <right/>
      <bottom style="medium">
        <color rgb="FFFF0000"/>
      </bottom>
    </border>
    <border>
      <left/>
      <right/>
      <top style="medium">
        <color rgb="FFFF0000"/>
      </top>
      <bottom/>
    </border>
    <border>
      <left style="thin">
        <color rgb="FF000000"/>
      </left>
      <right/>
      <top style="hair">
        <color rgb="FF000000"/>
      </top>
      <bottom style="hair">
        <color rgb="FF000000"/>
      </bottom>
    </border>
    <border>
      <left style="medium">
        <color rgb="FFFF0000"/>
      </left>
      <top style="thin">
        <color rgb="FFFF0000"/>
      </top>
      <bottom style="hair">
        <color rgb="FF000000"/>
      </bottom>
    </border>
    <border>
      <top style="thin">
        <color rgb="FFFF0000"/>
      </top>
      <bottom style="hair">
        <color rgb="FF000000"/>
      </bottom>
    </border>
    <border>
      <right style="medium">
        <color rgb="FFFF0000"/>
      </right>
      <top style="thin">
        <color rgb="FFFF0000"/>
      </top>
      <bottom style="hair">
        <color rgb="FF000000"/>
      </bottom>
    </border>
    <border>
      <left style="medium">
        <color rgb="FFFF0000"/>
      </left>
      <top style="hair">
        <color rgb="FF000000"/>
      </top>
      <bottom style="hair">
        <color rgb="FF000000"/>
      </bottom>
    </border>
    <border>
      <top style="hair">
        <color rgb="FF000000"/>
      </top>
      <bottom style="hair">
        <color rgb="FF000000"/>
      </bottom>
    </border>
    <border>
      <right style="medium">
        <color rgb="FFFF0000"/>
      </right>
      <top style="hair">
        <color rgb="FF000000"/>
      </top>
      <bottom style="hair">
        <color rgb="FF000000"/>
      </bottom>
    </border>
    <border>
      <left/>
      <top style="medium">
        <color rgb="FFFF0000"/>
      </top>
      <bottom/>
    </border>
    <border>
      <left style="thin">
        <color rgb="FF000000"/>
      </left>
      <right style="thin">
        <color rgb="FFFF0000"/>
      </right>
      <top style="hair">
        <color rgb="FF000000"/>
      </top>
      <bottom style="hair">
        <color rgb="FF000000"/>
      </bottom>
    </border>
    <border>
      <left/>
      <right style="thin">
        <color rgb="FF000000"/>
      </right>
      <top style="hair">
        <color rgb="FF000000"/>
      </top>
      <bottom/>
    </border>
    <border>
      <left style="thin">
        <color rgb="FF000000"/>
      </left>
      <right style="thin">
        <color rgb="FFFF0000"/>
      </right>
      <top style="hair">
        <color rgb="FF000000"/>
      </top>
      <bottom style="medium">
        <color rgb="FFFF0000"/>
      </bottom>
    </border>
    <border>
      <top style="hair">
        <color rgb="FF000000"/>
      </top>
      <bottom style="medium">
        <color rgb="FFFF0000"/>
      </bottom>
    </border>
    <border>
      <right style="medium">
        <color rgb="FFFF0000"/>
      </right>
      <top style="hair">
        <color rgb="FF000000"/>
      </top>
      <bottom style="medium">
        <color rgb="FFFF0000"/>
      </bottom>
    </border>
    <border>
      <left style="thick">
        <color rgb="FF800000"/>
      </left>
      <top style="thick">
        <color rgb="FF800000"/>
      </top>
      <bottom/>
    </border>
    <border>
      <top style="thick">
        <color rgb="FF800000"/>
      </top>
      <bottom/>
    </border>
    <border>
      <right style="thick">
        <color rgb="FF800000"/>
      </right>
      <top style="thick">
        <color rgb="FF800000"/>
      </top>
      <bottom/>
    </border>
    <border>
      <left/>
      <right/>
      <top/>
      <bottom/>
    </border>
    <border>
      <left style="thick">
        <color rgb="FF800000"/>
      </left>
      <right/>
      <top/>
      <bottom/>
    </border>
    <border>
      <left/>
      <right style="thick">
        <color rgb="FF800000"/>
      </right>
      <top/>
      <bottom/>
    </border>
    <border>
      <left style="thick">
        <color rgb="FF800000"/>
      </left>
      <top/>
      <bottom/>
    </border>
    <border>
      <top/>
      <bottom/>
    </border>
    <border>
      <right style="thick">
        <color rgb="FF800000"/>
      </right>
      <top/>
      <bottom/>
    </border>
    <border>
      <left style="thick">
        <color rgb="FF800000"/>
      </left>
      <right/>
      <top/>
      <bottom style="thick">
        <color rgb="FF800000"/>
      </bottom>
    </border>
    <border>
      <left/>
      <right/>
      <top/>
      <bottom style="thick">
        <color rgb="FF800000"/>
      </bottom>
    </border>
    <border>
      <left/>
      <right style="thick">
        <color rgb="FF800000"/>
      </right>
      <top/>
      <bottom style="thick">
        <color rgb="FF800000"/>
      </bottom>
    </border>
  </borders>
  <cellStyleXfs count="1">
    <xf borderId="0" fillId="0" fontId="0" numFmtId="0" applyAlignment="1" applyFont="1"/>
  </cellStyleXfs>
  <cellXfs count="187">
    <xf borderId="0" fillId="0" fontId="0" numFmtId="0" xfId="0" applyAlignment="1" applyFont="1">
      <alignment readingOrder="0" shrinkToFit="0" vertical="bottom" wrapText="0"/>
    </xf>
    <xf borderId="0" fillId="2" fontId="1" numFmtId="0" xfId="0" applyAlignment="1" applyFill="1" applyFont="1">
      <alignment horizontal="left" shrinkToFit="0" vertical="bottom" wrapText="0"/>
    </xf>
    <xf borderId="0" fillId="2" fontId="2" numFmtId="0" xfId="0" applyAlignment="1" applyFont="1">
      <alignment horizontal="left" shrinkToFit="0" vertical="bottom" wrapText="0"/>
    </xf>
    <xf borderId="0" fillId="2" fontId="2" numFmtId="0" xfId="0" applyAlignment="1" applyFont="1">
      <alignment horizontal="center" shrinkToFit="0" vertical="bottom" wrapText="0"/>
    </xf>
    <xf borderId="1" fillId="3" fontId="2" numFmtId="0" xfId="0" applyAlignment="1" applyBorder="1" applyFill="1" applyFont="1">
      <alignment horizontal="left" shrinkToFit="0" vertical="bottom" wrapText="0"/>
    </xf>
    <xf borderId="1" fillId="3" fontId="2" numFmtId="0" xfId="0" applyAlignment="1" applyBorder="1" applyFont="1">
      <alignment horizontal="center" shrinkToFit="0" vertical="bottom" wrapText="0"/>
    </xf>
    <xf borderId="1" fillId="3" fontId="2" numFmtId="49" xfId="0" applyAlignment="1" applyBorder="1" applyFont="1" applyNumberFormat="1">
      <alignment horizontal="center" shrinkToFit="0" vertical="bottom" wrapText="0"/>
    </xf>
    <xf borderId="1" fillId="3" fontId="2" numFmtId="0" xfId="0" applyAlignment="1" applyBorder="1" applyFont="1">
      <alignment shrinkToFit="0" vertical="bottom" wrapText="0"/>
    </xf>
    <xf borderId="1" fillId="3" fontId="2" numFmtId="49" xfId="0" applyAlignment="1" applyBorder="1" applyFont="1" applyNumberFormat="1">
      <alignment shrinkToFit="0" vertical="bottom" wrapText="0"/>
    </xf>
    <xf borderId="1" fillId="3" fontId="2" numFmtId="2" xfId="0" applyAlignment="1" applyBorder="1" applyFont="1" applyNumberFormat="1">
      <alignment horizontal="left" shrinkToFit="0" vertical="center" wrapText="0"/>
    </xf>
    <xf borderId="1" fillId="4" fontId="2" numFmtId="0" xfId="0" applyAlignment="1" applyBorder="1" applyFill="1" applyFont="1">
      <alignment shrinkToFit="0" vertical="bottom" wrapText="0"/>
    </xf>
    <xf borderId="0" fillId="0" fontId="3" numFmtId="0" xfId="0" applyAlignment="1" applyFont="1">
      <alignment horizontal="center" shrinkToFit="0" vertical="bottom" wrapText="0"/>
    </xf>
    <xf borderId="0" fillId="0" fontId="4" numFmtId="0" xfId="0" applyAlignment="1" applyFont="1">
      <alignment shrinkToFit="0" vertical="bottom" wrapText="0"/>
    </xf>
    <xf borderId="0" fillId="0" fontId="5" numFmtId="0" xfId="0" applyAlignment="1" applyFont="1">
      <alignment shrinkToFit="0" vertical="bottom" wrapText="0"/>
    </xf>
    <xf borderId="0" fillId="0" fontId="6" numFmtId="164" xfId="0" applyAlignment="1" applyFont="1" applyNumberFormat="1">
      <alignment horizontal="center" shrinkToFit="0" vertical="bottom" wrapText="0"/>
    </xf>
    <xf borderId="0" fillId="0" fontId="4" numFmtId="0" xfId="0" applyAlignment="1" applyFont="1">
      <alignment horizontal="left" shrinkToFit="0" vertical="bottom" wrapText="0"/>
    </xf>
    <xf borderId="0" fillId="0" fontId="7" numFmtId="164" xfId="0" applyAlignment="1" applyFont="1" applyNumberFormat="1">
      <alignment horizontal="center" shrinkToFit="0" vertical="bottom" wrapText="0"/>
    </xf>
    <xf borderId="0" fillId="0" fontId="8" numFmtId="0" xfId="0" applyAlignment="1" applyFont="1">
      <alignment horizontal="center" shrinkToFit="0" vertical="bottom" wrapText="0"/>
    </xf>
    <xf borderId="0" fillId="0" fontId="4" numFmtId="165" xfId="0" applyAlignment="1" applyFont="1" applyNumberFormat="1">
      <alignment shrinkToFit="0" vertical="bottom" wrapText="0"/>
    </xf>
    <xf borderId="2" fillId="5" fontId="9" numFmtId="164" xfId="0" applyAlignment="1" applyBorder="1" applyFill="1" applyFont="1" applyNumberFormat="1">
      <alignment horizontal="center" shrinkToFit="0" vertical="center" wrapText="0"/>
    </xf>
    <xf borderId="3" fillId="5" fontId="9" numFmtId="0" xfId="0" applyAlignment="1" applyBorder="1" applyFont="1">
      <alignment horizontal="center" shrinkToFit="0" vertical="center" wrapText="0"/>
    </xf>
    <xf borderId="4" fillId="5" fontId="10" numFmtId="0" xfId="0" applyAlignment="1" applyBorder="1" applyFont="1">
      <alignment horizontal="center" shrinkToFit="0" vertical="center" wrapText="0"/>
    </xf>
    <xf borderId="5" fillId="5" fontId="9" numFmtId="0" xfId="0" applyAlignment="1" applyBorder="1" applyFont="1">
      <alignment horizontal="center" shrinkToFit="0" vertical="center" wrapText="0"/>
    </xf>
    <xf borderId="6" fillId="0" fontId="11" numFmtId="0" xfId="0" applyBorder="1" applyFont="1"/>
    <xf borderId="3" fillId="5" fontId="12" numFmtId="0" xfId="0" applyAlignment="1" applyBorder="1" applyFont="1">
      <alignment horizontal="center" shrinkToFit="0" vertical="center" wrapText="0"/>
    </xf>
    <xf borderId="7" fillId="5" fontId="9" numFmtId="0" xfId="0" applyAlignment="1" applyBorder="1" applyFont="1">
      <alignment horizontal="center" shrinkToFit="0" vertical="center" wrapText="1"/>
    </xf>
    <xf borderId="0" fillId="0" fontId="9" numFmtId="0" xfId="0" applyAlignment="1" applyFont="1">
      <alignment horizontal="center" shrinkToFit="0" vertical="center" wrapText="0"/>
    </xf>
    <xf borderId="0" fillId="0" fontId="13" numFmtId="0" xfId="0" applyAlignment="1" applyFont="1">
      <alignment horizontal="center" shrinkToFit="0" vertical="center" wrapText="0"/>
    </xf>
    <xf borderId="8" fillId="0" fontId="11" numFmtId="0" xfId="0" applyBorder="1" applyFont="1"/>
    <xf borderId="9" fillId="0" fontId="11" numFmtId="0" xfId="0" applyBorder="1" applyFont="1"/>
    <xf borderId="10" fillId="5" fontId="9" numFmtId="0" xfId="0" applyAlignment="1" applyBorder="1" applyFont="1">
      <alignment horizontal="center" shrinkToFit="0" vertical="center" wrapText="0"/>
    </xf>
    <xf borderId="11" fillId="5" fontId="9" numFmtId="0" xfId="0" applyAlignment="1" applyBorder="1" applyFont="1">
      <alignment horizontal="center" shrinkToFit="0" vertical="center" wrapText="0"/>
    </xf>
    <xf borderId="12" fillId="5" fontId="9" numFmtId="0" xfId="0" applyAlignment="1" applyBorder="1" applyFont="1">
      <alignment horizontal="center" shrinkToFit="0" vertical="center" wrapText="0"/>
    </xf>
    <xf borderId="13" fillId="0" fontId="11" numFmtId="0" xfId="0" applyBorder="1" applyFont="1"/>
    <xf borderId="14" fillId="6" fontId="14" numFmtId="164" xfId="0" applyAlignment="1" applyBorder="1" applyFill="1" applyFont="1" applyNumberFormat="1">
      <alignment horizontal="center" shrinkToFit="0" vertical="bottom" wrapText="0"/>
    </xf>
    <xf borderId="15" fillId="6" fontId="14" numFmtId="0" xfId="0" applyAlignment="1" applyBorder="1" applyFont="1">
      <alignment horizontal="center" shrinkToFit="0" vertical="bottom" wrapText="0"/>
    </xf>
    <xf borderId="16" fillId="6" fontId="14" numFmtId="0" xfId="0" applyAlignment="1" applyBorder="1" applyFont="1">
      <alignment horizontal="center" shrinkToFit="0" vertical="bottom" wrapText="0"/>
    </xf>
    <xf borderId="0" fillId="0" fontId="4" numFmtId="0" xfId="0" applyAlignment="1" applyFont="1">
      <alignment horizontal="center" shrinkToFit="0" vertical="bottom" wrapText="0"/>
    </xf>
    <xf borderId="0" fillId="0" fontId="5" numFmtId="0" xfId="0" applyAlignment="1" applyFont="1">
      <alignment horizontal="center" shrinkToFit="0" vertical="bottom" wrapText="0"/>
    </xf>
    <xf borderId="17" fillId="0" fontId="4" numFmtId="164" xfId="0" applyAlignment="1" applyBorder="1" applyFont="1" applyNumberFormat="1">
      <alignment horizontal="center" shrinkToFit="0" vertical="bottom" wrapText="0"/>
    </xf>
    <xf borderId="18" fillId="0" fontId="4" numFmtId="0" xfId="0" applyAlignment="1" applyBorder="1" applyFont="1">
      <alignment horizontal="left" shrinkToFit="0" vertical="bottom" wrapText="0"/>
    </xf>
    <xf borderId="19" fillId="0" fontId="4" numFmtId="0" xfId="0" applyAlignment="1" applyBorder="1" applyFont="1">
      <alignment shrinkToFit="0" vertical="bottom" wrapText="0"/>
    </xf>
    <xf borderId="19" fillId="7" fontId="4" numFmtId="165" xfId="0" applyAlignment="1" applyBorder="1" applyFill="1" applyFont="1" applyNumberFormat="1">
      <alignment shrinkToFit="0" vertical="bottom" wrapText="0"/>
    </xf>
    <xf borderId="19" fillId="8" fontId="4" numFmtId="165" xfId="0" applyAlignment="1" applyBorder="1" applyFill="1" applyFont="1" applyNumberFormat="1">
      <alignment shrinkToFit="0" vertical="bottom" wrapText="0"/>
    </xf>
    <xf borderId="19" fillId="0" fontId="4" numFmtId="165" xfId="0" applyAlignment="1" applyBorder="1" applyFont="1" applyNumberFormat="1">
      <alignment shrinkToFit="0" vertical="bottom" wrapText="0"/>
    </xf>
    <xf borderId="19" fillId="0" fontId="4" numFmtId="0" xfId="0" applyAlignment="1" applyBorder="1" applyFont="1">
      <alignment horizontal="center" shrinkToFit="0" vertical="bottom" wrapText="0"/>
    </xf>
    <xf borderId="20" fillId="0" fontId="4" numFmtId="0" xfId="0" applyAlignment="1" applyBorder="1" applyFont="1">
      <alignment horizontal="center" shrinkToFit="0" vertical="bottom" wrapText="0"/>
    </xf>
    <xf borderId="0" fillId="0" fontId="15" numFmtId="0" xfId="0" applyAlignment="1" applyFont="1">
      <alignment shrinkToFit="0" vertical="bottom" wrapText="0"/>
    </xf>
    <xf borderId="21" fillId="0" fontId="4" numFmtId="0" xfId="0" applyAlignment="1" applyBorder="1" applyFont="1">
      <alignment horizontal="left" shrinkToFit="0" vertical="bottom" wrapText="0"/>
    </xf>
    <xf borderId="22" fillId="0" fontId="4" numFmtId="0" xfId="0" applyAlignment="1" applyBorder="1" applyFont="1">
      <alignment shrinkToFit="0" vertical="bottom" wrapText="0"/>
    </xf>
    <xf borderId="23" fillId="7" fontId="4" numFmtId="165" xfId="0" applyAlignment="1" applyBorder="1" applyFont="1" applyNumberFormat="1">
      <alignment shrinkToFit="0" vertical="bottom" wrapText="0"/>
    </xf>
    <xf borderId="23" fillId="8" fontId="4" numFmtId="165" xfId="0" applyAlignment="1" applyBorder="1" applyFont="1" applyNumberFormat="1">
      <alignment shrinkToFit="0" vertical="bottom" wrapText="0"/>
    </xf>
    <xf borderId="22" fillId="0" fontId="4" numFmtId="165" xfId="0" applyAlignment="1" applyBorder="1" applyFont="1" applyNumberFormat="1">
      <alignment shrinkToFit="0" vertical="bottom" wrapText="0"/>
    </xf>
    <xf borderId="24" fillId="5" fontId="16" numFmtId="164" xfId="0" applyAlignment="1" applyBorder="1" applyFont="1" applyNumberFormat="1">
      <alignment horizontal="center" shrinkToFit="0" vertical="bottom" wrapText="0"/>
    </xf>
    <xf borderId="25" fillId="5" fontId="16" numFmtId="0" xfId="0" applyAlignment="1" applyBorder="1" applyFont="1">
      <alignment horizontal="left" shrinkToFit="0" vertical="bottom" wrapText="0"/>
    </xf>
    <xf borderId="26" fillId="5" fontId="16" numFmtId="0" xfId="0" applyAlignment="1" applyBorder="1" applyFont="1">
      <alignment shrinkToFit="0" vertical="bottom" wrapText="0"/>
    </xf>
    <xf borderId="26" fillId="5" fontId="16" numFmtId="165" xfId="0" applyAlignment="1" applyBorder="1" applyFont="1" applyNumberFormat="1">
      <alignment shrinkToFit="0" vertical="bottom" wrapText="0"/>
    </xf>
    <xf borderId="27" fillId="5" fontId="16" numFmtId="0" xfId="0" applyAlignment="1" applyBorder="1" applyFont="1">
      <alignment horizontal="center" shrinkToFit="0" vertical="bottom" wrapText="0"/>
    </xf>
    <xf borderId="0" fillId="0" fontId="17" numFmtId="0" xfId="0" applyAlignment="1" applyFont="1">
      <alignment shrinkToFit="0" vertical="bottom" wrapText="0"/>
    </xf>
    <xf borderId="0" fillId="0" fontId="18" numFmtId="0" xfId="0" applyAlignment="1" applyFont="1">
      <alignment shrinkToFit="0" vertical="bottom" wrapText="0"/>
    </xf>
    <xf borderId="0" fillId="0" fontId="4" numFmtId="164" xfId="0" applyAlignment="1" applyFont="1" applyNumberFormat="1">
      <alignment horizontal="center" shrinkToFit="0" vertical="bottom" wrapText="0"/>
    </xf>
    <xf borderId="0" fillId="0" fontId="4" numFmtId="165" xfId="0" applyAlignment="1" applyFont="1" applyNumberFormat="1">
      <alignment horizontal="left" shrinkToFit="0" vertical="bottom" wrapText="0"/>
    </xf>
    <xf borderId="0" fillId="0" fontId="5" numFmtId="165" xfId="0" applyAlignment="1" applyFont="1" applyNumberFormat="1">
      <alignment shrinkToFit="0" vertical="bottom" wrapText="0"/>
    </xf>
    <xf borderId="0" fillId="0" fontId="19" numFmtId="0" xfId="0" applyAlignment="1" applyFont="1">
      <alignment shrinkToFit="0" vertical="bottom" wrapText="0"/>
    </xf>
    <xf borderId="0" fillId="0" fontId="20" numFmtId="0" xfId="0" applyAlignment="1" applyFont="1">
      <alignment shrinkToFit="0" vertical="bottom" wrapText="0"/>
    </xf>
    <xf borderId="0" fillId="0" fontId="7" numFmtId="164" xfId="0" applyAlignment="1" applyFont="1" applyNumberFormat="1">
      <alignment shrinkToFit="0" vertical="bottom" wrapText="0"/>
    </xf>
    <xf borderId="0" fillId="0" fontId="19" numFmtId="165" xfId="0" applyAlignment="1" applyFont="1" applyNumberFormat="1">
      <alignment shrinkToFit="0" vertical="bottom" wrapText="0"/>
    </xf>
    <xf borderId="2" fillId="5" fontId="9" numFmtId="0" xfId="0" applyAlignment="1" applyBorder="1" applyFont="1">
      <alignment horizontal="center" shrinkToFit="0" vertical="center" wrapText="0"/>
    </xf>
    <xf borderId="3" fillId="5" fontId="21" numFmtId="0" xfId="0" applyAlignment="1" applyBorder="1" applyFont="1">
      <alignment horizontal="center" shrinkToFit="0" vertical="center" wrapText="0"/>
    </xf>
    <xf borderId="3" fillId="5" fontId="22" numFmtId="0" xfId="0" applyAlignment="1" applyBorder="1" applyFont="1">
      <alignment horizontal="center" shrinkToFit="0" vertical="center" wrapText="1"/>
    </xf>
    <xf borderId="7" fillId="5" fontId="9" numFmtId="0" xfId="0" applyAlignment="1" applyBorder="1" applyFont="1">
      <alignment horizontal="center" shrinkToFit="0" vertical="center" wrapText="0"/>
    </xf>
    <xf borderId="28" fillId="9" fontId="9" numFmtId="0" xfId="0" applyAlignment="1" applyBorder="1" applyFill="1" applyFont="1">
      <alignment horizontal="center" shrinkToFit="0" vertical="center" wrapText="0"/>
    </xf>
    <xf borderId="3" fillId="9" fontId="9" numFmtId="0" xfId="0" applyAlignment="1" applyBorder="1" applyFont="1">
      <alignment horizontal="center" shrinkToFit="0" vertical="center" wrapText="0"/>
    </xf>
    <xf borderId="5" fillId="9" fontId="9" numFmtId="0" xfId="0" applyAlignment="1" applyBorder="1" applyFont="1">
      <alignment horizontal="center" shrinkToFit="0" vertical="center" wrapText="0"/>
    </xf>
    <xf borderId="29" fillId="0" fontId="11" numFmtId="0" xfId="0" applyBorder="1" applyFont="1"/>
    <xf borderId="30" fillId="0" fontId="11" numFmtId="0" xfId="0" applyBorder="1" applyFont="1"/>
    <xf borderId="31" fillId="5" fontId="9" numFmtId="0" xfId="0" applyAlignment="1" applyBorder="1" applyFont="1">
      <alignment horizontal="center" shrinkToFit="0" vertical="center" wrapText="0"/>
    </xf>
    <xf borderId="32" fillId="5" fontId="9" numFmtId="0" xfId="0" applyAlignment="1" applyBorder="1" applyFont="1">
      <alignment horizontal="center" shrinkToFit="0" vertical="center" wrapText="0"/>
    </xf>
    <xf borderId="32" fillId="5" fontId="9" numFmtId="1" xfId="0" applyAlignment="1" applyBorder="1" applyFont="1" applyNumberFormat="1">
      <alignment horizontal="center" shrinkToFit="0" vertical="center" wrapText="0"/>
    </xf>
    <xf borderId="33" fillId="0" fontId="11" numFmtId="0" xfId="0" applyBorder="1" applyFont="1"/>
    <xf borderId="11" fillId="9" fontId="9" numFmtId="0" xfId="0" applyAlignment="1" applyBorder="1" applyFont="1">
      <alignment horizontal="center" shrinkToFit="0" vertical="center" wrapText="0"/>
    </xf>
    <xf borderId="34" fillId="9" fontId="9" numFmtId="0" xfId="0" applyAlignment="1" applyBorder="1" applyFont="1">
      <alignment horizontal="center" shrinkToFit="0" vertical="center" wrapText="0"/>
    </xf>
    <xf borderId="35" fillId="5" fontId="9" numFmtId="0" xfId="0" applyAlignment="1" applyBorder="1" applyFont="1">
      <alignment horizontal="center" shrinkToFit="0" vertical="center" wrapText="0"/>
    </xf>
    <xf borderId="14" fillId="6" fontId="14" numFmtId="0" xfId="0" applyAlignment="1" applyBorder="1" applyFont="1">
      <alignment horizontal="center" shrinkToFit="0" vertical="bottom" wrapText="0"/>
    </xf>
    <xf borderId="36" fillId="8" fontId="4" numFmtId="0" xfId="0" applyAlignment="1" applyBorder="1" applyFont="1">
      <alignment horizontal="left" shrinkToFit="0" vertical="bottom" wrapText="0"/>
    </xf>
    <xf borderId="19" fillId="10" fontId="4" numFmtId="165" xfId="0" applyAlignment="1" applyBorder="1" applyFill="1" applyFont="1" applyNumberFormat="1">
      <alignment shrinkToFit="0" vertical="bottom" wrapText="0"/>
    </xf>
    <xf borderId="19" fillId="11" fontId="4" numFmtId="165" xfId="0" applyAlignment="1" applyBorder="1" applyFill="1" applyFont="1" applyNumberFormat="1">
      <alignment shrinkToFit="0" vertical="bottom" wrapText="0"/>
    </xf>
    <xf borderId="20" fillId="0" fontId="4" numFmtId="165" xfId="0" applyAlignment="1" applyBorder="1" applyFont="1" applyNumberFormat="1">
      <alignment shrinkToFit="0" vertical="bottom" wrapText="0"/>
    </xf>
    <xf borderId="24" fillId="5" fontId="16" numFmtId="0" xfId="0" applyAlignment="1" applyBorder="1" applyFont="1">
      <alignment shrinkToFit="0" vertical="bottom" wrapText="0"/>
    </xf>
    <xf borderId="26" fillId="5" fontId="16" numFmtId="0" xfId="0" applyAlignment="1" applyBorder="1" applyFont="1">
      <alignment horizontal="center" shrinkToFit="0" vertical="bottom" wrapText="0"/>
    </xf>
    <xf borderId="37" fillId="5" fontId="16" numFmtId="165" xfId="0" applyAlignment="1" applyBorder="1" applyFont="1" applyNumberFormat="1">
      <alignment shrinkToFit="0" vertical="bottom" wrapText="0"/>
    </xf>
    <xf borderId="24" fillId="5" fontId="16" numFmtId="165" xfId="0" applyAlignment="1" applyBorder="1" applyFont="1" applyNumberFormat="1">
      <alignment shrinkToFit="0" vertical="bottom" wrapText="0"/>
    </xf>
    <xf borderId="27" fillId="5" fontId="16" numFmtId="165" xfId="0" applyAlignment="1" applyBorder="1" applyFont="1" applyNumberFormat="1">
      <alignment shrinkToFit="0" vertical="bottom" wrapText="0"/>
    </xf>
    <xf borderId="0" fillId="0" fontId="4" numFmtId="165" xfId="0" applyAlignment="1" applyFont="1" applyNumberFormat="1">
      <alignment horizontal="center" shrinkToFit="0" vertical="bottom" wrapText="0"/>
    </xf>
    <xf borderId="0" fillId="12" fontId="23" numFmtId="0" xfId="0" applyAlignment="1" applyFill="1" applyFont="1">
      <alignment shrinkToFit="0" vertical="center" wrapText="1"/>
    </xf>
    <xf borderId="0" fillId="8" fontId="24" numFmtId="0" xfId="0" applyAlignment="1" applyFont="1">
      <alignment shrinkToFit="0" vertical="center" wrapText="1"/>
    </xf>
    <xf borderId="0" fillId="0" fontId="25" numFmtId="0" xfId="0" applyAlignment="1" applyFont="1">
      <alignment shrinkToFit="0" vertical="bottom" wrapText="0"/>
    </xf>
    <xf borderId="0" fillId="0" fontId="4" numFmtId="3" xfId="0" applyAlignment="1" applyFont="1" applyNumberFormat="1">
      <alignment horizontal="center" shrinkToFit="0" vertical="bottom" wrapText="0"/>
    </xf>
    <xf borderId="0" fillId="0" fontId="7" numFmtId="165" xfId="0" applyAlignment="1" applyFont="1" applyNumberFormat="1">
      <alignment shrinkToFit="0" vertical="bottom" wrapText="0"/>
    </xf>
    <xf borderId="0" fillId="0" fontId="4" numFmtId="3" xfId="0" applyAlignment="1" applyFont="1" applyNumberFormat="1">
      <alignment horizontal="left" shrinkToFit="0" vertical="bottom" wrapText="0"/>
    </xf>
    <xf borderId="0" fillId="0" fontId="26" numFmtId="166" xfId="0" applyAlignment="1" applyFont="1" applyNumberFormat="1">
      <alignment horizontal="center" shrinkToFit="0" vertical="bottom" wrapText="0"/>
    </xf>
    <xf borderId="3" fillId="5" fontId="9" numFmtId="0" xfId="0" applyAlignment="1" applyBorder="1" applyFont="1">
      <alignment horizontal="center" shrinkToFit="0" vertical="center" wrapText="1"/>
    </xf>
    <xf borderId="3" fillId="5" fontId="9" numFmtId="3" xfId="0" applyAlignment="1" applyBorder="1" applyFont="1" applyNumberFormat="1">
      <alignment horizontal="center" shrinkToFit="0" vertical="center" wrapText="1"/>
    </xf>
    <xf borderId="38" fillId="5" fontId="9" numFmtId="0" xfId="0" applyAlignment="1" applyBorder="1" applyFont="1">
      <alignment horizontal="center" shrinkToFit="0" vertical="center" wrapText="1"/>
    </xf>
    <xf borderId="39" fillId="5" fontId="9" numFmtId="0" xfId="0" applyAlignment="1" applyBorder="1" applyFont="1">
      <alignment horizontal="center" shrinkToFit="0" vertical="center" wrapText="0"/>
    </xf>
    <xf borderId="40" fillId="0" fontId="11" numFmtId="0" xfId="0" applyBorder="1" applyFont="1"/>
    <xf borderId="41" fillId="0" fontId="11" numFmtId="0" xfId="0" applyBorder="1" applyFont="1"/>
    <xf borderId="32" fillId="5" fontId="27" numFmtId="1" xfId="0" applyAlignment="1" applyBorder="1" applyFont="1" applyNumberFormat="1">
      <alignment horizontal="center" shrinkToFit="0" vertical="center" wrapText="0"/>
    </xf>
    <xf borderId="42" fillId="0" fontId="11" numFmtId="0" xfId="0" applyBorder="1" applyFont="1"/>
    <xf borderId="12" fillId="5" fontId="9" numFmtId="1" xfId="0" applyAlignment="1" applyBorder="1" applyFont="1" applyNumberFormat="1">
      <alignment horizontal="center" shrinkToFit="0" vertical="center" wrapText="0"/>
    </xf>
    <xf borderId="15" fillId="6" fontId="14" numFmtId="0" xfId="0" applyAlignment="1" applyBorder="1" applyFont="1">
      <alignment horizontal="left" shrinkToFit="0" vertical="bottom" wrapText="0"/>
    </xf>
    <xf borderId="43" fillId="6" fontId="14" numFmtId="0" xfId="0" applyAlignment="1" applyBorder="1" applyFont="1">
      <alignment horizontal="center" shrinkToFit="0" vertical="bottom" wrapText="0"/>
    </xf>
    <xf borderId="43" fillId="6" fontId="14" numFmtId="0" xfId="0" applyAlignment="1" applyBorder="1" applyFont="1">
      <alignment horizontal="left" shrinkToFit="0" vertical="bottom" wrapText="0"/>
    </xf>
    <xf borderId="17" fillId="0" fontId="4" numFmtId="165" xfId="0" applyAlignment="1" applyBorder="1" applyFont="1" applyNumberFormat="1">
      <alignment horizontal="center" shrinkToFit="0" vertical="bottom" wrapText="0"/>
    </xf>
    <xf borderId="18" fillId="0" fontId="4" numFmtId="0" xfId="0" applyAlignment="1" applyBorder="1" applyFont="1">
      <alignment horizontal="center" shrinkToFit="0" vertical="bottom" wrapText="0"/>
    </xf>
    <xf borderId="18" fillId="0" fontId="4" numFmtId="167" xfId="0" applyAlignment="1" applyBorder="1" applyFont="1" applyNumberFormat="1">
      <alignment horizontal="center" shrinkToFit="0" vertical="bottom" wrapText="0"/>
    </xf>
    <xf borderId="19" fillId="0" fontId="4" numFmtId="165" xfId="0" applyAlignment="1" applyBorder="1" applyFont="1" applyNumberFormat="1">
      <alignment horizontal="left" shrinkToFit="0" vertical="bottom" wrapText="0"/>
    </xf>
    <xf borderId="19" fillId="13" fontId="4" numFmtId="165" xfId="0" applyAlignment="1" applyBorder="1" applyFill="1" applyFont="1" applyNumberFormat="1">
      <alignment horizontal="center" shrinkToFit="0" vertical="bottom" wrapText="0"/>
    </xf>
    <xf borderId="44" fillId="13" fontId="4" numFmtId="0" xfId="0" applyAlignment="1" applyBorder="1" applyFont="1">
      <alignment horizontal="center" shrinkToFit="0" vertical="bottom" wrapText="0"/>
    </xf>
    <xf borderId="45" fillId="0" fontId="4" numFmtId="0" xfId="0" applyAlignment="1" applyBorder="1" applyFont="1">
      <alignment horizontal="center" shrinkToFit="0" vertical="bottom" wrapText="0"/>
    </xf>
    <xf borderId="46" fillId="0" fontId="4" numFmtId="0" xfId="0" applyAlignment="1" applyBorder="1" applyFont="1">
      <alignment horizontal="center" shrinkToFit="0" vertical="bottom" wrapText="0"/>
    </xf>
    <xf borderId="47" fillId="0" fontId="4" numFmtId="0" xfId="0" applyAlignment="1" applyBorder="1" applyFont="1">
      <alignment horizontal="center" shrinkToFit="0" vertical="bottom" wrapText="0"/>
    </xf>
    <xf borderId="48" fillId="0" fontId="4" numFmtId="0" xfId="0" applyAlignment="1" applyBorder="1" applyFont="1">
      <alignment horizontal="center" shrinkToFit="0" vertical="bottom" wrapText="0"/>
    </xf>
    <xf borderId="49" fillId="0" fontId="4" numFmtId="0" xfId="0" applyAlignment="1" applyBorder="1" applyFont="1">
      <alignment horizontal="center" shrinkToFit="0" vertical="bottom" wrapText="0"/>
    </xf>
    <xf borderId="50" fillId="0" fontId="4" numFmtId="0" xfId="0" applyAlignment="1" applyBorder="1" applyFont="1">
      <alignment horizontal="center" shrinkToFit="0" vertical="bottom" wrapText="0"/>
    </xf>
    <xf borderId="20" fillId="13" fontId="4" numFmtId="0" xfId="0" applyAlignment="1" applyBorder="1" applyFont="1">
      <alignment horizontal="center" shrinkToFit="0" vertical="bottom" wrapText="0"/>
    </xf>
    <xf borderId="25" fillId="5" fontId="16" numFmtId="0" xfId="0" applyAlignment="1" applyBorder="1" applyFont="1">
      <alignment shrinkToFit="0" vertical="bottom" wrapText="0"/>
    </xf>
    <xf borderId="26" fillId="5" fontId="16" numFmtId="165" xfId="0" applyAlignment="1" applyBorder="1" applyFont="1" applyNumberFormat="1">
      <alignment horizontal="left" shrinkToFit="0" vertical="bottom" wrapText="0"/>
    </xf>
    <xf borderId="26" fillId="5" fontId="16" numFmtId="3" xfId="0" applyAlignment="1" applyBorder="1" applyFont="1" applyNumberFormat="1">
      <alignment horizontal="center" shrinkToFit="0" vertical="bottom" wrapText="0"/>
    </xf>
    <xf borderId="0" fillId="0" fontId="26" numFmtId="168" xfId="0" applyAlignment="1" applyFont="1" applyNumberFormat="1">
      <alignment horizontal="center" shrinkToFit="0" vertical="bottom" wrapText="0"/>
    </xf>
    <xf borderId="0" fillId="0" fontId="19" numFmtId="165" xfId="0" applyAlignment="1" applyFont="1" applyNumberFormat="1">
      <alignment horizontal="center" shrinkToFit="0" vertical="bottom" wrapText="0"/>
    </xf>
    <xf borderId="51" fillId="5" fontId="9" numFmtId="0" xfId="0" applyAlignment="1" applyBorder="1" applyFont="1">
      <alignment horizontal="center" shrinkToFit="0" vertical="center" wrapText="0"/>
    </xf>
    <xf borderId="14" fillId="6" fontId="14" numFmtId="169" xfId="0" applyAlignment="1" applyBorder="1" applyFont="1" applyNumberFormat="1">
      <alignment horizontal="center" shrinkToFit="0" vertical="bottom" wrapText="0"/>
    </xf>
    <xf borderId="52" fillId="0" fontId="4" numFmtId="37" xfId="0" applyAlignment="1" applyBorder="1" applyFont="1" applyNumberFormat="1">
      <alignment horizontal="center" shrinkToFit="0" vertical="bottom" wrapText="0"/>
    </xf>
    <xf borderId="21" fillId="0" fontId="4" numFmtId="0" xfId="0" applyAlignment="1" applyBorder="1" applyFont="1">
      <alignment horizontal="center" shrinkToFit="0" vertical="bottom" wrapText="0"/>
    </xf>
    <xf borderId="21" fillId="0" fontId="4" numFmtId="167" xfId="0" applyAlignment="1" applyBorder="1" applyFont="1" applyNumberFormat="1">
      <alignment horizontal="center" shrinkToFit="0" vertical="bottom" wrapText="0"/>
    </xf>
    <xf borderId="53" fillId="8" fontId="4" numFmtId="0" xfId="0" applyAlignment="1" applyBorder="1" applyFont="1">
      <alignment horizontal="left" shrinkToFit="0" vertical="bottom" wrapText="0"/>
    </xf>
    <xf borderId="22" fillId="0" fontId="4" numFmtId="165" xfId="0" applyAlignment="1" applyBorder="1" applyFont="1" applyNumberFormat="1">
      <alignment horizontal="left" shrinkToFit="0" vertical="bottom" wrapText="0"/>
    </xf>
    <xf borderId="54" fillId="0" fontId="4" numFmtId="37" xfId="0" applyAlignment="1" applyBorder="1" applyFont="1" applyNumberFormat="1">
      <alignment horizontal="center" shrinkToFit="0" vertical="bottom" wrapText="0"/>
    </xf>
    <xf borderId="55" fillId="0" fontId="4" numFmtId="0" xfId="0" applyAlignment="1" applyBorder="1" applyFont="1">
      <alignment shrinkToFit="0" vertical="bottom" wrapText="0"/>
    </xf>
    <xf borderId="56" fillId="0" fontId="4" numFmtId="0" xfId="0" applyAlignment="1" applyBorder="1" applyFont="1">
      <alignment shrinkToFit="0" vertical="bottom" wrapText="0"/>
    </xf>
    <xf borderId="25" fillId="5" fontId="16" numFmtId="165" xfId="0" applyAlignment="1" applyBorder="1" applyFont="1" applyNumberFormat="1">
      <alignment shrinkToFit="0" vertical="bottom" wrapText="0"/>
    </xf>
    <xf borderId="57" fillId="2" fontId="8" numFmtId="0" xfId="0" applyAlignment="1" applyBorder="1" applyFont="1">
      <alignment horizontal="center" shrinkToFit="0" vertical="center" wrapText="0"/>
    </xf>
    <xf borderId="58" fillId="0" fontId="11" numFmtId="0" xfId="0" applyBorder="1" applyFont="1"/>
    <xf borderId="59" fillId="0" fontId="11" numFmtId="0" xfId="0" applyBorder="1" applyFont="1"/>
    <xf borderId="60" fillId="2" fontId="8" numFmtId="0" xfId="0" applyAlignment="1" applyBorder="1" applyFont="1">
      <alignment horizontal="center" shrinkToFit="0" vertical="center" wrapText="0"/>
    </xf>
    <xf borderId="0" fillId="0" fontId="18" numFmtId="0" xfId="0" applyAlignment="1" applyFont="1">
      <alignment horizontal="center" shrinkToFit="0" vertical="center" wrapText="0"/>
    </xf>
    <xf borderId="61" fillId="2" fontId="19" numFmtId="0" xfId="0" applyAlignment="1" applyBorder="1" applyFont="1">
      <alignment horizontal="center" shrinkToFit="0" vertical="center" wrapText="0"/>
    </xf>
    <xf borderId="60" fillId="2" fontId="19" numFmtId="0" xfId="0" applyAlignment="1" applyBorder="1" applyFont="1">
      <alignment horizontal="center" shrinkToFit="0" vertical="center" wrapText="0"/>
    </xf>
    <xf borderId="62" fillId="2" fontId="19" numFmtId="0" xfId="0" applyAlignment="1" applyBorder="1" applyFont="1">
      <alignment horizontal="center" shrinkToFit="0" vertical="center" wrapText="0"/>
    </xf>
    <xf borderId="0" fillId="0" fontId="18" numFmtId="165" xfId="0" applyAlignment="1" applyFont="1" applyNumberFormat="1">
      <alignment horizontal="center" shrinkToFit="0" vertical="center" wrapText="0"/>
    </xf>
    <xf borderId="61" fillId="2" fontId="28" numFmtId="0" xfId="0" applyAlignment="1" applyBorder="1" applyFont="1">
      <alignment shrinkToFit="0" vertical="bottom" wrapText="0"/>
    </xf>
    <xf borderId="60" fillId="10" fontId="4" numFmtId="167" xfId="0" applyAlignment="1" applyBorder="1" applyFont="1" applyNumberFormat="1">
      <alignment horizontal="center" shrinkToFit="0" vertical="bottom" wrapText="0"/>
    </xf>
    <xf borderId="60" fillId="2" fontId="4" numFmtId="167" xfId="0" applyAlignment="1" applyBorder="1" applyFont="1" applyNumberFormat="1">
      <alignment horizontal="center" shrinkToFit="0" vertical="bottom" wrapText="0"/>
    </xf>
    <xf borderId="60" fillId="2" fontId="17" numFmtId="0" xfId="0" applyAlignment="1" applyBorder="1" applyFont="1">
      <alignment shrinkToFit="0" vertical="bottom" wrapText="0"/>
    </xf>
    <xf borderId="60" fillId="2" fontId="4" numFmtId="0" xfId="0" applyAlignment="1" applyBorder="1" applyFont="1">
      <alignment shrinkToFit="0" vertical="bottom" wrapText="0"/>
    </xf>
    <xf borderId="62" fillId="2" fontId="4" numFmtId="0" xfId="0" applyAlignment="1" applyBorder="1" applyFont="1">
      <alignment shrinkToFit="0" vertical="bottom" wrapText="0"/>
    </xf>
    <xf borderId="0" fillId="0" fontId="18" numFmtId="0" xfId="0" applyAlignment="1" applyFont="1">
      <alignment horizontal="center" shrinkToFit="0" vertical="bottom" wrapText="0"/>
    </xf>
    <xf borderId="0" fillId="0" fontId="18" numFmtId="167" xfId="0" applyAlignment="1" applyFont="1" applyNumberFormat="1">
      <alignment horizontal="center" shrinkToFit="0" vertical="bottom" wrapText="0"/>
    </xf>
    <xf borderId="60" fillId="7" fontId="4" numFmtId="167" xfId="0" applyAlignment="1" applyBorder="1" applyFont="1" applyNumberFormat="1">
      <alignment horizontal="center" shrinkToFit="0" vertical="bottom" wrapText="0"/>
    </xf>
    <xf borderId="62" fillId="2" fontId="17" numFmtId="0" xfId="0" applyAlignment="1" applyBorder="1" applyFont="1">
      <alignment shrinkToFit="0" vertical="bottom" wrapText="0"/>
    </xf>
    <xf borderId="0" fillId="0" fontId="5" numFmtId="167" xfId="0" applyAlignment="1" applyFont="1" applyNumberFormat="1">
      <alignment shrinkToFit="0" vertical="center" wrapText="0"/>
    </xf>
    <xf borderId="60" fillId="14" fontId="17" numFmtId="167" xfId="0" applyAlignment="1" applyBorder="1" applyFill="1" applyFont="1" applyNumberFormat="1">
      <alignment horizontal="center" shrinkToFit="0" vertical="bottom" wrapText="0"/>
    </xf>
    <xf borderId="61" fillId="2" fontId="19" numFmtId="0" xfId="0" applyAlignment="1" applyBorder="1" applyFont="1">
      <alignment shrinkToFit="0" vertical="bottom" wrapText="0"/>
    </xf>
    <xf borderId="60" fillId="15" fontId="4" numFmtId="0" xfId="0" applyAlignment="1" applyBorder="1" applyFill="1" applyFont="1">
      <alignment horizontal="center" shrinkToFit="0" vertical="bottom" wrapText="0"/>
    </xf>
    <xf borderId="60" fillId="2" fontId="4" numFmtId="0" xfId="0" applyAlignment="1" applyBorder="1" applyFont="1">
      <alignment horizontal="center" shrinkToFit="0" vertical="bottom" wrapText="0"/>
    </xf>
    <xf borderId="60" fillId="13" fontId="29" numFmtId="0" xfId="0" applyAlignment="1" applyBorder="1" applyFont="1">
      <alignment horizontal="center" shrinkToFit="0" vertical="bottom" wrapText="0"/>
    </xf>
    <xf borderId="60" fillId="2" fontId="4" numFmtId="165" xfId="0" applyAlignment="1" applyBorder="1" applyFont="1" applyNumberFormat="1">
      <alignment horizontal="right" shrinkToFit="0" vertical="bottom" wrapText="0"/>
    </xf>
    <xf borderId="60" fillId="2" fontId="4" numFmtId="3" xfId="0" applyAlignment="1" applyBorder="1" applyFont="1" applyNumberFormat="1">
      <alignment horizontal="right" shrinkToFit="0" vertical="bottom" wrapText="0"/>
    </xf>
    <xf borderId="60" fillId="11" fontId="4" numFmtId="0" xfId="0" applyAlignment="1" applyBorder="1" applyFont="1">
      <alignment horizontal="center" shrinkToFit="0" vertical="bottom" wrapText="0"/>
    </xf>
    <xf borderId="62" fillId="11" fontId="4" numFmtId="0" xfId="0" applyAlignment="1" applyBorder="1" applyFont="1">
      <alignment horizontal="center" shrinkToFit="0" vertical="bottom" wrapText="0"/>
    </xf>
    <xf borderId="61" fillId="2" fontId="30" numFmtId="0" xfId="0" applyAlignment="1" applyBorder="1" applyFont="1">
      <alignment shrinkToFit="0" vertical="bottom" wrapText="0"/>
    </xf>
    <xf borderId="63" fillId="2" fontId="26" numFmtId="0" xfId="0" applyAlignment="1" applyBorder="1" applyFont="1">
      <alignment horizontal="center" shrinkToFit="0" vertical="center" wrapText="0"/>
    </xf>
    <xf borderId="64" fillId="0" fontId="11" numFmtId="0" xfId="0" applyBorder="1" applyFont="1"/>
    <xf borderId="65" fillId="0" fontId="11" numFmtId="0" xfId="0" applyBorder="1" applyFont="1"/>
    <xf borderId="60" fillId="2" fontId="26" numFmtId="0" xfId="0" applyAlignment="1" applyBorder="1" applyFont="1">
      <alignment horizontal="center" shrinkToFit="0" vertical="center" wrapText="0"/>
    </xf>
    <xf borderId="61" fillId="2" fontId="26" numFmtId="0" xfId="0" applyAlignment="1" applyBorder="1" applyFont="1">
      <alignment horizontal="center" shrinkToFit="0" vertical="center" wrapText="0"/>
    </xf>
    <xf borderId="62" fillId="2" fontId="26" numFmtId="0" xfId="0" applyAlignment="1" applyBorder="1" applyFont="1">
      <alignment horizontal="center" shrinkToFit="0" vertical="center" wrapText="0"/>
    </xf>
    <xf borderId="61" fillId="2" fontId="31" numFmtId="0" xfId="0" applyAlignment="1" applyBorder="1" applyFont="1">
      <alignment shrinkToFit="0" vertical="bottom" wrapText="0"/>
    </xf>
    <xf borderId="60" fillId="16" fontId="4" numFmtId="0" xfId="0" applyAlignment="1" applyBorder="1" applyFill="1" applyFont="1">
      <alignment horizontal="center" shrinkToFit="0" vertical="bottom" wrapText="0"/>
    </xf>
    <xf borderId="66" fillId="2" fontId="4" numFmtId="0" xfId="0" applyAlignment="1" applyBorder="1" applyFont="1">
      <alignment shrinkToFit="0" vertical="bottom" wrapText="0"/>
    </xf>
    <xf borderId="67" fillId="2" fontId="4" numFmtId="0" xfId="0" applyAlignment="1" applyBorder="1" applyFont="1">
      <alignment shrinkToFit="0" vertical="bottom" wrapText="0"/>
    </xf>
    <xf borderId="68" fillId="2" fontId="4" numFmtId="0" xfId="0" applyAlignment="1" applyBorder="1" applyFont="1">
      <alignment shrinkToFit="0" vertical="bottom" wrapText="0"/>
    </xf>
    <xf borderId="61" fillId="2" fontId="4" numFmtId="0" xfId="0" applyAlignment="1" applyBorder="1" applyFont="1">
      <alignment shrinkToFit="0" vertical="bottom" wrapText="0"/>
    </xf>
    <xf borderId="0" fillId="0" fontId="5" numFmtId="0" xfId="0" applyAlignment="1" applyFont="1">
      <alignment shrinkToFit="0" vertical="center" wrapText="0"/>
    </xf>
    <xf borderId="0" fillId="0" fontId="5" numFmtId="167" xfId="0" applyAlignment="1" applyFont="1" applyNumberFormat="1">
      <alignment shrinkToFit="0" vertical="bottom" wrapText="0"/>
    </xf>
    <xf borderId="63" fillId="2" fontId="32" numFmtId="0" xfId="0" applyAlignment="1" applyBorder="1" applyFont="1">
      <alignment shrinkToFit="0" vertical="bottom" wrapText="1"/>
    </xf>
  </cellXfs>
  <cellStyles count="1">
    <cellStyle xfId="0" name="Normal" builtinId="0"/>
  </cellStyles>
  <dxfs count="4">
    <dxf>
      <font/>
      <fill>
        <patternFill patternType="solid">
          <fgColor rgb="FF000000"/>
          <bgColor rgb="FF000000"/>
        </patternFill>
      </fill>
      <border/>
    </dxf>
    <dxf>
      <font/>
      <fill>
        <patternFill patternType="solid">
          <fgColor rgb="FFFF0000"/>
          <bgColor rgb="FFFF0000"/>
        </patternFill>
      </fill>
      <border/>
    </dxf>
    <dxf>
      <font>
        <color rgb="FF0000FF"/>
      </font>
      <fill>
        <patternFill patternType="none"/>
      </fill>
      <border/>
    </dxf>
    <dxf>
      <font>
        <color rgb="FF0000FF"/>
      </font>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1EC693"/>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fastwork.vn/fastwork-crm/" TargetMode="External"/><Relationship Id="rId3" Type="http://schemas.openxmlformats.org/officeDocument/2006/relationships/drawing" Target="../drawings/drawing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fastwork.vn/fastsale/?utm_source=website&amp;utm_campaign=excel" TargetMode="External"/><Relationship Id="rId3" Type="http://schemas.openxmlformats.org/officeDocument/2006/relationships/drawing" Target="../drawings/drawing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hyperlink" Target="https://fastwork.vn/fastsale/?utm_source=website&amp;utm_campaign=excel"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1.63"/>
    <col customWidth="1" min="2" max="2" width="1.75"/>
    <col customWidth="1" min="3" max="7" width="9.13"/>
    <col customWidth="1" min="8" max="8" width="30.88"/>
    <col customWidth="1" min="9" max="15" width="9.13"/>
    <col customWidth="1" hidden="1" min="16" max="17" width="9.13"/>
    <col customWidth="1" min="18" max="26" width="8.0"/>
  </cols>
  <sheetData>
    <row r="1">
      <c r="A1" s="1" t="s">
        <v>0</v>
      </c>
      <c r="I1" s="2"/>
      <c r="J1" s="3"/>
      <c r="K1" s="3"/>
      <c r="L1" s="3"/>
      <c r="M1" s="3"/>
      <c r="N1" s="3"/>
      <c r="O1" s="3"/>
      <c r="P1" s="3"/>
      <c r="Q1" s="3"/>
      <c r="R1" s="3"/>
      <c r="S1" s="3"/>
      <c r="T1" s="3"/>
      <c r="U1" s="3"/>
      <c r="V1" s="3"/>
      <c r="W1" s="3"/>
      <c r="X1" s="3"/>
      <c r="Y1" s="3"/>
      <c r="Z1" s="3"/>
    </row>
    <row r="2">
      <c r="A2" s="4" t="s">
        <v>1</v>
      </c>
      <c r="B2" s="5"/>
      <c r="C2" s="6"/>
      <c r="D2" s="5"/>
      <c r="E2" s="5"/>
      <c r="F2" s="5"/>
      <c r="G2" s="4"/>
      <c r="H2" s="5" t="s">
        <v>2</v>
      </c>
      <c r="I2" s="4">
        <v>2008.0</v>
      </c>
      <c r="J2" s="5"/>
      <c r="K2" s="5"/>
      <c r="L2" s="5"/>
      <c r="M2" s="5"/>
      <c r="N2" s="5"/>
      <c r="O2" s="5"/>
      <c r="P2" s="5">
        <v>2008.0</v>
      </c>
      <c r="Q2" s="5" t="s">
        <v>3</v>
      </c>
      <c r="R2" s="5"/>
      <c r="S2" s="5"/>
      <c r="T2" s="5"/>
      <c r="U2" s="5"/>
      <c r="V2" s="5"/>
      <c r="W2" s="5"/>
      <c r="X2" s="5"/>
      <c r="Y2" s="5"/>
      <c r="Z2" s="5"/>
    </row>
    <row r="3">
      <c r="A3" s="7" t="s">
        <v>4</v>
      </c>
      <c r="B3" s="7"/>
      <c r="C3" s="8"/>
      <c r="D3" s="7"/>
      <c r="E3" s="7"/>
      <c r="F3" s="7"/>
      <c r="G3" s="7"/>
      <c r="H3" s="7"/>
      <c r="I3" s="7"/>
      <c r="J3" s="7"/>
      <c r="K3" s="7"/>
      <c r="L3" s="7"/>
      <c r="M3" s="7"/>
      <c r="N3" s="7"/>
      <c r="O3" s="7"/>
      <c r="P3" s="5">
        <v>2009.0</v>
      </c>
      <c r="Q3" s="5" t="s">
        <v>5</v>
      </c>
      <c r="R3" s="7"/>
      <c r="S3" s="7"/>
      <c r="T3" s="7"/>
      <c r="U3" s="7"/>
      <c r="V3" s="7"/>
      <c r="W3" s="7"/>
      <c r="X3" s="7"/>
      <c r="Y3" s="7"/>
      <c r="Z3" s="7"/>
    </row>
    <row r="4">
      <c r="A4" s="7"/>
      <c r="B4" s="7" t="s">
        <v>6</v>
      </c>
      <c r="C4" s="8"/>
      <c r="D4" s="7"/>
      <c r="E4" s="7"/>
      <c r="F4" s="7"/>
      <c r="G4" s="7"/>
      <c r="H4" s="7"/>
      <c r="I4" s="7"/>
      <c r="J4" s="7"/>
      <c r="K4" s="7"/>
      <c r="L4" s="7"/>
      <c r="M4" s="7"/>
      <c r="N4" s="7"/>
      <c r="O4" s="7"/>
      <c r="P4" s="5">
        <v>2010.0</v>
      </c>
      <c r="Q4" s="7"/>
      <c r="R4" s="7"/>
      <c r="S4" s="7"/>
      <c r="T4" s="7"/>
      <c r="U4" s="7"/>
      <c r="V4" s="7"/>
      <c r="W4" s="7"/>
      <c r="X4" s="7"/>
      <c r="Y4" s="7"/>
      <c r="Z4" s="7"/>
    </row>
    <row r="5">
      <c r="A5" s="7"/>
      <c r="B5" s="7" t="s">
        <v>7</v>
      </c>
      <c r="C5" s="8"/>
      <c r="D5" s="7"/>
      <c r="E5" s="7"/>
      <c r="F5" s="7"/>
      <c r="G5" s="7"/>
      <c r="H5" s="7"/>
      <c r="I5" s="7"/>
      <c r="J5" s="7"/>
      <c r="K5" s="7"/>
      <c r="L5" s="7"/>
      <c r="M5" s="7"/>
      <c r="N5" s="7"/>
      <c r="O5" s="7"/>
      <c r="P5" s="5">
        <v>2011.0</v>
      </c>
      <c r="Q5" s="7"/>
      <c r="R5" s="7"/>
      <c r="S5" s="7"/>
      <c r="T5" s="7"/>
      <c r="U5" s="7"/>
      <c r="V5" s="7"/>
      <c r="W5" s="7"/>
      <c r="X5" s="7"/>
      <c r="Y5" s="7"/>
      <c r="Z5" s="7"/>
    </row>
    <row r="6">
      <c r="A6" s="7"/>
      <c r="B6" s="7" t="s">
        <v>8</v>
      </c>
      <c r="C6" s="8"/>
      <c r="D6" s="7"/>
      <c r="E6" s="7"/>
      <c r="F6" s="7"/>
      <c r="G6" s="7"/>
      <c r="H6" s="7"/>
      <c r="I6" s="7"/>
      <c r="J6" s="7"/>
      <c r="K6" s="7"/>
      <c r="L6" s="7"/>
      <c r="M6" s="7"/>
      <c r="N6" s="7"/>
      <c r="O6" s="7"/>
      <c r="P6" s="5">
        <v>2012.0</v>
      </c>
      <c r="Q6" s="7"/>
      <c r="R6" s="7"/>
      <c r="S6" s="7"/>
      <c r="T6" s="7"/>
      <c r="U6" s="7"/>
      <c r="V6" s="7"/>
      <c r="W6" s="7"/>
      <c r="X6" s="7"/>
      <c r="Y6" s="7"/>
      <c r="Z6" s="7"/>
    </row>
    <row r="7">
      <c r="A7" s="7" t="s">
        <v>9</v>
      </c>
      <c r="B7" s="7"/>
      <c r="C7" s="8"/>
      <c r="D7" s="7"/>
      <c r="E7" s="7"/>
      <c r="F7" s="5" t="s">
        <v>10</v>
      </c>
      <c r="G7" s="9" t="s">
        <v>5</v>
      </c>
      <c r="H7" s="7"/>
      <c r="I7" s="7"/>
      <c r="J7" s="7"/>
      <c r="K7" s="7"/>
      <c r="L7" s="7"/>
      <c r="M7" s="7"/>
      <c r="N7" s="7"/>
      <c r="O7" s="7"/>
      <c r="P7" s="5">
        <v>2013.0</v>
      </c>
      <c r="Q7" s="7"/>
      <c r="R7" s="7"/>
      <c r="S7" s="7"/>
      <c r="T7" s="7"/>
      <c r="U7" s="7"/>
      <c r="V7" s="7"/>
      <c r="W7" s="7"/>
      <c r="X7" s="7"/>
      <c r="Y7" s="7"/>
      <c r="Z7" s="7"/>
    </row>
    <row r="8">
      <c r="A8" s="7"/>
      <c r="B8" s="7" t="s">
        <v>11</v>
      </c>
      <c r="C8" s="8"/>
      <c r="D8" s="7"/>
      <c r="E8" s="7"/>
      <c r="F8" s="7"/>
      <c r="G8" s="7"/>
      <c r="H8" s="7"/>
      <c r="I8" s="7"/>
      <c r="J8" s="7"/>
      <c r="K8" s="7"/>
      <c r="L8" s="7"/>
      <c r="M8" s="7"/>
      <c r="N8" s="7"/>
      <c r="O8" s="7"/>
      <c r="P8" s="5">
        <v>2014.0</v>
      </c>
      <c r="Q8" s="7"/>
      <c r="R8" s="7"/>
      <c r="S8" s="7"/>
      <c r="T8" s="7"/>
      <c r="U8" s="7"/>
      <c r="V8" s="7"/>
      <c r="W8" s="7"/>
      <c r="X8" s="7"/>
      <c r="Y8" s="7"/>
      <c r="Z8" s="7"/>
    </row>
    <row r="9">
      <c r="A9" s="7"/>
      <c r="B9" s="7"/>
      <c r="C9" s="8" t="s">
        <v>12</v>
      </c>
      <c r="D9" s="7"/>
      <c r="E9" s="7"/>
      <c r="F9" s="7"/>
      <c r="G9" s="7"/>
      <c r="H9" s="7"/>
      <c r="I9" s="7"/>
      <c r="J9" s="7"/>
      <c r="K9" s="7"/>
      <c r="L9" s="7"/>
      <c r="M9" s="7"/>
      <c r="N9" s="7"/>
      <c r="O9" s="7"/>
      <c r="P9" s="5">
        <v>2015.0</v>
      </c>
      <c r="Q9" s="7"/>
      <c r="R9" s="7"/>
      <c r="S9" s="7"/>
      <c r="T9" s="7"/>
      <c r="U9" s="7"/>
      <c r="V9" s="7"/>
      <c r="W9" s="7"/>
      <c r="X9" s="7"/>
      <c r="Y9" s="7"/>
      <c r="Z9" s="7"/>
    </row>
    <row r="10">
      <c r="A10" s="7"/>
      <c r="B10" s="7"/>
      <c r="C10" s="8" t="s">
        <v>13</v>
      </c>
      <c r="D10" s="7"/>
      <c r="E10" s="7"/>
      <c r="F10" s="7"/>
      <c r="G10" s="7"/>
      <c r="H10" s="7"/>
      <c r="I10" s="7"/>
      <c r="J10" s="7"/>
      <c r="K10" s="7"/>
      <c r="L10" s="7"/>
      <c r="M10" s="7"/>
      <c r="N10" s="7"/>
      <c r="O10" s="7"/>
      <c r="P10" s="5">
        <v>2016.0</v>
      </c>
      <c r="Q10" s="7"/>
      <c r="R10" s="7"/>
      <c r="S10" s="7"/>
      <c r="T10" s="7"/>
      <c r="U10" s="7"/>
      <c r="V10" s="7"/>
      <c r="W10" s="7"/>
      <c r="X10" s="7"/>
      <c r="Y10" s="7"/>
      <c r="Z10" s="7"/>
    </row>
    <row r="11">
      <c r="A11" s="7"/>
      <c r="B11" s="7"/>
      <c r="C11" s="8" t="s">
        <v>14</v>
      </c>
      <c r="D11" s="7"/>
      <c r="E11" s="7"/>
      <c r="F11" s="7"/>
      <c r="G11" s="7"/>
      <c r="H11" s="7"/>
      <c r="I11" s="7"/>
      <c r="J11" s="7"/>
      <c r="K11" s="7"/>
      <c r="L11" s="7"/>
      <c r="M11" s="7"/>
      <c r="N11" s="7"/>
      <c r="O11" s="7"/>
      <c r="P11" s="5">
        <v>2017.0</v>
      </c>
      <c r="Q11" s="7"/>
      <c r="R11" s="7"/>
      <c r="S11" s="7"/>
      <c r="T11" s="7"/>
      <c r="U11" s="7"/>
      <c r="V11" s="7"/>
      <c r="W11" s="7"/>
      <c r="X11" s="7"/>
      <c r="Y11" s="7"/>
      <c r="Z11" s="7"/>
    </row>
    <row r="12">
      <c r="A12" s="7"/>
      <c r="B12" s="7"/>
      <c r="C12" s="8" t="s">
        <v>15</v>
      </c>
      <c r="D12" s="7"/>
      <c r="E12" s="7"/>
      <c r="F12" s="7"/>
      <c r="G12" s="7"/>
      <c r="H12" s="7"/>
      <c r="I12" s="7"/>
      <c r="J12" s="7"/>
      <c r="K12" s="7"/>
      <c r="L12" s="7"/>
      <c r="M12" s="7"/>
      <c r="N12" s="7"/>
      <c r="O12" s="7"/>
      <c r="P12" s="5">
        <v>2018.0</v>
      </c>
      <c r="Q12" s="7"/>
      <c r="R12" s="7"/>
      <c r="S12" s="7"/>
      <c r="T12" s="7"/>
      <c r="U12" s="7"/>
      <c r="V12" s="7"/>
      <c r="W12" s="7"/>
      <c r="X12" s="7"/>
      <c r="Y12" s="7"/>
      <c r="Z12" s="7"/>
    </row>
    <row r="13">
      <c r="A13" s="7"/>
      <c r="B13" s="7"/>
      <c r="C13" s="8" t="s">
        <v>16</v>
      </c>
      <c r="D13" s="7"/>
      <c r="E13" s="7"/>
      <c r="F13" s="7"/>
      <c r="G13" s="7"/>
      <c r="H13" s="7"/>
      <c r="I13" s="7"/>
      <c r="J13" s="7"/>
      <c r="K13" s="7"/>
      <c r="L13" s="7"/>
      <c r="M13" s="7"/>
      <c r="N13" s="7"/>
      <c r="O13" s="7"/>
      <c r="P13" s="5">
        <v>2019.0</v>
      </c>
      <c r="Q13" s="7"/>
      <c r="R13" s="7"/>
      <c r="S13" s="7"/>
      <c r="T13" s="7"/>
      <c r="U13" s="7"/>
      <c r="V13" s="7"/>
      <c r="W13" s="7"/>
      <c r="X13" s="7"/>
      <c r="Y13" s="7"/>
      <c r="Z13" s="7"/>
    </row>
    <row r="14">
      <c r="A14" s="7"/>
      <c r="B14" s="7"/>
      <c r="C14" s="8" t="s">
        <v>17</v>
      </c>
      <c r="D14" s="7"/>
      <c r="E14" s="7"/>
      <c r="F14" s="7"/>
      <c r="G14" s="7"/>
      <c r="H14" s="7"/>
      <c r="I14" s="7"/>
      <c r="J14" s="7"/>
      <c r="K14" s="7"/>
      <c r="L14" s="7"/>
      <c r="M14" s="7"/>
      <c r="N14" s="7"/>
      <c r="O14" s="7"/>
      <c r="P14" s="5">
        <v>2020.0</v>
      </c>
      <c r="Q14" s="7"/>
      <c r="R14" s="7"/>
      <c r="S14" s="7"/>
      <c r="T14" s="7"/>
      <c r="U14" s="7"/>
      <c r="V14" s="7"/>
      <c r="W14" s="7"/>
      <c r="X14" s="7"/>
      <c r="Y14" s="7"/>
      <c r="Z14" s="7"/>
    </row>
    <row r="15">
      <c r="A15" s="7"/>
      <c r="B15" s="7"/>
      <c r="C15" s="8" t="s">
        <v>18</v>
      </c>
      <c r="D15" s="7"/>
      <c r="E15" s="7"/>
      <c r="F15" s="7"/>
      <c r="G15" s="7"/>
      <c r="H15" s="7"/>
      <c r="I15" s="7"/>
      <c r="J15" s="7"/>
      <c r="K15" s="7"/>
      <c r="L15" s="7"/>
      <c r="M15" s="7"/>
      <c r="N15" s="7"/>
      <c r="O15" s="7"/>
      <c r="P15" s="5">
        <v>2021.0</v>
      </c>
      <c r="Q15" s="7"/>
      <c r="R15" s="7"/>
      <c r="S15" s="7"/>
      <c r="T15" s="7"/>
      <c r="U15" s="7"/>
      <c r="V15" s="7"/>
      <c r="W15" s="7"/>
      <c r="X15" s="7"/>
      <c r="Y15" s="7"/>
      <c r="Z15" s="7"/>
    </row>
    <row r="16">
      <c r="A16" s="7"/>
      <c r="B16" s="7"/>
      <c r="C16" s="8" t="s">
        <v>19</v>
      </c>
      <c r="D16" s="7"/>
      <c r="E16" s="7"/>
      <c r="F16" s="7"/>
      <c r="G16" s="7"/>
      <c r="H16" s="7"/>
      <c r="I16" s="7"/>
      <c r="J16" s="7"/>
      <c r="K16" s="7"/>
      <c r="L16" s="7"/>
      <c r="M16" s="7"/>
      <c r="N16" s="7"/>
      <c r="O16" s="7"/>
      <c r="P16" s="5">
        <v>2022.0</v>
      </c>
      <c r="Q16" s="7"/>
      <c r="R16" s="7"/>
      <c r="S16" s="7"/>
      <c r="T16" s="7"/>
      <c r="U16" s="7"/>
      <c r="V16" s="7"/>
      <c r="W16" s="7"/>
      <c r="X16" s="7"/>
      <c r="Y16" s="7"/>
      <c r="Z16" s="7"/>
    </row>
    <row r="17">
      <c r="A17" s="7"/>
      <c r="B17" s="7"/>
      <c r="C17" s="8" t="s">
        <v>20</v>
      </c>
      <c r="D17" s="7"/>
      <c r="E17" s="7"/>
      <c r="F17" s="7"/>
      <c r="G17" s="7"/>
      <c r="H17" s="7"/>
      <c r="I17" s="7"/>
      <c r="J17" s="7"/>
      <c r="K17" s="7"/>
      <c r="L17" s="7"/>
      <c r="M17" s="7"/>
      <c r="N17" s="7"/>
      <c r="O17" s="7"/>
      <c r="P17" s="5">
        <v>2023.0</v>
      </c>
      <c r="Q17" s="7"/>
      <c r="R17" s="7"/>
      <c r="S17" s="7"/>
      <c r="T17" s="7"/>
      <c r="U17" s="7"/>
      <c r="V17" s="7"/>
      <c r="W17" s="7"/>
      <c r="X17" s="7"/>
      <c r="Y17" s="7"/>
      <c r="Z17" s="7"/>
    </row>
    <row r="18">
      <c r="A18" s="7"/>
      <c r="B18" s="7"/>
      <c r="C18" s="8" t="s">
        <v>21</v>
      </c>
      <c r="D18" s="7"/>
      <c r="E18" s="7"/>
      <c r="F18" s="7"/>
      <c r="G18" s="7"/>
      <c r="H18" s="7"/>
      <c r="I18" s="7"/>
      <c r="J18" s="7"/>
      <c r="K18" s="7"/>
      <c r="L18" s="7"/>
      <c r="M18" s="7"/>
      <c r="N18" s="7"/>
      <c r="O18" s="7"/>
      <c r="P18" s="5">
        <v>2024.0</v>
      </c>
      <c r="Q18" s="7"/>
      <c r="R18" s="7"/>
      <c r="S18" s="7"/>
      <c r="T18" s="7"/>
      <c r="U18" s="7"/>
      <c r="V18" s="7"/>
      <c r="W18" s="7"/>
      <c r="X18" s="7"/>
      <c r="Y18" s="7"/>
      <c r="Z18" s="7"/>
    </row>
    <row r="19">
      <c r="A19" s="7"/>
      <c r="B19" s="7"/>
      <c r="C19" s="8" t="s">
        <v>22</v>
      </c>
      <c r="D19" s="7"/>
      <c r="E19" s="7"/>
      <c r="F19" s="7"/>
      <c r="G19" s="7"/>
      <c r="H19" s="7"/>
      <c r="I19" s="7"/>
      <c r="J19" s="7"/>
      <c r="K19" s="7"/>
      <c r="L19" s="7"/>
      <c r="M19" s="7"/>
      <c r="N19" s="7"/>
      <c r="O19" s="7"/>
      <c r="P19" s="5">
        <v>2025.0</v>
      </c>
      <c r="Q19" s="7"/>
      <c r="R19" s="7"/>
      <c r="S19" s="7"/>
      <c r="T19" s="7"/>
      <c r="U19" s="7"/>
      <c r="V19" s="7"/>
      <c r="W19" s="7"/>
      <c r="X19" s="7"/>
      <c r="Y19" s="7"/>
      <c r="Z19" s="7"/>
    </row>
    <row r="20">
      <c r="A20" s="7"/>
      <c r="B20" s="7"/>
      <c r="C20" s="8" t="s">
        <v>23</v>
      </c>
      <c r="D20" s="7"/>
      <c r="E20" s="7"/>
      <c r="F20" s="7"/>
      <c r="G20" s="7"/>
      <c r="H20" s="7"/>
      <c r="I20" s="7"/>
      <c r="J20" s="7"/>
      <c r="K20" s="7"/>
      <c r="L20" s="7"/>
      <c r="M20" s="7"/>
      <c r="N20" s="7"/>
      <c r="O20" s="7"/>
      <c r="P20" s="5">
        <v>2026.0</v>
      </c>
      <c r="Q20" s="7"/>
      <c r="R20" s="7"/>
      <c r="S20" s="7"/>
      <c r="T20" s="7"/>
      <c r="U20" s="7"/>
      <c r="V20" s="7"/>
      <c r="W20" s="7"/>
      <c r="X20" s="7"/>
      <c r="Y20" s="7"/>
      <c r="Z20" s="7"/>
    </row>
    <row r="21">
      <c r="A21" s="7"/>
      <c r="B21" s="7"/>
      <c r="C21" s="8" t="s">
        <v>24</v>
      </c>
      <c r="D21" s="7"/>
      <c r="E21" s="7"/>
      <c r="F21" s="7"/>
      <c r="G21" s="7"/>
      <c r="H21" s="7"/>
      <c r="I21" s="7"/>
      <c r="J21" s="7"/>
      <c r="K21" s="7"/>
      <c r="L21" s="7"/>
      <c r="M21" s="7"/>
      <c r="N21" s="7"/>
      <c r="O21" s="7"/>
      <c r="P21" s="5">
        <v>2027.0</v>
      </c>
      <c r="Q21" s="7"/>
      <c r="R21" s="7"/>
      <c r="S21" s="7"/>
      <c r="T21" s="7"/>
      <c r="U21" s="7"/>
      <c r="V21" s="7"/>
      <c r="W21" s="7"/>
      <c r="X21" s="7"/>
      <c r="Y21" s="7"/>
      <c r="Z21" s="7"/>
    </row>
    <row r="22" ht="15.75" customHeight="1">
      <c r="A22" s="7"/>
      <c r="B22" s="7"/>
      <c r="C22" s="8" t="s">
        <v>25</v>
      </c>
      <c r="D22" s="7"/>
      <c r="E22" s="7"/>
      <c r="F22" s="7"/>
      <c r="G22" s="7"/>
      <c r="H22" s="7"/>
      <c r="I22" s="7"/>
      <c r="J22" s="7"/>
      <c r="K22" s="7"/>
      <c r="L22" s="7"/>
      <c r="M22" s="7"/>
      <c r="N22" s="7"/>
      <c r="O22" s="7"/>
      <c r="P22" s="5">
        <v>2028.0</v>
      </c>
      <c r="Q22" s="7"/>
      <c r="R22" s="7"/>
      <c r="S22" s="7"/>
      <c r="T22" s="7"/>
      <c r="U22" s="7"/>
      <c r="V22" s="7"/>
      <c r="W22" s="7"/>
      <c r="X22" s="7"/>
      <c r="Y22" s="7"/>
      <c r="Z22" s="7"/>
    </row>
    <row r="23" ht="15.75" customHeight="1">
      <c r="A23" s="7"/>
      <c r="B23" s="7"/>
      <c r="C23" s="8" t="s">
        <v>26</v>
      </c>
      <c r="D23" s="7"/>
      <c r="E23" s="7"/>
      <c r="F23" s="7"/>
      <c r="G23" s="7"/>
      <c r="H23" s="7"/>
      <c r="I23" s="7"/>
      <c r="J23" s="7"/>
      <c r="K23" s="7"/>
      <c r="L23" s="7"/>
      <c r="M23" s="7"/>
      <c r="N23" s="7"/>
      <c r="O23" s="7"/>
      <c r="P23" s="5">
        <v>2029.0</v>
      </c>
      <c r="Q23" s="7"/>
      <c r="R23" s="7"/>
      <c r="S23" s="7"/>
      <c r="T23" s="7"/>
      <c r="U23" s="7"/>
      <c r="V23" s="7"/>
      <c r="W23" s="7"/>
      <c r="X23" s="7"/>
      <c r="Y23" s="7"/>
      <c r="Z23" s="7"/>
    </row>
    <row r="24" ht="15.75" customHeight="1">
      <c r="A24" s="7"/>
      <c r="B24" s="7"/>
      <c r="C24" s="8" t="s">
        <v>27</v>
      </c>
      <c r="D24" s="7"/>
      <c r="E24" s="7"/>
      <c r="F24" s="7"/>
      <c r="G24" s="7"/>
      <c r="H24" s="7"/>
      <c r="I24" s="7"/>
      <c r="J24" s="7"/>
      <c r="K24" s="7"/>
      <c r="L24" s="7"/>
      <c r="M24" s="7"/>
      <c r="N24" s="7"/>
      <c r="O24" s="7"/>
      <c r="P24" s="5">
        <v>2030.0</v>
      </c>
      <c r="Q24" s="7"/>
      <c r="R24" s="7"/>
      <c r="S24" s="7"/>
      <c r="T24" s="7"/>
      <c r="U24" s="7"/>
      <c r="V24" s="7"/>
      <c r="W24" s="7"/>
      <c r="X24" s="7"/>
      <c r="Y24" s="7"/>
      <c r="Z24" s="7"/>
    </row>
    <row r="25" ht="15.75" customHeight="1">
      <c r="A25" s="7"/>
      <c r="B25" s="7"/>
      <c r="C25" s="8" t="s">
        <v>28</v>
      </c>
      <c r="D25" s="7"/>
      <c r="E25" s="7"/>
      <c r="F25" s="7"/>
      <c r="G25" s="7"/>
      <c r="H25" s="7"/>
      <c r="I25" s="7"/>
      <c r="J25" s="7"/>
      <c r="K25" s="7"/>
      <c r="L25" s="7"/>
      <c r="M25" s="7"/>
      <c r="N25" s="7"/>
      <c r="O25" s="7"/>
      <c r="P25" s="5">
        <v>2031.0</v>
      </c>
      <c r="Q25" s="7"/>
      <c r="R25" s="7"/>
      <c r="S25" s="7"/>
      <c r="T25" s="7"/>
      <c r="U25" s="7"/>
      <c r="V25" s="7"/>
      <c r="W25" s="7"/>
      <c r="X25" s="7"/>
      <c r="Y25" s="7"/>
      <c r="Z25" s="7"/>
    </row>
    <row r="26" ht="15.75" customHeight="1">
      <c r="A26" s="7"/>
      <c r="B26" s="7"/>
      <c r="C26" s="8" t="s">
        <v>29</v>
      </c>
      <c r="D26" s="7"/>
      <c r="E26" s="7"/>
      <c r="F26" s="7"/>
      <c r="G26" s="7"/>
      <c r="H26" s="7"/>
      <c r="I26" s="7"/>
      <c r="J26" s="7"/>
      <c r="K26" s="7"/>
      <c r="L26" s="7"/>
      <c r="M26" s="7"/>
      <c r="N26" s="7"/>
      <c r="O26" s="7"/>
      <c r="P26" s="5">
        <v>2032.0</v>
      </c>
      <c r="Q26" s="7"/>
      <c r="R26" s="7"/>
      <c r="S26" s="7"/>
      <c r="T26" s="7"/>
      <c r="U26" s="7"/>
      <c r="V26" s="7"/>
      <c r="W26" s="7"/>
      <c r="X26" s="7"/>
      <c r="Y26" s="7"/>
      <c r="Z26" s="7"/>
    </row>
    <row r="27" ht="15.75" customHeight="1">
      <c r="A27" s="7"/>
      <c r="B27" s="7"/>
      <c r="C27" s="8" t="s">
        <v>30</v>
      </c>
      <c r="D27" s="7"/>
      <c r="E27" s="7"/>
      <c r="F27" s="7"/>
      <c r="G27" s="7"/>
      <c r="H27" s="7"/>
      <c r="I27" s="7"/>
      <c r="J27" s="7"/>
      <c r="K27" s="7"/>
      <c r="L27" s="7"/>
      <c r="M27" s="7"/>
      <c r="N27" s="7"/>
      <c r="O27" s="7"/>
      <c r="P27" s="5">
        <v>2033.0</v>
      </c>
      <c r="Q27" s="7"/>
      <c r="R27" s="7"/>
      <c r="S27" s="7"/>
      <c r="T27" s="7"/>
      <c r="U27" s="7"/>
      <c r="V27" s="7"/>
      <c r="W27" s="7"/>
      <c r="X27" s="7"/>
      <c r="Y27" s="7"/>
      <c r="Z27" s="7"/>
    </row>
    <row r="28" ht="15.75" customHeight="1">
      <c r="A28" s="7"/>
      <c r="B28" s="7" t="s">
        <v>31</v>
      </c>
      <c r="C28" s="8"/>
      <c r="D28" s="7"/>
      <c r="E28" s="7"/>
      <c r="F28" s="7"/>
      <c r="G28" s="7"/>
      <c r="H28" s="7"/>
      <c r="I28" s="7"/>
      <c r="J28" s="7"/>
      <c r="K28" s="7"/>
      <c r="L28" s="7"/>
      <c r="M28" s="7"/>
      <c r="N28" s="7"/>
      <c r="O28" s="7"/>
      <c r="P28" s="5">
        <v>2034.0</v>
      </c>
      <c r="Q28" s="7"/>
      <c r="R28" s="7"/>
      <c r="S28" s="7"/>
      <c r="T28" s="7"/>
      <c r="U28" s="7"/>
      <c r="V28" s="7"/>
      <c r="W28" s="7"/>
      <c r="X28" s="7"/>
      <c r="Y28" s="7"/>
      <c r="Z28" s="7"/>
    </row>
    <row r="29" ht="15.75" customHeight="1">
      <c r="A29" s="7"/>
      <c r="B29" s="7"/>
      <c r="C29" s="8" t="s">
        <v>32</v>
      </c>
      <c r="D29" s="7"/>
      <c r="E29" s="7"/>
      <c r="F29" s="7"/>
      <c r="G29" s="7"/>
      <c r="H29" s="7"/>
      <c r="I29" s="7"/>
      <c r="J29" s="7"/>
      <c r="K29" s="7"/>
      <c r="L29" s="7"/>
      <c r="M29" s="7"/>
      <c r="N29" s="7"/>
      <c r="O29" s="7"/>
      <c r="P29" s="5">
        <v>2035.0</v>
      </c>
      <c r="Q29" s="7"/>
      <c r="R29" s="7"/>
      <c r="S29" s="7"/>
      <c r="T29" s="7"/>
      <c r="U29" s="7"/>
      <c r="V29" s="7"/>
      <c r="W29" s="7"/>
      <c r="X29" s="7"/>
      <c r="Y29" s="7"/>
      <c r="Z29" s="7"/>
    </row>
    <row r="30" ht="15.75" customHeight="1">
      <c r="A30" s="7"/>
      <c r="B30" s="7"/>
      <c r="C30" s="8" t="s">
        <v>33</v>
      </c>
      <c r="D30" s="7"/>
      <c r="E30" s="7"/>
      <c r="F30" s="7"/>
      <c r="G30" s="7"/>
      <c r="H30" s="7"/>
      <c r="I30" s="7"/>
      <c r="J30" s="7"/>
      <c r="K30" s="7"/>
      <c r="L30" s="7"/>
      <c r="M30" s="7"/>
      <c r="N30" s="7"/>
      <c r="O30" s="7"/>
      <c r="P30" s="5">
        <v>2036.0</v>
      </c>
      <c r="Q30" s="7"/>
      <c r="R30" s="7"/>
      <c r="S30" s="7"/>
      <c r="T30" s="7"/>
      <c r="U30" s="7"/>
      <c r="V30" s="7"/>
      <c r="W30" s="7"/>
      <c r="X30" s="7"/>
      <c r="Y30" s="7"/>
      <c r="Z30" s="7"/>
    </row>
    <row r="31" ht="15.75" customHeight="1">
      <c r="A31" s="7"/>
      <c r="B31" s="7"/>
      <c r="C31" s="8" t="s">
        <v>34</v>
      </c>
      <c r="D31" s="7"/>
      <c r="E31" s="7"/>
      <c r="F31" s="7"/>
      <c r="G31" s="7"/>
      <c r="H31" s="7"/>
      <c r="I31" s="7"/>
      <c r="J31" s="7"/>
      <c r="K31" s="7"/>
      <c r="L31" s="7"/>
      <c r="M31" s="7"/>
      <c r="N31" s="7"/>
      <c r="O31" s="7"/>
      <c r="P31" s="5">
        <v>2037.0</v>
      </c>
      <c r="Q31" s="7"/>
      <c r="R31" s="7"/>
      <c r="S31" s="7"/>
      <c r="T31" s="7"/>
      <c r="U31" s="7"/>
      <c r="V31" s="7"/>
      <c r="W31" s="7"/>
      <c r="X31" s="7"/>
      <c r="Y31" s="7"/>
      <c r="Z31" s="7"/>
    </row>
    <row r="32" ht="15.75" customHeight="1">
      <c r="A32" s="7"/>
      <c r="B32" s="7"/>
      <c r="C32" s="8" t="s">
        <v>35</v>
      </c>
      <c r="D32" s="7"/>
      <c r="E32" s="7"/>
      <c r="F32" s="7"/>
      <c r="G32" s="7"/>
      <c r="H32" s="7"/>
      <c r="I32" s="7"/>
      <c r="J32" s="7"/>
      <c r="K32" s="7"/>
      <c r="L32" s="7"/>
      <c r="M32" s="7"/>
      <c r="N32" s="7"/>
      <c r="O32" s="7"/>
      <c r="P32" s="5">
        <v>2038.0</v>
      </c>
      <c r="Q32" s="7"/>
      <c r="R32" s="7"/>
      <c r="S32" s="7"/>
      <c r="T32" s="7"/>
      <c r="U32" s="7"/>
      <c r="V32" s="7"/>
      <c r="W32" s="7"/>
      <c r="X32" s="7"/>
      <c r="Y32" s="7"/>
      <c r="Z32" s="7"/>
    </row>
    <row r="33" ht="15.75" customHeight="1">
      <c r="A33" s="7"/>
      <c r="B33" s="7"/>
      <c r="C33" s="8" t="s">
        <v>36</v>
      </c>
      <c r="D33" s="7"/>
      <c r="E33" s="7"/>
      <c r="F33" s="7"/>
      <c r="G33" s="7"/>
      <c r="H33" s="7"/>
      <c r="I33" s="7"/>
      <c r="J33" s="7"/>
      <c r="K33" s="7"/>
      <c r="L33" s="7"/>
      <c r="M33" s="7"/>
      <c r="N33" s="7"/>
      <c r="O33" s="7"/>
      <c r="P33" s="5">
        <v>2039.0</v>
      </c>
      <c r="Q33" s="7"/>
      <c r="R33" s="7"/>
      <c r="S33" s="7"/>
      <c r="T33" s="7"/>
      <c r="U33" s="7"/>
      <c r="V33" s="7"/>
      <c r="W33" s="7"/>
      <c r="X33" s="7"/>
      <c r="Y33" s="7"/>
      <c r="Z33" s="7"/>
    </row>
    <row r="34" ht="15.75" customHeight="1">
      <c r="A34" s="7"/>
      <c r="B34" s="7"/>
      <c r="C34" s="8" t="s">
        <v>37</v>
      </c>
      <c r="D34" s="7"/>
      <c r="E34" s="7"/>
      <c r="F34" s="7"/>
      <c r="G34" s="7"/>
      <c r="H34" s="7"/>
      <c r="I34" s="7"/>
      <c r="J34" s="7"/>
      <c r="K34" s="7"/>
      <c r="L34" s="7"/>
      <c r="M34" s="7"/>
      <c r="N34" s="7"/>
      <c r="O34" s="7"/>
      <c r="P34" s="5">
        <v>2040.0</v>
      </c>
      <c r="Q34" s="7"/>
      <c r="R34" s="7"/>
      <c r="S34" s="7"/>
      <c r="T34" s="7"/>
      <c r="U34" s="7"/>
      <c r="V34" s="7"/>
      <c r="W34" s="7"/>
      <c r="X34" s="7"/>
      <c r="Y34" s="7"/>
      <c r="Z34" s="7"/>
    </row>
    <row r="35" ht="15.75" customHeight="1">
      <c r="A35" s="7"/>
      <c r="B35" s="7"/>
      <c r="C35" s="8" t="s">
        <v>38</v>
      </c>
      <c r="D35" s="7"/>
      <c r="E35" s="7"/>
      <c r="F35" s="7"/>
      <c r="G35" s="7"/>
      <c r="H35" s="7"/>
      <c r="I35" s="7"/>
      <c r="J35" s="7"/>
      <c r="K35" s="7"/>
      <c r="L35" s="7"/>
      <c r="M35" s="7"/>
      <c r="N35" s="7"/>
      <c r="O35" s="7"/>
      <c r="P35" s="5">
        <v>2041.0</v>
      </c>
      <c r="Q35" s="7"/>
      <c r="R35" s="7"/>
      <c r="S35" s="7"/>
      <c r="T35" s="7"/>
      <c r="U35" s="7"/>
      <c r="V35" s="7"/>
      <c r="W35" s="7"/>
      <c r="X35" s="7"/>
      <c r="Y35" s="7"/>
      <c r="Z35" s="7"/>
    </row>
    <row r="36" ht="15.75" customHeight="1">
      <c r="A36" s="7"/>
      <c r="B36" s="7"/>
      <c r="C36" s="8" t="s">
        <v>39</v>
      </c>
      <c r="D36" s="7"/>
      <c r="E36" s="7"/>
      <c r="F36" s="7"/>
      <c r="G36" s="7"/>
      <c r="H36" s="7"/>
      <c r="I36" s="7"/>
      <c r="J36" s="7"/>
      <c r="K36" s="7"/>
      <c r="L36" s="7"/>
      <c r="M36" s="7"/>
      <c r="N36" s="7"/>
      <c r="O36" s="7"/>
      <c r="P36" s="5">
        <v>2042.0</v>
      </c>
      <c r="Q36" s="7"/>
      <c r="R36" s="7"/>
      <c r="S36" s="7"/>
      <c r="T36" s="7"/>
      <c r="U36" s="7"/>
      <c r="V36" s="7"/>
      <c r="W36" s="7"/>
      <c r="X36" s="7"/>
      <c r="Y36" s="7"/>
      <c r="Z36" s="7"/>
    </row>
    <row r="37" ht="15.75" customHeight="1">
      <c r="A37" s="7"/>
      <c r="B37" s="7"/>
      <c r="C37" s="8" t="s">
        <v>40</v>
      </c>
      <c r="D37" s="7"/>
      <c r="E37" s="7"/>
      <c r="F37" s="7"/>
      <c r="G37" s="7"/>
      <c r="H37" s="7"/>
      <c r="I37" s="7"/>
      <c r="J37" s="7"/>
      <c r="K37" s="7"/>
      <c r="L37" s="7"/>
      <c r="M37" s="7"/>
      <c r="N37" s="7"/>
      <c r="O37" s="7"/>
      <c r="P37" s="5">
        <v>2043.0</v>
      </c>
      <c r="Q37" s="7"/>
      <c r="R37" s="7"/>
      <c r="S37" s="7"/>
      <c r="T37" s="7"/>
      <c r="U37" s="7"/>
      <c r="V37" s="7"/>
      <c r="W37" s="7"/>
      <c r="X37" s="7"/>
      <c r="Y37" s="7"/>
      <c r="Z37" s="7"/>
    </row>
    <row r="38" ht="15.75" customHeight="1">
      <c r="A38" s="7"/>
      <c r="B38" s="7"/>
      <c r="C38" s="8" t="s">
        <v>41</v>
      </c>
      <c r="D38" s="7"/>
      <c r="E38" s="7"/>
      <c r="F38" s="7"/>
      <c r="G38" s="7"/>
      <c r="H38" s="7"/>
      <c r="I38" s="7"/>
      <c r="J38" s="7"/>
      <c r="K38" s="7"/>
      <c r="L38" s="7"/>
      <c r="M38" s="7"/>
      <c r="N38" s="7"/>
      <c r="O38" s="7"/>
      <c r="P38" s="5">
        <v>2044.0</v>
      </c>
      <c r="Q38" s="7"/>
      <c r="R38" s="7"/>
      <c r="S38" s="7"/>
      <c r="T38" s="7"/>
      <c r="U38" s="7"/>
      <c r="V38" s="7"/>
      <c r="W38" s="7"/>
      <c r="X38" s="7"/>
      <c r="Y38" s="7"/>
      <c r="Z38" s="7"/>
    </row>
    <row r="39" ht="15.75" customHeight="1">
      <c r="A39" s="7"/>
      <c r="B39" s="7"/>
      <c r="C39" s="8" t="s">
        <v>42</v>
      </c>
      <c r="D39" s="7"/>
      <c r="E39" s="7"/>
      <c r="F39" s="7"/>
      <c r="G39" s="7"/>
      <c r="H39" s="7"/>
      <c r="I39" s="7"/>
      <c r="J39" s="7"/>
      <c r="K39" s="7"/>
      <c r="L39" s="7"/>
      <c r="M39" s="7"/>
      <c r="N39" s="7"/>
      <c r="O39" s="7"/>
      <c r="P39" s="5">
        <v>2045.0</v>
      </c>
      <c r="Q39" s="7"/>
      <c r="R39" s="7"/>
      <c r="S39" s="7"/>
      <c r="T39" s="7"/>
      <c r="U39" s="7"/>
      <c r="V39" s="7"/>
      <c r="W39" s="7"/>
      <c r="X39" s="7"/>
      <c r="Y39" s="7"/>
      <c r="Z39" s="7"/>
    </row>
    <row r="40" ht="15.75" customHeight="1">
      <c r="A40" s="7"/>
      <c r="B40" s="7"/>
      <c r="C40" s="8" t="s">
        <v>43</v>
      </c>
      <c r="D40" s="7"/>
      <c r="E40" s="7"/>
      <c r="F40" s="7"/>
      <c r="G40" s="7"/>
      <c r="H40" s="7"/>
      <c r="I40" s="7"/>
      <c r="J40" s="7"/>
      <c r="K40" s="7"/>
      <c r="L40" s="7"/>
      <c r="M40" s="7"/>
      <c r="N40" s="7"/>
      <c r="O40" s="7"/>
      <c r="P40" s="5">
        <v>2046.0</v>
      </c>
      <c r="Q40" s="7"/>
      <c r="R40" s="7"/>
      <c r="S40" s="7"/>
      <c r="T40" s="7"/>
      <c r="U40" s="7"/>
      <c r="V40" s="7"/>
      <c r="W40" s="7"/>
      <c r="X40" s="7"/>
      <c r="Y40" s="7"/>
      <c r="Z40" s="7"/>
    </row>
    <row r="41" ht="15.75" customHeight="1">
      <c r="A41" s="7"/>
      <c r="B41" s="7"/>
      <c r="C41" s="8" t="s">
        <v>44</v>
      </c>
      <c r="D41" s="7"/>
      <c r="E41" s="7"/>
      <c r="F41" s="7"/>
      <c r="G41" s="7"/>
      <c r="H41" s="7"/>
      <c r="I41" s="7"/>
      <c r="J41" s="7"/>
      <c r="K41" s="7"/>
      <c r="L41" s="7"/>
      <c r="M41" s="7"/>
      <c r="N41" s="7"/>
      <c r="O41" s="7"/>
      <c r="P41" s="5">
        <v>2047.0</v>
      </c>
      <c r="Q41" s="7"/>
      <c r="R41" s="7"/>
      <c r="S41" s="7"/>
      <c r="T41" s="7"/>
      <c r="U41" s="7"/>
      <c r="V41" s="7"/>
      <c r="W41" s="7"/>
      <c r="X41" s="7"/>
      <c r="Y41" s="7"/>
      <c r="Z41" s="7"/>
    </row>
    <row r="42" ht="15.75" customHeight="1">
      <c r="A42" s="7"/>
      <c r="B42" s="7"/>
      <c r="C42" s="8" t="s">
        <v>45</v>
      </c>
      <c r="D42" s="7"/>
      <c r="E42" s="7"/>
      <c r="F42" s="7"/>
      <c r="G42" s="7"/>
      <c r="H42" s="7"/>
      <c r="I42" s="7"/>
      <c r="J42" s="7"/>
      <c r="K42" s="7"/>
      <c r="L42" s="7"/>
      <c r="M42" s="7"/>
      <c r="N42" s="7"/>
      <c r="O42" s="7"/>
      <c r="P42" s="5">
        <v>2048.0</v>
      </c>
      <c r="Q42" s="7"/>
      <c r="R42" s="7"/>
      <c r="S42" s="7"/>
      <c r="T42" s="7"/>
      <c r="U42" s="7"/>
      <c r="V42" s="7"/>
      <c r="W42" s="7"/>
      <c r="X42" s="7"/>
      <c r="Y42" s="7"/>
      <c r="Z42" s="7"/>
    </row>
    <row r="43" ht="15.75" customHeight="1">
      <c r="A43" s="7"/>
      <c r="B43" s="7"/>
      <c r="C43" s="8" t="s">
        <v>46</v>
      </c>
      <c r="D43" s="7"/>
      <c r="E43" s="7"/>
      <c r="F43" s="7"/>
      <c r="G43" s="7"/>
      <c r="H43" s="7"/>
      <c r="I43" s="7"/>
      <c r="J43" s="7"/>
      <c r="K43" s="7"/>
      <c r="L43" s="7"/>
      <c r="M43" s="7"/>
      <c r="N43" s="7"/>
      <c r="O43" s="7"/>
      <c r="P43" s="5">
        <v>2049.0</v>
      </c>
      <c r="Q43" s="7"/>
      <c r="R43" s="7"/>
      <c r="S43" s="7"/>
      <c r="T43" s="7"/>
      <c r="U43" s="7"/>
      <c r="V43" s="7"/>
      <c r="W43" s="7"/>
      <c r="X43" s="7"/>
      <c r="Y43" s="7"/>
      <c r="Z43" s="7"/>
    </row>
    <row r="44" ht="15.75" customHeight="1">
      <c r="A44" s="7"/>
      <c r="B44" s="7"/>
      <c r="C44" s="8" t="s">
        <v>47</v>
      </c>
      <c r="D44" s="7"/>
      <c r="E44" s="7"/>
      <c r="F44" s="7"/>
      <c r="G44" s="7"/>
      <c r="H44" s="7"/>
      <c r="I44" s="7"/>
      <c r="J44" s="7"/>
      <c r="K44" s="7"/>
      <c r="L44" s="7"/>
      <c r="M44" s="7"/>
      <c r="N44" s="7"/>
      <c r="O44" s="7"/>
      <c r="P44" s="5">
        <v>2050.0</v>
      </c>
      <c r="Q44" s="7"/>
      <c r="R44" s="7"/>
      <c r="S44" s="7"/>
      <c r="T44" s="7"/>
      <c r="U44" s="7"/>
      <c r="V44" s="7"/>
      <c r="W44" s="7"/>
      <c r="X44" s="7"/>
      <c r="Y44" s="7"/>
      <c r="Z44" s="7"/>
    </row>
    <row r="45" ht="15.75" customHeight="1">
      <c r="A45" s="7"/>
      <c r="B45" s="7"/>
      <c r="C45" s="8" t="s">
        <v>48</v>
      </c>
      <c r="D45" s="7"/>
      <c r="E45" s="7"/>
      <c r="F45" s="7"/>
      <c r="G45" s="7"/>
      <c r="H45" s="7"/>
      <c r="I45" s="7"/>
      <c r="J45" s="7"/>
      <c r="K45" s="7"/>
      <c r="L45" s="7"/>
      <c r="M45" s="7"/>
      <c r="N45" s="7"/>
      <c r="O45" s="7"/>
      <c r="P45" s="5"/>
      <c r="Q45" s="7"/>
      <c r="R45" s="7"/>
      <c r="S45" s="7"/>
      <c r="T45" s="7"/>
      <c r="U45" s="7"/>
      <c r="V45" s="7"/>
      <c r="W45" s="7"/>
      <c r="X45" s="7"/>
      <c r="Y45" s="7"/>
      <c r="Z45" s="7"/>
    </row>
    <row r="46" ht="15.75" customHeight="1">
      <c r="A46" s="7"/>
      <c r="B46" s="7"/>
      <c r="C46" s="8" t="s">
        <v>49</v>
      </c>
      <c r="D46" s="7"/>
      <c r="E46" s="7"/>
      <c r="F46" s="7"/>
      <c r="G46" s="7"/>
      <c r="H46" s="7"/>
      <c r="I46" s="7"/>
      <c r="J46" s="7"/>
      <c r="K46" s="7"/>
      <c r="L46" s="7"/>
      <c r="M46" s="7"/>
      <c r="N46" s="7"/>
      <c r="O46" s="7"/>
      <c r="P46" s="5"/>
      <c r="Q46" s="7"/>
      <c r="R46" s="7"/>
      <c r="S46" s="7"/>
      <c r="T46" s="7"/>
      <c r="U46" s="7"/>
      <c r="V46" s="7"/>
      <c r="W46" s="7"/>
      <c r="X46" s="7"/>
      <c r="Y46" s="7"/>
      <c r="Z46" s="7"/>
    </row>
    <row r="47" ht="15.75" customHeight="1">
      <c r="A47" s="7"/>
      <c r="B47" s="7"/>
      <c r="C47" s="8" t="s">
        <v>50</v>
      </c>
      <c r="D47" s="7"/>
      <c r="E47" s="7"/>
      <c r="F47" s="7"/>
      <c r="G47" s="7"/>
      <c r="H47" s="7"/>
      <c r="I47" s="7"/>
      <c r="J47" s="7"/>
      <c r="K47" s="7"/>
      <c r="L47" s="7"/>
      <c r="M47" s="7"/>
      <c r="N47" s="7"/>
      <c r="O47" s="7"/>
      <c r="P47" s="5"/>
      <c r="Q47" s="7"/>
      <c r="R47" s="7"/>
      <c r="S47" s="7"/>
      <c r="T47" s="7"/>
      <c r="U47" s="7"/>
      <c r="V47" s="7"/>
      <c r="W47" s="7"/>
      <c r="X47" s="7"/>
      <c r="Y47" s="7"/>
      <c r="Z47" s="7"/>
    </row>
    <row r="48" ht="15.75" customHeight="1">
      <c r="A48" s="7"/>
      <c r="B48" s="7"/>
      <c r="C48" s="8" t="s">
        <v>51</v>
      </c>
      <c r="D48" s="7"/>
      <c r="E48" s="7"/>
      <c r="F48" s="7"/>
      <c r="G48" s="7"/>
      <c r="H48" s="7"/>
      <c r="I48" s="7"/>
      <c r="J48" s="7"/>
      <c r="K48" s="7"/>
      <c r="L48" s="7"/>
      <c r="M48" s="7"/>
      <c r="N48" s="7"/>
      <c r="O48" s="7"/>
      <c r="P48" s="5"/>
      <c r="Q48" s="7"/>
      <c r="R48" s="7"/>
      <c r="S48" s="7"/>
      <c r="T48" s="7"/>
      <c r="U48" s="7"/>
      <c r="V48" s="7"/>
      <c r="W48" s="7"/>
      <c r="X48" s="7"/>
      <c r="Y48" s="7"/>
      <c r="Z48" s="7"/>
    </row>
    <row r="49" ht="15.75" customHeight="1">
      <c r="A49" s="7"/>
      <c r="B49" s="7"/>
      <c r="C49" s="8" t="s">
        <v>52</v>
      </c>
      <c r="D49" s="7"/>
      <c r="E49" s="7"/>
      <c r="F49" s="7"/>
      <c r="G49" s="7"/>
      <c r="H49" s="7"/>
      <c r="I49" s="7"/>
      <c r="J49" s="7"/>
      <c r="K49" s="7"/>
      <c r="L49" s="7"/>
      <c r="M49" s="7"/>
      <c r="N49" s="7"/>
      <c r="O49" s="7"/>
      <c r="P49" s="5"/>
      <c r="Q49" s="7"/>
      <c r="R49" s="7"/>
      <c r="S49" s="7"/>
      <c r="T49" s="7"/>
      <c r="U49" s="7"/>
      <c r="V49" s="7"/>
      <c r="W49" s="7"/>
      <c r="X49" s="7"/>
      <c r="Y49" s="7"/>
      <c r="Z49" s="7"/>
    </row>
    <row r="50" ht="15.75" customHeight="1">
      <c r="A50" s="7"/>
      <c r="B50" s="7"/>
      <c r="C50" s="8" t="s">
        <v>53</v>
      </c>
      <c r="D50" s="7"/>
      <c r="E50" s="7"/>
      <c r="F50" s="7"/>
      <c r="G50" s="7"/>
      <c r="H50" s="7"/>
      <c r="I50" s="7"/>
      <c r="J50" s="7"/>
      <c r="K50" s="7"/>
      <c r="L50" s="7"/>
      <c r="M50" s="7"/>
      <c r="N50" s="7"/>
      <c r="O50" s="7"/>
      <c r="P50" s="5"/>
      <c r="Q50" s="7"/>
      <c r="R50" s="7"/>
      <c r="S50" s="7"/>
      <c r="T50" s="7"/>
      <c r="U50" s="7"/>
      <c r="V50" s="7"/>
      <c r="W50" s="7"/>
      <c r="X50" s="7"/>
      <c r="Y50" s="7"/>
      <c r="Z50" s="7"/>
    </row>
    <row r="51" ht="15.75" customHeight="1">
      <c r="A51" s="7"/>
      <c r="B51" s="7"/>
      <c r="C51" s="8" t="s">
        <v>54</v>
      </c>
      <c r="D51" s="7"/>
      <c r="E51" s="7"/>
      <c r="F51" s="7"/>
      <c r="G51" s="7"/>
      <c r="H51" s="7"/>
      <c r="I51" s="7"/>
      <c r="J51" s="7"/>
      <c r="K51" s="7"/>
      <c r="L51" s="7"/>
      <c r="M51" s="7"/>
      <c r="N51" s="7"/>
      <c r="O51" s="7"/>
      <c r="P51" s="5"/>
      <c r="Q51" s="7"/>
      <c r="R51" s="7"/>
      <c r="S51" s="7"/>
      <c r="T51" s="7"/>
      <c r="U51" s="7"/>
      <c r="V51" s="7"/>
      <c r="W51" s="7"/>
      <c r="X51" s="7"/>
      <c r="Y51" s="7"/>
      <c r="Z51" s="7"/>
    </row>
    <row r="52" ht="15.75" customHeight="1">
      <c r="A52" s="7"/>
      <c r="B52" s="7"/>
      <c r="C52" s="8" t="s">
        <v>55</v>
      </c>
      <c r="D52" s="7"/>
      <c r="E52" s="7"/>
      <c r="F52" s="7"/>
      <c r="G52" s="7"/>
      <c r="H52" s="7"/>
      <c r="I52" s="7"/>
      <c r="J52" s="7"/>
      <c r="K52" s="7"/>
      <c r="L52" s="7"/>
      <c r="M52" s="7"/>
      <c r="N52" s="7"/>
      <c r="O52" s="7"/>
      <c r="P52" s="5"/>
      <c r="Q52" s="7"/>
      <c r="R52" s="7"/>
      <c r="S52" s="7"/>
      <c r="T52" s="7"/>
      <c r="U52" s="7"/>
      <c r="V52" s="7"/>
      <c r="W52" s="7"/>
      <c r="X52" s="7"/>
      <c r="Y52" s="7"/>
      <c r="Z52" s="7"/>
    </row>
    <row r="53" ht="15.75" customHeight="1">
      <c r="A53" s="7"/>
      <c r="B53" s="7"/>
      <c r="C53" s="8" t="s">
        <v>56</v>
      </c>
      <c r="D53" s="7"/>
      <c r="E53" s="7"/>
      <c r="F53" s="7"/>
      <c r="G53" s="7"/>
      <c r="H53" s="7"/>
      <c r="I53" s="7"/>
      <c r="J53" s="7"/>
      <c r="K53" s="7"/>
      <c r="L53" s="7"/>
      <c r="M53" s="7"/>
      <c r="N53" s="7"/>
      <c r="O53" s="7"/>
      <c r="P53" s="5"/>
      <c r="Q53" s="7"/>
      <c r="R53" s="7"/>
      <c r="S53" s="7"/>
      <c r="T53" s="7"/>
      <c r="U53" s="7"/>
      <c r="V53" s="7"/>
      <c r="W53" s="7"/>
      <c r="X53" s="7"/>
      <c r="Y53" s="7"/>
      <c r="Z53" s="7"/>
    </row>
    <row r="54" ht="15.75" customHeight="1">
      <c r="A54" s="7"/>
      <c r="B54" s="7"/>
      <c r="C54" s="8" t="s">
        <v>57</v>
      </c>
      <c r="D54" s="7"/>
      <c r="E54" s="7"/>
      <c r="F54" s="7"/>
      <c r="G54" s="7"/>
      <c r="H54" s="7"/>
      <c r="I54" s="7"/>
      <c r="J54" s="7"/>
      <c r="K54" s="7"/>
      <c r="L54" s="7"/>
      <c r="M54" s="7"/>
      <c r="N54" s="7"/>
      <c r="O54" s="7"/>
      <c r="P54" s="5"/>
      <c r="Q54" s="7"/>
      <c r="R54" s="7"/>
      <c r="S54" s="7"/>
      <c r="T54" s="7"/>
      <c r="U54" s="7"/>
      <c r="V54" s="7"/>
      <c r="W54" s="7"/>
      <c r="X54" s="7"/>
      <c r="Y54" s="7"/>
      <c r="Z54" s="7"/>
    </row>
    <row r="55" ht="15.75" customHeight="1">
      <c r="A55" s="7"/>
      <c r="B55" s="7"/>
      <c r="C55" s="8" t="s">
        <v>58</v>
      </c>
      <c r="D55" s="7"/>
      <c r="E55" s="7"/>
      <c r="F55" s="7"/>
      <c r="G55" s="7"/>
      <c r="H55" s="7"/>
      <c r="I55" s="7"/>
      <c r="J55" s="7"/>
      <c r="K55" s="7"/>
      <c r="L55" s="7"/>
      <c r="M55" s="7"/>
      <c r="N55" s="7"/>
      <c r="O55" s="7"/>
      <c r="P55" s="5"/>
      <c r="Q55" s="7"/>
      <c r="R55" s="7"/>
      <c r="S55" s="7"/>
      <c r="T55" s="7"/>
      <c r="U55" s="7"/>
      <c r="V55" s="7"/>
      <c r="W55" s="7"/>
      <c r="X55" s="7"/>
      <c r="Y55" s="7"/>
      <c r="Z55" s="7"/>
    </row>
    <row r="56" ht="15.75" customHeight="1">
      <c r="A56" s="7"/>
      <c r="B56" s="7"/>
      <c r="C56" s="8" t="s">
        <v>59</v>
      </c>
      <c r="D56" s="7"/>
      <c r="E56" s="7"/>
      <c r="F56" s="7"/>
      <c r="G56" s="7"/>
      <c r="H56" s="7"/>
      <c r="I56" s="7"/>
      <c r="J56" s="7"/>
      <c r="K56" s="7"/>
      <c r="L56" s="7"/>
      <c r="M56" s="7"/>
      <c r="N56" s="7"/>
      <c r="O56" s="7"/>
      <c r="P56" s="5"/>
      <c r="Q56" s="7"/>
      <c r="R56" s="7"/>
      <c r="S56" s="7"/>
      <c r="T56" s="7"/>
      <c r="U56" s="7"/>
      <c r="V56" s="7"/>
      <c r="W56" s="7"/>
      <c r="X56" s="7"/>
      <c r="Y56" s="7"/>
      <c r="Z56" s="7"/>
    </row>
    <row r="57" ht="15.75" customHeight="1">
      <c r="A57" s="7"/>
      <c r="B57" s="7"/>
      <c r="C57" s="8" t="s">
        <v>60</v>
      </c>
      <c r="D57" s="7"/>
      <c r="E57" s="7"/>
      <c r="F57" s="7"/>
      <c r="G57" s="7"/>
      <c r="H57" s="7"/>
      <c r="I57" s="7"/>
      <c r="J57" s="7"/>
      <c r="K57" s="7"/>
      <c r="L57" s="7"/>
      <c r="M57" s="7"/>
      <c r="N57" s="7"/>
      <c r="O57" s="7"/>
      <c r="P57" s="5"/>
      <c r="Q57" s="7"/>
      <c r="R57" s="7"/>
      <c r="S57" s="7"/>
      <c r="T57" s="7"/>
      <c r="U57" s="7"/>
      <c r="V57" s="7"/>
      <c r="W57" s="7"/>
      <c r="X57" s="7"/>
      <c r="Y57" s="7"/>
      <c r="Z57" s="7"/>
    </row>
    <row r="58" ht="15.75" customHeight="1">
      <c r="A58" s="7"/>
      <c r="B58" s="7"/>
      <c r="C58" s="8" t="s">
        <v>61</v>
      </c>
      <c r="D58" s="7"/>
      <c r="E58" s="7"/>
      <c r="F58" s="7"/>
      <c r="G58" s="7"/>
      <c r="H58" s="7"/>
      <c r="I58" s="7"/>
      <c r="J58" s="7"/>
      <c r="K58" s="7"/>
      <c r="L58" s="7"/>
      <c r="M58" s="7"/>
      <c r="N58" s="7"/>
      <c r="O58" s="7"/>
      <c r="P58" s="5"/>
      <c r="Q58" s="7"/>
      <c r="R58" s="7"/>
      <c r="S58" s="7"/>
      <c r="T58" s="7"/>
      <c r="U58" s="7"/>
      <c r="V58" s="7"/>
      <c r="W58" s="7"/>
      <c r="X58" s="7"/>
      <c r="Y58" s="7"/>
      <c r="Z58" s="7"/>
    </row>
    <row r="59" ht="15.75" customHeight="1">
      <c r="A59" s="7"/>
      <c r="B59" s="7" t="s">
        <v>62</v>
      </c>
      <c r="C59" s="8"/>
      <c r="D59" s="7"/>
      <c r="E59" s="7"/>
      <c r="F59" s="7"/>
      <c r="G59" s="7"/>
      <c r="H59" s="7"/>
      <c r="I59" s="7"/>
      <c r="J59" s="7"/>
      <c r="K59" s="7"/>
      <c r="L59" s="7"/>
      <c r="M59" s="7"/>
      <c r="N59" s="7"/>
      <c r="O59" s="7"/>
      <c r="P59" s="5"/>
      <c r="Q59" s="7"/>
      <c r="R59" s="7"/>
      <c r="S59" s="7"/>
      <c r="T59" s="7"/>
      <c r="U59" s="7"/>
      <c r="V59" s="7"/>
      <c r="W59" s="7"/>
      <c r="X59" s="7"/>
      <c r="Y59" s="7"/>
      <c r="Z59" s="7"/>
    </row>
    <row r="60" ht="15.75" customHeight="1">
      <c r="A60" s="7"/>
      <c r="B60" s="7"/>
      <c r="C60" s="8" t="s">
        <v>63</v>
      </c>
      <c r="D60" s="7"/>
      <c r="E60" s="7"/>
      <c r="F60" s="7"/>
      <c r="G60" s="7"/>
      <c r="H60" s="7"/>
      <c r="I60" s="7"/>
      <c r="J60" s="7"/>
      <c r="K60" s="7"/>
      <c r="L60" s="7"/>
      <c r="M60" s="7"/>
      <c r="N60" s="7"/>
      <c r="O60" s="7"/>
      <c r="P60" s="5"/>
      <c r="Q60" s="7"/>
      <c r="R60" s="7"/>
      <c r="S60" s="7"/>
      <c r="T60" s="7"/>
      <c r="U60" s="7"/>
      <c r="V60" s="7"/>
      <c r="W60" s="7"/>
      <c r="X60" s="7"/>
      <c r="Y60" s="7"/>
      <c r="Z60" s="7"/>
    </row>
    <row r="61" ht="15.75" customHeight="1">
      <c r="A61" s="7"/>
      <c r="B61" s="7"/>
      <c r="C61" s="8" t="s">
        <v>64</v>
      </c>
      <c r="D61" s="7"/>
      <c r="E61" s="7"/>
      <c r="F61" s="7"/>
      <c r="G61" s="7"/>
      <c r="H61" s="7"/>
      <c r="I61" s="7"/>
      <c r="J61" s="7"/>
      <c r="K61" s="7"/>
      <c r="L61" s="7"/>
      <c r="M61" s="7"/>
      <c r="N61" s="7"/>
      <c r="O61" s="7"/>
      <c r="P61" s="5"/>
      <c r="Q61" s="7"/>
      <c r="R61" s="7"/>
      <c r="S61" s="7"/>
      <c r="T61" s="7"/>
      <c r="U61" s="7"/>
      <c r="V61" s="7"/>
      <c r="W61" s="7"/>
      <c r="X61" s="7"/>
      <c r="Y61" s="7"/>
      <c r="Z61" s="7"/>
    </row>
    <row r="62" ht="15.75" customHeight="1">
      <c r="A62" s="7"/>
      <c r="B62" s="7"/>
      <c r="C62" s="8" t="s">
        <v>65</v>
      </c>
      <c r="D62" s="7"/>
      <c r="E62" s="7"/>
      <c r="F62" s="7"/>
      <c r="G62" s="7"/>
      <c r="H62" s="7"/>
      <c r="I62" s="7"/>
      <c r="J62" s="7"/>
      <c r="K62" s="7"/>
      <c r="L62" s="7"/>
      <c r="M62" s="7"/>
      <c r="N62" s="7"/>
      <c r="O62" s="7"/>
      <c r="P62" s="5"/>
      <c r="Q62" s="7"/>
      <c r="R62" s="7"/>
      <c r="S62" s="7"/>
      <c r="T62" s="7"/>
      <c r="U62" s="7"/>
      <c r="V62" s="7"/>
      <c r="W62" s="7"/>
      <c r="X62" s="7"/>
      <c r="Y62" s="7"/>
      <c r="Z62" s="7"/>
    </row>
    <row r="63" ht="15.75" customHeight="1">
      <c r="A63" s="7"/>
      <c r="B63" s="7"/>
      <c r="C63" s="8" t="s">
        <v>66</v>
      </c>
      <c r="D63" s="7"/>
      <c r="E63" s="7"/>
      <c r="F63" s="7"/>
      <c r="G63" s="7"/>
      <c r="H63" s="7"/>
      <c r="I63" s="7"/>
      <c r="J63" s="7"/>
      <c r="K63" s="7"/>
      <c r="L63" s="7"/>
      <c r="M63" s="7"/>
      <c r="N63" s="7"/>
      <c r="O63" s="7"/>
      <c r="P63" s="5"/>
      <c r="Q63" s="7"/>
      <c r="R63" s="7"/>
      <c r="S63" s="7"/>
      <c r="T63" s="7"/>
      <c r="U63" s="7"/>
      <c r="V63" s="7"/>
      <c r="W63" s="7"/>
      <c r="X63" s="7"/>
      <c r="Y63" s="7"/>
      <c r="Z63" s="7"/>
    </row>
    <row r="64" ht="15.75" customHeight="1">
      <c r="A64" s="7"/>
      <c r="B64" s="7"/>
      <c r="C64" s="8" t="s">
        <v>67</v>
      </c>
      <c r="D64" s="7"/>
      <c r="E64" s="7"/>
      <c r="F64" s="7"/>
      <c r="G64" s="7"/>
      <c r="H64" s="7"/>
      <c r="I64" s="7"/>
      <c r="J64" s="7"/>
      <c r="K64" s="7"/>
      <c r="L64" s="7"/>
      <c r="M64" s="7"/>
      <c r="N64" s="7"/>
      <c r="O64" s="7"/>
      <c r="P64" s="5"/>
      <c r="Q64" s="7"/>
      <c r="R64" s="7"/>
      <c r="S64" s="7"/>
      <c r="T64" s="7"/>
      <c r="U64" s="7"/>
      <c r="V64" s="7"/>
      <c r="W64" s="7"/>
      <c r="X64" s="7"/>
      <c r="Y64" s="7"/>
      <c r="Z64" s="7"/>
    </row>
    <row r="65" ht="15.75" customHeight="1">
      <c r="A65" s="7"/>
      <c r="B65" s="7"/>
      <c r="C65" s="8" t="s">
        <v>68</v>
      </c>
      <c r="D65" s="7"/>
      <c r="E65" s="7"/>
      <c r="F65" s="7"/>
      <c r="G65" s="7"/>
      <c r="H65" s="7"/>
      <c r="I65" s="7"/>
      <c r="J65" s="7"/>
      <c r="K65" s="7"/>
      <c r="L65" s="7"/>
      <c r="M65" s="7"/>
      <c r="N65" s="7"/>
      <c r="O65" s="7"/>
      <c r="P65" s="5"/>
      <c r="Q65" s="7"/>
      <c r="R65" s="7"/>
      <c r="S65" s="7"/>
      <c r="T65" s="7"/>
      <c r="U65" s="7"/>
      <c r="V65" s="7"/>
      <c r="W65" s="7"/>
      <c r="X65" s="7"/>
      <c r="Y65" s="7"/>
      <c r="Z65" s="7"/>
    </row>
    <row r="66" ht="15.75" customHeight="1">
      <c r="A66" s="7"/>
      <c r="B66" s="7"/>
      <c r="C66" s="8" t="s">
        <v>69</v>
      </c>
      <c r="D66" s="7"/>
      <c r="E66" s="7"/>
      <c r="F66" s="7"/>
      <c r="G66" s="7"/>
      <c r="H66" s="7"/>
      <c r="I66" s="7"/>
      <c r="J66" s="7"/>
      <c r="K66" s="7"/>
      <c r="L66" s="7"/>
      <c r="M66" s="7"/>
      <c r="N66" s="7"/>
      <c r="O66" s="7"/>
      <c r="P66" s="5"/>
      <c r="Q66" s="7"/>
      <c r="R66" s="7"/>
      <c r="S66" s="7"/>
      <c r="T66" s="7"/>
      <c r="U66" s="7"/>
      <c r="V66" s="7"/>
      <c r="W66" s="7"/>
      <c r="X66" s="7"/>
      <c r="Y66" s="7"/>
      <c r="Z66" s="7"/>
    </row>
    <row r="67" ht="15.75" customHeight="1">
      <c r="A67" s="7"/>
      <c r="B67" s="7"/>
      <c r="C67" s="8" t="s">
        <v>70</v>
      </c>
      <c r="D67" s="7"/>
      <c r="E67" s="7"/>
      <c r="F67" s="7"/>
      <c r="G67" s="7"/>
      <c r="H67" s="7"/>
      <c r="I67" s="7"/>
      <c r="J67" s="7"/>
      <c r="K67" s="7"/>
      <c r="L67" s="7"/>
      <c r="M67" s="7"/>
      <c r="N67" s="7"/>
      <c r="O67" s="7"/>
      <c r="P67" s="5"/>
      <c r="Q67" s="7"/>
      <c r="R67" s="7"/>
      <c r="S67" s="7"/>
      <c r="T67" s="7"/>
      <c r="U67" s="7"/>
      <c r="V67" s="7"/>
      <c r="W67" s="7"/>
      <c r="X67" s="7"/>
      <c r="Y67" s="7"/>
      <c r="Z67" s="7"/>
    </row>
    <row r="68" ht="15.75" customHeight="1">
      <c r="A68" s="7"/>
      <c r="B68" s="7"/>
      <c r="C68" s="8" t="s">
        <v>71</v>
      </c>
      <c r="D68" s="7"/>
      <c r="E68" s="7"/>
      <c r="F68" s="7"/>
      <c r="G68" s="7"/>
      <c r="H68" s="7"/>
      <c r="I68" s="7"/>
      <c r="J68" s="7"/>
      <c r="K68" s="7"/>
      <c r="L68" s="7"/>
      <c r="M68" s="7"/>
      <c r="N68" s="7"/>
      <c r="O68" s="7"/>
      <c r="P68" s="5"/>
      <c r="Q68" s="7"/>
      <c r="R68" s="7"/>
      <c r="S68" s="7"/>
      <c r="T68" s="7"/>
      <c r="U68" s="7"/>
      <c r="V68" s="7"/>
      <c r="W68" s="7"/>
      <c r="X68" s="7"/>
      <c r="Y68" s="7"/>
      <c r="Z68" s="7"/>
    </row>
    <row r="69" ht="15.75" customHeight="1">
      <c r="A69" s="7"/>
      <c r="B69" s="7"/>
      <c r="C69" s="8" t="s">
        <v>72</v>
      </c>
      <c r="D69" s="7"/>
      <c r="E69" s="7"/>
      <c r="F69" s="7"/>
      <c r="G69" s="7"/>
      <c r="H69" s="7"/>
      <c r="I69" s="7"/>
      <c r="J69" s="7"/>
      <c r="K69" s="7"/>
      <c r="L69" s="7"/>
      <c r="M69" s="7"/>
      <c r="N69" s="7"/>
      <c r="O69" s="7"/>
      <c r="P69" s="5"/>
      <c r="Q69" s="7"/>
      <c r="R69" s="7"/>
      <c r="S69" s="7"/>
      <c r="T69" s="7"/>
      <c r="U69" s="7"/>
      <c r="V69" s="7"/>
      <c r="W69" s="7"/>
      <c r="X69" s="7"/>
      <c r="Y69" s="7"/>
      <c r="Z69" s="7"/>
    </row>
    <row r="70" ht="15.75" customHeight="1">
      <c r="A70" s="7"/>
      <c r="B70" s="7"/>
      <c r="C70" s="8" t="s">
        <v>73</v>
      </c>
      <c r="D70" s="7"/>
      <c r="E70" s="7"/>
      <c r="F70" s="7"/>
      <c r="G70" s="7"/>
      <c r="H70" s="7"/>
      <c r="I70" s="7"/>
      <c r="J70" s="7"/>
      <c r="K70" s="7"/>
      <c r="L70" s="7"/>
      <c r="M70" s="7"/>
      <c r="N70" s="7"/>
      <c r="O70" s="7"/>
      <c r="P70" s="5"/>
      <c r="Q70" s="7"/>
      <c r="R70" s="7"/>
      <c r="S70" s="7"/>
      <c r="T70" s="7"/>
      <c r="U70" s="7"/>
      <c r="V70" s="7"/>
      <c r="W70" s="7"/>
      <c r="X70" s="7"/>
      <c r="Y70" s="7"/>
      <c r="Z70" s="7"/>
    </row>
    <row r="71" ht="15.75" customHeight="1">
      <c r="A71" s="7"/>
      <c r="B71" s="7"/>
      <c r="C71" s="8" t="s">
        <v>74</v>
      </c>
      <c r="D71" s="7"/>
      <c r="E71" s="7"/>
      <c r="F71" s="7"/>
      <c r="G71" s="7"/>
      <c r="H71" s="7"/>
      <c r="I71" s="7"/>
      <c r="J71" s="7"/>
      <c r="K71" s="7"/>
      <c r="L71" s="7"/>
      <c r="M71" s="7"/>
      <c r="N71" s="7"/>
      <c r="O71" s="7"/>
      <c r="P71" s="5"/>
      <c r="Q71" s="7"/>
      <c r="R71" s="7"/>
      <c r="S71" s="7"/>
      <c r="T71" s="7"/>
      <c r="U71" s="7"/>
      <c r="V71" s="7"/>
      <c r="W71" s="7"/>
      <c r="X71" s="7"/>
      <c r="Y71" s="7"/>
      <c r="Z71" s="7"/>
    </row>
    <row r="72" ht="15.75" customHeight="1">
      <c r="A72" s="7"/>
      <c r="B72" s="7"/>
      <c r="C72" s="8" t="s">
        <v>75</v>
      </c>
      <c r="D72" s="7"/>
      <c r="E72" s="7"/>
      <c r="F72" s="7"/>
      <c r="G72" s="7"/>
      <c r="H72" s="7"/>
      <c r="I72" s="7"/>
      <c r="J72" s="7"/>
      <c r="K72" s="7"/>
      <c r="L72" s="7"/>
      <c r="M72" s="7"/>
      <c r="N72" s="7"/>
      <c r="O72" s="7"/>
      <c r="P72" s="5"/>
      <c r="Q72" s="7"/>
      <c r="R72" s="7"/>
      <c r="S72" s="7"/>
      <c r="T72" s="7"/>
      <c r="U72" s="7"/>
      <c r="V72" s="7"/>
      <c r="W72" s="7"/>
      <c r="X72" s="7"/>
      <c r="Y72" s="7"/>
      <c r="Z72" s="7"/>
    </row>
    <row r="73" ht="15.75" customHeight="1">
      <c r="A73" s="7"/>
      <c r="B73" s="7"/>
      <c r="C73" s="8" t="s">
        <v>76</v>
      </c>
      <c r="D73" s="7"/>
      <c r="E73" s="7"/>
      <c r="F73" s="7"/>
      <c r="G73" s="7"/>
      <c r="H73" s="7"/>
      <c r="I73" s="7"/>
      <c r="J73" s="7"/>
      <c r="K73" s="7"/>
      <c r="L73" s="7"/>
      <c r="M73" s="7"/>
      <c r="N73" s="7"/>
      <c r="O73" s="7"/>
      <c r="P73" s="5"/>
      <c r="Q73" s="7"/>
      <c r="R73" s="7"/>
      <c r="S73" s="7"/>
      <c r="T73" s="7"/>
      <c r="U73" s="7"/>
      <c r="V73" s="7"/>
      <c r="W73" s="7"/>
      <c r="X73" s="7"/>
      <c r="Y73" s="7"/>
      <c r="Z73" s="7"/>
    </row>
    <row r="74" ht="15.75" customHeight="1">
      <c r="A74" s="7"/>
      <c r="B74" s="7"/>
      <c r="C74" s="8" t="s">
        <v>77</v>
      </c>
      <c r="D74" s="7"/>
      <c r="E74" s="7"/>
      <c r="F74" s="7"/>
      <c r="G74" s="7"/>
      <c r="H74" s="7"/>
      <c r="I74" s="7"/>
      <c r="J74" s="7"/>
      <c r="K74" s="7"/>
      <c r="L74" s="7"/>
      <c r="M74" s="7"/>
      <c r="N74" s="7"/>
      <c r="O74" s="7"/>
      <c r="P74" s="5"/>
      <c r="Q74" s="7"/>
      <c r="R74" s="7"/>
      <c r="S74" s="7"/>
      <c r="T74" s="7"/>
      <c r="U74" s="7"/>
      <c r="V74" s="7"/>
      <c r="W74" s="7"/>
      <c r="X74" s="7"/>
      <c r="Y74" s="7"/>
      <c r="Z74" s="7"/>
    </row>
    <row r="75" ht="15.75" customHeight="1">
      <c r="A75" s="7"/>
      <c r="B75" s="7"/>
      <c r="C75" s="8" t="s">
        <v>78</v>
      </c>
      <c r="D75" s="7"/>
      <c r="E75" s="7"/>
      <c r="F75" s="7"/>
      <c r="G75" s="7"/>
      <c r="H75" s="7"/>
      <c r="I75" s="7"/>
      <c r="J75" s="7"/>
      <c r="K75" s="7"/>
      <c r="L75" s="7"/>
      <c r="M75" s="7"/>
      <c r="N75" s="7"/>
      <c r="O75" s="7"/>
      <c r="P75" s="5"/>
      <c r="Q75" s="7"/>
      <c r="R75" s="7"/>
      <c r="S75" s="7"/>
      <c r="T75" s="7"/>
      <c r="U75" s="7"/>
      <c r="V75" s="7"/>
      <c r="W75" s="7"/>
      <c r="X75" s="7"/>
      <c r="Y75" s="7"/>
      <c r="Z75" s="7"/>
    </row>
    <row r="76" ht="15.75" customHeight="1">
      <c r="A76" s="7"/>
      <c r="B76" s="7"/>
      <c r="C76" s="8" t="s">
        <v>79</v>
      </c>
      <c r="D76" s="7"/>
      <c r="E76" s="7"/>
      <c r="F76" s="7"/>
      <c r="G76" s="7"/>
      <c r="H76" s="7"/>
      <c r="I76" s="7"/>
      <c r="J76" s="7"/>
      <c r="K76" s="7"/>
      <c r="L76" s="7"/>
      <c r="M76" s="7"/>
      <c r="N76" s="7"/>
      <c r="O76" s="7"/>
      <c r="P76" s="5"/>
      <c r="Q76" s="7"/>
      <c r="R76" s="7"/>
      <c r="S76" s="7"/>
      <c r="T76" s="7"/>
      <c r="U76" s="7"/>
      <c r="V76" s="7"/>
      <c r="W76" s="7"/>
      <c r="X76" s="7"/>
      <c r="Y76" s="7"/>
      <c r="Z76" s="7"/>
    </row>
    <row r="77" ht="15.75" customHeight="1">
      <c r="A77" s="7"/>
      <c r="B77" s="7"/>
      <c r="C77" s="8" t="s">
        <v>80</v>
      </c>
      <c r="D77" s="7"/>
      <c r="E77" s="7"/>
      <c r="F77" s="7"/>
      <c r="G77" s="7"/>
      <c r="H77" s="7"/>
      <c r="I77" s="7"/>
      <c r="J77" s="7"/>
      <c r="K77" s="7"/>
      <c r="L77" s="7"/>
      <c r="M77" s="7"/>
      <c r="N77" s="7"/>
      <c r="O77" s="7"/>
      <c r="P77" s="5"/>
      <c r="Q77" s="7"/>
      <c r="R77" s="7"/>
      <c r="S77" s="7"/>
      <c r="T77" s="7"/>
      <c r="U77" s="7"/>
      <c r="V77" s="7"/>
      <c r="W77" s="7"/>
      <c r="X77" s="7"/>
      <c r="Y77" s="7"/>
      <c r="Z77" s="7"/>
    </row>
    <row r="78" ht="15.75" customHeight="1">
      <c r="A78" s="7"/>
      <c r="B78" s="7"/>
      <c r="C78" s="8" t="s">
        <v>81</v>
      </c>
      <c r="D78" s="7"/>
      <c r="E78" s="7"/>
      <c r="F78" s="7"/>
      <c r="G78" s="7"/>
      <c r="H78" s="7"/>
      <c r="I78" s="7"/>
      <c r="J78" s="7"/>
      <c r="K78" s="7"/>
      <c r="L78" s="7"/>
      <c r="M78" s="7"/>
      <c r="N78" s="7"/>
      <c r="O78" s="7"/>
      <c r="P78" s="5"/>
      <c r="Q78" s="7"/>
      <c r="R78" s="7"/>
      <c r="S78" s="7"/>
      <c r="T78" s="7"/>
      <c r="U78" s="7"/>
      <c r="V78" s="7"/>
      <c r="W78" s="7"/>
      <c r="X78" s="7"/>
      <c r="Y78" s="7"/>
      <c r="Z78" s="7"/>
    </row>
    <row r="79" ht="15.75" customHeight="1">
      <c r="A79" s="7"/>
      <c r="B79" s="7"/>
      <c r="C79" s="8" t="s">
        <v>82</v>
      </c>
      <c r="D79" s="7"/>
      <c r="E79" s="7"/>
      <c r="F79" s="7"/>
      <c r="G79" s="7"/>
      <c r="H79" s="7"/>
      <c r="I79" s="7"/>
      <c r="J79" s="7"/>
      <c r="K79" s="7"/>
      <c r="L79" s="7"/>
      <c r="M79" s="7"/>
      <c r="N79" s="7"/>
      <c r="O79" s="7"/>
      <c r="P79" s="5"/>
      <c r="Q79" s="7"/>
      <c r="R79" s="7"/>
      <c r="S79" s="7"/>
      <c r="T79" s="7"/>
      <c r="U79" s="7"/>
      <c r="V79" s="7"/>
      <c r="W79" s="7"/>
      <c r="X79" s="7"/>
      <c r="Y79" s="7"/>
      <c r="Z79" s="7"/>
    </row>
    <row r="80" ht="15.75" customHeight="1">
      <c r="A80" s="7"/>
      <c r="B80" s="7"/>
      <c r="C80" s="8" t="s">
        <v>83</v>
      </c>
      <c r="D80" s="7"/>
      <c r="E80" s="7"/>
      <c r="F80" s="7"/>
      <c r="G80" s="7"/>
      <c r="H80" s="7"/>
      <c r="I80" s="7"/>
      <c r="J80" s="7"/>
      <c r="K80" s="7"/>
      <c r="L80" s="7"/>
      <c r="M80" s="7"/>
      <c r="N80" s="7"/>
      <c r="O80" s="7"/>
      <c r="P80" s="5"/>
      <c r="Q80" s="7"/>
      <c r="R80" s="7"/>
      <c r="S80" s="7"/>
      <c r="T80" s="7"/>
      <c r="U80" s="7"/>
      <c r="V80" s="7"/>
      <c r="W80" s="7"/>
      <c r="X80" s="7"/>
      <c r="Y80" s="7"/>
      <c r="Z80" s="7"/>
    </row>
    <row r="81" ht="15.75" customHeight="1">
      <c r="A81" s="7"/>
      <c r="B81" s="7"/>
      <c r="C81" s="8" t="s">
        <v>84</v>
      </c>
      <c r="D81" s="7"/>
      <c r="E81" s="7"/>
      <c r="F81" s="7"/>
      <c r="G81" s="7"/>
      <c r="H81" s="7"/>
      <c r="I81" s="7"/>
      <c r="J81" s="7"/>
      <c r="K81" s="7"/>
      <c r="L81" s="7"/>
      <c r="M81" s="7"/>
      <c r="N81" s="7"/>
      <c r="O81" s="7"/>
      <c r="P81" s="5"/>
      <c r="Q81" s="7"/>
      <c r="R81" s="7"/>
      <c r="S81" s="7"/>
      <c r="T81" s="7"/>
      <c r="U81" s="7"/>
      <c r="V81" s="7"/>
      <c r="W81" s="7"/>
      <c r="X81" s="7"/>
      <c r="Y81" s="7"/>
      <c r="Z81" s="7"/>
    </row>
    <row r="82" ht="15.75" customHeight="1">
      <c r="A82" s="7"/>
      <c r="B82" s="7"/>
      <c r="C82" s="8" t="s">
        <v>85</v>
      </c>
      <c r="D82" s="7"/>
      <c r="E82" s="7"/>
      <c r="F82" s="7"/>
      <c r="G82" s="7"/>
      <c r="H82" s="7"/>
      <c r="I82" s="7"/>
      <c r="J82" s="7"/>
      <c r="K82" s="7"/>
      <c r="L82" s="7"/>
      <c r="M82" s="7"/>
      <c r="N82" s="7"/>
      <c r="O82" s="7"/>
      <c r="P82" s="5"/>
      <c r="Q82" s="7"/>
      <c r="R82" s="7"/>
      <c r="S82" s="7"/>
      <c r="T82" s="7"/>
      <c r="U82" s="7"/>
      <c r="V82" s="7"/>
      <c r="W82" s="7"/>
      <c r="X82" s="7"/>
      <c r="Y82" s="7"/>
      <c r="Z82" s="7"/>
    </row>
    <row r="83" ht="15.75" customHeight="1">
      <c r="A83" s="7"/>
      <c r="B83" s="7"/>
      <c r="C83" s="8" t="s">
        <v>86</v>
      </c>
      <c r="D83" s="7"/>
      <c r="E83" s="7"/>
      <c r="F83" s="7"/>
      <c r="G83" s="7"/>
      <c r="H83" s="7"/>
      <c r="I83" s="7"/>
      <c r="J83" s="7"/>
      <c r="K83" s="7"/>
      <c r="L83" s="7"/>
      <c r="M83" s="7"/>
      <c r="N83" s="7"/>
      <c r="O83" s="7"/>
      <c r="P83" s="5"/>
      <c r="Q83" s="7"/>
      <c r="R83" s="7"/>
      <c r="S83" s="7"/>
      <c r="T83" s="7"/>
      <c r="U83" s="7"/>
      <c r="V83" s="7"/>
      <c r="W83" s="7"/>
      <c r="X83" s="7"/>
      <c r="Y83" s="7"/>
      <c r="Z83" s="7"/>
    </row>
    <row r="84" ht="15.75" customHeight="1">
      <c r="A84" s="7"/>
      <c r="B84" s="7"/>
      <c r="C84" s="8" t="s">
        <v>87</v>
      </c>
      <c r="D84" s="7"/>
      <c r="E84" s="7"/>
      <c r="F84" s="7"/>
      <c r="G84" s="7"/>
      <c r="H84" s="7"/>
      <c r="I84" s="7"/>
      <c r="J84" s="7"/>
      <c r="K84" s="7"/>
      <c r="L84" s="7"/>
      <c r="M84" s="7"/>
      <c r="N84" s="7"/>
      <c r="O84" s="7"/>
      <c r="P84" s="5"/>
      <c r="Q84" s="7"/>
      <c r="R84" s="7"/>
      <c r="S84" s="7"/>
      <c r="T84" s="7"/>
      <c r="U84" s="7"/>
      <c r="V84" s="7"/>
      <c r="W84" s="7"/>
      <c r="X84" s="7"/>
      <c r="Y84" s="7"/>
      <c r="Z84" s="7"/>
    </row>
    <row r="85" ht="15.75" customHeight="1">
      <c r="A85" s="7"/>
      <c r="B85" s="7"/>
      <c r="C85" s="8" t="s">
        <v>88</v>
      </c>
      <c r="D85" s="7"/>
      <c r="E85" s="7"/>
      <c r="F85" s="7"/>
      <c r="G85" s="7"/>
      <c r="H85" s="7"/>
      <c r="I85" s="7"/>
      <c r="J85" s="7"/>
      <c r="K85" s="7"/>
      <c r="L85" s="7"/>
      <c r="M85" s="7"/>
      <c r="N85" s="7"/>
      <c r="O85" s="7"/>
      <c r="P85" s="5"/>
      <c r="Q85" s="7"/>
      <c r="R85" s="7"/>
      <c r="S85" s="7"/>
      <c r="T85" s="7"/>
      <c r="U85" s="7"/>
      <c r="V85" s="7"/>
      <c r="W85" s="7"/>
      <c r="X85" s="7"/>
      <c r="Y85" s="7"/>
      <c r="Z85" s="7"/>
    </row>
    <row r="86" ht="15.75" customHeight="1">
      <c r="A86" s="7"/>
      <c r="B86" s="7"/>
      <c r="C86" s="8" t="s">
        <v>89</v>
      </c>
      <c r="D86" s="7"/>
      <c r="E86" s="7"/>
      <c r="F86" s="7"/>
      <c r="G86" s="7"/>
      <c r="H86" s="7"/>
      <c r="I86" s="7"/>
      <c r="J86" s="7"/>
      <c r="K86" s="7"/>
      <c r="L86" s="7"/>
      <c r="M86" s="7"/>
      <c r="N86" s="7"/>
      <c r="O86" s="7"/>
      <c r="P86" s="5"/>
      <c r="Q86" s="7"/>
      <c r="R86" s="7"/>
      <c r="S86" s="7"/>
      <c r="T86" s="7"/>
      <c r="U86" s="7"/>
      <c r="V86" s="7"/>
      <c r="W86" s="7"/>
      <c r="X86" s="7"/>
      <c r="Y86" s="7"/>
      <c r="Z86" s="7"/>
    </row>
    <row r="87" ht="15.75" customHeight="1">
      <c r="A87" s="7"/>
      <c r="B87" s="7"/>
      <c r="C87" s="8" t="s">
        <v>90</v>
      </c>
      <c r="D87" s="7"/>
      <c r="E87" s="7"/>
      <c r="F87" s="7"/>
      <c r="G87" s="7"/>
      <c r="H87" s="7"/>
      <c r="I87" s="7"/>
      <c r="J87" s="7"/>
      <c r="K87" s="7"/>
      <c r="L87" s="7"/>
      <c r="M87" s="7"/>
      <c r="N87" s="7"/>
      <c r="O87" s="7"/>
      <c r="P87" s="5"/>
      <c r="Q87" s="7"/>
      <c r="R87" s="7"/>
      <c r="S87" s="7"/>
      <c r="T87" s="7"/>
      <c r="U87" s="7"/>
      <c r="V87" s="7"/>
      <c r="W87" s="7"/>
      <c r="X87" s="7"/>
      <c r="Y87" s="7"/>
      <c r="Z87" s="7"/>
    </row>
    <row r="88" ht="15.75" customHeight="1">
      <c r="A88" s="7"/>
      <c r="B88" s="7"/>
      <c r="C88" s="8" t="s">
        <v>91</v>
      </c>
      <c r="D88" s="7"/>
      <c r="E88" s="7"/>
      <c r="F88" s="7"/>
      <c r="G88" s="7"/>
      <c r="H88" s="7"/>
      <c r="I88" s="7"/>
      <c r="J88" s="7"/>
      <c r="K88" s="7"/>
      <c r="L88" s="7"/>
      <c r="M88" s="7"/>
      <c r="N88" s="7"/>
      <c r="O88" s="7"/>
      <c r="P88" s="5"/>
      <c r="Q88" s="7"/>
      <c r="R88" s="7"/>
      <c r="S88" s="7"/>
      <c r="T88" s="7"/>
      <c r="U88" s="7"/>
      <c r="V88" s="7"/>
      <c r="W88" s="7"/>
      <c r="X88" s="7"/>
      <c r="Y88" s="7"/>
      <c r="Z88" s="7"/>
    </row>
    <row r="89" ht="15.75" customHeight="1">
      <c r="A89" s="7"/>
      <c r="B89" s="7"/>
      <c r="C89" s="8" t="s">
        <v>92</v>
      </c>
      <c r="D89" s="7"/>
      <c r="E89" s="7"/>
      <c r="F89" s="7"/>
      <c r="G89" s="7"/>
      <c r="H89" s="7"/>
      <c r="I89" s="7"/>
      <c r="J89" s="7"/>
      <c r="K89" s="7"/>
      <c r="L89" s="7"/>
      <c r="M89" s="7"/>
      <c r="N89" s="7"/>
      <c r="O89" s="7"/>
      <c r="P89" s="5"/>
      <c r="Q89" s="7"/>
      <c r="R89" s="7"/>
      <c r="S89" s="7"/>
      <c r="T89" s="7"/>
      <c r="U89" s="7"/>
      <c r="V89" s="7"/>
      <c r="W89" s="7"/>
      <c r="X89" s="7"/>
      <c r="Y89" s="7"/>
      <c r="Z89" s="7"/>
    </row>
    <row r="90" ht="15.75" customHeight="1">
      <c r="A90" s="7"/>
      <c r="B90" s="7" t="s">
        <v>93</v>
      </c>
      <c r="C90" s="8"/>
      <c r="D90" s="7"/>
      <c r="E90" s="7"/>
      <c r="F90" s="7"/>
      <c r="G90" s="7"/>
      <c r="H90" s="7"/>
      <c r="I90" s="7"/>
      <c r="J90" s="7"/>
      <c r="K90" s="7"/>
      <c r="L90" s="7"/>
      <c r="M90" s="7"/>
      <c r="N90" s="7"/>
      <c r="O90" s="7"/>
      <c r="P90" s="5"/>
      <c r="Q90" s="7"/>
      <c r="R90" s="7"/>
      <c r="S90" s="7"/>
      <c r="T90" s="7"/>
      <c r="U90" s="7"/>
      <c r="V90" s="7"/>
      <c r="W90" s="7"/>
      <c r="X90" s="7"/>
      <c r="Y90" s="7"/>
      <c r="Z90" s="7"/>
    </row>
    <row r="91" ht="15.75" customHeight="1">
      <c r="A91" s="7"/>
      <c r="B91" s="7"/>
      <c r="C91" s="8" t="s">
        <v>94</v>
      </c>
      <c r="D91" s="7"/>
      <c r="E91" s="7"/>
      <c r="F91" s="7"/>
      <c r="G91" s="7"/>
      <c r="H91" s="7"/>
      <c r="I91" s="7"/>
      <c r="J91" s="7"/>
      <c r="K91" s="7"/>
      <c r="L91" s="7"/>
      <c r="M91" s="7"/>
      <c r="N91" s="7"/>
      <c r="O91" s="7"/>
      <c r="P91" s="5"/>
      <c r="Q91" s="7"/>
      <c r="R91" s="7"/>
      <c r="S91" s="7"/>
      <c r="T91" s="7"/>
      <c r="U91" s="7"/>
      <c r="V91" s="7"/>
      <c r="W91" s="7"/>
      <c r="X91" s="7"/>
      <c r="Y91" s="7"/>
      <c r="Z91" s="7"/>
    </row>
    <row r="92" ht="15.75" customHeight="1">
      <c r="A92" s="7"/>
      <c r="B92" s="7"/>
      <c r="C92" s="8" t="s">
        <v>95</v>
      </c>
      <c r="D92" s="7"/>
      <c r="E92" s="7"/>
      <c r="F92" s="7"/>
      <c r="G92" s="7"/>
      <c r="H92" s="7"/>
      <c r="I92" s="7"/>
      <c r="J92" s="7"/>
      <c r="K92" s="7"/>
      <c r="L92" s="7"/>
      <c r="M92" s="7"/>
      <c r="N92" s="7"/>
      <c r="O92" s="7"/>
      <c r="P92" s="5"/>
      <c r="Q92" s="7"/>
      <c r="R92" s="7"/>
      <c r="S92" s="7"/>
      <c r="T92" s="7"/>
      <c r="U92" s="7"/>
      <c r="V92" s="7"/>
      <c r="W92" s="7"/>
      <c r="X92" s="7"/>
      <c r="Y92" s="7"/>
      <c r="Z92" s="7"/>
    </row>
    <row r="93" ht="15.75" customHeight="1">
      <c r="A93" s="7"/>
      <c r="B93" s="7"/>
      <c r="C93" s="8" t="s">
        <v>96</v>
      </c>
      <c r="D93" s="7"/>
      <c r="E93" s="7"/>
      <c r="F93" s="7"/>
      <c r="G93" s="7"/>
      <c r="H93" s="7"/>
      <c r="I93" s="7"/>
      <c r="J93" s="7"/>
      <c r="K93" s="7"/>
      <c r="L93" s="7"/>
      <c r="M93" s="7"/>
      <c r="N93" s="7"/>
      <c r="O93" s="7"/>
      <c r="P93" s="5"/>
      <c r="Q93" s="7"/>
      <c r="R93" s="7"/>
      <c r="S93" s="7"/>
      <c r="T93" s="7"/>
      <c r="U93" s="7"/>
      <c r="V93" s="7"/>
      <c r="W93" s="7"/>
      <c r="X93" s="7"/>
      <c r="Y93" s="7"/>
      <c r="Z93" s="7"/>
    </row>
    <row r="94" ht="15.75" customHeight="1">
      <c r="A94" s="7"/>
      <c r="B94" s="7"/>
      <c r="C94" s="8" t="s">
        <v>97</v>
      </c>
      <c r="D94" s="7"/>
      <c r="E94" s="7"/>
      <c r="F94" s="7"/>
      <c r="G94" s="7"/>
      <c r="H94" s="7"/>
      <c r="I94" s="7"/>
      <c r="J94" s="7"/>
      <c r="K94" s="7"/>
      <c r="L94" s="7"/>
      <c r="M94" s="7"/>
      <c r="N94" s="7"/>
      <c r="O94" s="7"/>
      <c r="P94" s="5"/>
      <c r="Q94" s="7"/>
      <c r="R94" s="7"/>
      <c r="S94" s="7"/>
      <c r="T94" s="7"/>
      <c r="U94" s="7"/>
      <c r="V94" s="7"/>
      <c r="W94" s="7"/>
      <c r="X94" s="7"/>
      <c r="Y94" s="7"/>
      <c r="Z94" s="7"/>
    </row>
    <row r="95" ht="15.75" customHeight="1">
      <c r="A95" s="7"/>
      <c r="B95" s="7"/>
      <c r="C95" s="8" t="s">
        <v>98</v>
      </c>
      <c r="D95" s="7"/>
      <c r="E95" s="7"/>
      <c r="F95" s="7"/>
      <c r="G95" s="7"/>
      <c r="H95" s="7"/>
      <c r="I95" s="7"/>
      <c r="J95" s="7"/>
      <c r="K95" s="7"/>
      <c r="L95" s="7"/>
      <c r="M95" s="7"/>
      <c r="N95" s="7"/>
      <c r="O95" s="7"/>
      <c r="P95" s="5"/>
      <c r="Q95" s="7"/>
      <c r="R95" s="7"/>
      <c r="S95" s="7"/>
      <c r="T95" s="7"/>
      <c r="U95" s="7"/>
      <c r="V95" s="7"/>
      <c r="W95" s="7"/>
      <c r="X95" s="7"/>
      <c r="Y95" s="7"/>
      <c r="Z95" s="7"/>
    </row>
    <row r="96" ht="15.75" customHeight="1">
      <c r="A96" s="7"/>
      <c r="B96" s="7"/>
      <c r="C96" s="8" t="s">
        <v>99</v>
      </c>
      <c r="D96" s="7"/>
      <c r="E96" s="7"/>
      <c r="F96" s="7"/>
      <c r="G96" s="7"/>
      <c r="H96" s="7"/>
      <c r="I96" s="7"/>
      <c r="J96" s="7"/>
      <c r="K96" s="7"/>
      <c r="L96" s="7"/>
      <c r="M96" s="7"/>
      <c r="N96" s="7"/>
      <c r="O96" s="7"/>
      <c r="P96" s="5"/>
      <c r="Q96" s="7"/>
      <c r="R96" s="7"/>
      <c r="S96" s="7"/>
      <c r="T96" s="7"/>
      <c r="U96" s="7"/>
      <c r="V96" s="7"/>
      <c r="W96" s="7"/>
      <c r="X96" s="7"/>
      <c r="Y96" s="7"/>
      <c r="Z96" s="7"/>
    </row>
    <row r="97" ht="15.75" customHeight="1">
      <c r="A97" s="7"/>
      <c r="B97" s="7"/>
      <c r="C97" s="8" t="s">
        <v>100</v>
      </c>
      <c r="D97" s="7"/>
      <c r="E97" s="7"/>
      <c r="F97" s="7"/>
      <c r="G97" s="7"/>
      <c r="H97" s="7"/>
      <c r="I97" s="7"/>
      <c r="J97" s="7"/>
      <c r="K97" s="7"/>
      <c r="L97" s="7"/>
      <c r="M97" s="7"/>
      <c r="N97" s="7"/>
      <c r="O97" s="7"/>
      <c r="P97" s="5"/>
      <c r="Q97" s="7"/>
      <c r="R97" s="7"/>
      <c r="S97" s="7"/>
      <c r="T97" s="7"/>
      <c r="U97" s="7"/>
      <c r="V97" s="7"/>
      <c r="W97" s="7"/>
      <c r="X97" s="7"/>
      <c r="Y97" s="7"/>
      <c r="Z97" s="7"/>
    </row>
    <row r="98" ht="15.75" customHeight="1">
      <c r="A98" s="7"/>
      <c r="B98" s="7"/>
      <c r="C98" s="8" t="s">
        <v>101</v>
      </c>
      <c r="D98" s="7"/>
      <c r="E98" s="7"/>
      <c r="F98" s="7"/>
      <c r="G98" s="7"/>
      <c r="H98" s="7"/>
      <c r="I98" s="7"/>
      <c r="J98" s="7"/>
      <c r="K98" s="7"/>
      <c r="L98" s="7"/>
      <c r="M98" s="7"/>
      <c r="N98" s="7"/>
      <c r="O98" s="7"/>
      <c r="P98" s="5"/>
      <c r="Q98" s="7"/>
      <c r="R98" s="7"/>
      <c r="S98" s="7"/>
      <c r="T98" s="7"/>
      <c r="U98" s="7"/>
      <c r="V98" s="7"/>
      <c r="W98" s="7"/>
      <c r="X98" s="7"/>
      <c r="Y98" s="7"/>
      <c r="Z98" s="7"/>
    </row>
    <row r="99" ht="15.75" customHeight="1">
      <c r="A99" s="7"/>
      <c r="B99" s="7"/>
      <c r="C99" s="8" t="s">
        <v>102</v>
      </c>
      <c r="D99" s="7"/>
      <c r="E99" s="7"/>
      <c r="F99" s="7"/>
      <c r="G99" s="7"/>
      <c r="H99" s="7"/>
      <c r="I99" s="7"/>
      <c r="J99" s="7"/>
      <c r="K99" s="7"/>
      <c r="L99" s="7"/>
      <c r="M99" s="7"/>
      <c r="N99" s="7"/>
      <c r="O99" s="7"/>
      <c r="P99" s="5"/>
      <c r="Q99" s="7"/>
      <c r="R99" s="7"/>
      <c r="S99" s="7"/>
      <c r="T99" s="7"/>
      <c r="U99" s="7"/>
      <c r="V99" s="7"/>
      <c r="W99" s="7"/>
      <c r="X99" s="7"/>
      <c r="Y99" s="7"/>
      <c r="Z99" s="7"/>
    </row>
    <row r="100" ht="15.75" customHeight="1">
      <c r="A100" s="7"/>
      <c r="B100" s="7"/>
      <c r="C100" s="8" t="s">
        <v>103</v>
      </c>
      <c r="D100" s="7"/>
      <c r="E100" s="7"/>
      <c r="F100" s="7"/>
      <c r="G100" s="7"/>
      <c r="H100" s="7"/>
      <c r="I100" s="7"/>
      <c r="J100" s="7"/>
      <c r="K100" s="7"/>
      <c r="L100" s="7"/>
      <c r="M100" s="7"/>
      <c r="N100" s="7"/>
      <c r="O100" s="7"/>
      <c r="P100" s="5"/>
      <c r="Q100" s="7"/>
      <c r="R100" s="7"/>
      <c r="S100" s="7"/>
      <c r="T100" s="7"/>
      <c r="U100" s="7"/>
      <c r="V100" s="7"/>
      <c r="W100" s="7"/>
      <c r="X100" s="7"/>
      <c r="Y100" s="7"/>
      <c r="Z100" s="7"/>
    </row>
    <row r="101" ht="15.75" customHeight="1">
      <c r="A101" s="7"/>
      <c r="B101" s="7"/>
      <c r="C101" s="8" t="s">
        <v>104</v>
      </c>
      <c r="D101" s="7"/>
      <c r="E101" s="7"/>
      <c r="F101" s="7"/>
      <c r="G101" s="7"/>
      <c r="H101" s="7"/>
      <c r="I101" s="7"/>
      <c r="J101" s="7"/>
      <c r="K101" s="7"/>
      <c r="L101" s="7"/>
      <c r="M101" s="7"/>
      <c r="N101" s="7"/>
      <c r="O101" s="7"/>
      <c r="P101" s="5"/>
      <c r="Q101" s="7"/>
      <c r="R101" s="7"/>
      <c r="S101" s="7"/>
      <c r="T101" s="7"/>
      <c r="U101" s="7"/>
      <c r="V101" s="7"/>
      <c r="W101" s="7"/>
      <c r="X101" s="7"/>
      <c r="Y101" s="7"/>
      <c r="Z101" s="7"/>
    </row>
    <row r="102" ht="15.75" customHeight="1">
      <c r="A102" s="7"/>
      <c r="B102" s="7" t="s">
        <v>105</v>
      </c>
      <c r="C102" s="8"/>
      <c r="D102" s="7"/>
      <c r="E102" s="7"/>
      <c r="F102" s="7"/>
      <c r="G102" s="7"/>
      <c r="H102" s="7"/>
      <c r="I102" s="7"/>
      <c r="J102" s="7"/>
      <c r="K102" s="7"/>
      <c r="L102" s="7"/>
      <c r="M102" s="7"/>
      <c r="N102" s="7"/>
      <c r="O102" s="7"/>
      <c r="P102" s="5"/>
      <c r="Q102" s="7"/>
      <c r="R102" s="7"/>
      <c r="S102" s="7"/>
      <c r="T102" s="7"/>
      <c r="U102" s="7"/>
      <c r="V102" s="7"/>
      <c r="W102" s="7"/>
      <c r="X102" s="7"/>
      <c r="Y102" s="7"/>
      <c r="Z102" s="7"/>
    </row>
    <row r="103" ht="15.75" customHeight="1">
      <c r="A103" s="7"/>
      <c r="B103" s="7"/>
      <c r="C103" s="8" t="s">
        <v>106</v>
      </c>
      <c r="D103" s="7"/>
      <c r="E103" s="7"/>
      <c r="F103" s="7"/>
      <c r="G103" s="7"/>
      <c r="H103" s="7"/>
      <c r="I103" s="7"/>
      <c r="J103" s="7"/>
      <c r="K103" s="7"/>
      <c r="L103" s="7"/>
      <c r="M103" s="7"/>
      <c r="N103" s="7"/>
      <c r="O103" s="7"/>
      <c r="P103" s="5"/>
      <c r="Q103" s="7"/>
      <c r="R103" s="7"/>
      <c r="S103" s="7"/>
      <c r="T103" s="7"/>
      <c r="U103" s="7"/>
      <c r="V103" s="7"/>
      <c r="W103" s="7"/>
      <c r="X103" s="7"/>
      <c r="Y103" s="7"/>
      <c r="Z103" s="7"/>
    </row>
    <row r="104" ht="15.75" customHeight="1">
      <c r="A104" s="7"/>
      <c r="B104" s="7"/>
      <c r="C104" s="8" t="s">
        <v>107</v>
      </c>
      <c r="D104" s="7"/>
      <c r="E104" s="7"/>
      <c r="F104" s="7"/>
      <c r="G104" s="7"/>
      <c r="H104" s="7"/>
      <c r="I104" s="7"/>
      <c r="J104" s="7"/>
      <c r="K104" s="7"/>
      <c r="L104" s="7"/>
      <c r="M104" s="7"/>
      <c r="N104" s="7"/>
      <c r="O104" s="7"/>
      <c r="P104" s="5"/>
      <c r="Q104" s="7"/>
      <c r="R104" s="7"/>
      <c r="S104" s="7"/>
      <c r="T104" s="7"/>
      <c r="U104" s="7"/>
      <c r="V104" s="7"/>
      <c r="W104" s="7"/>
      <c r="X104" s="7"/>
      <c r="Y104" s="7"/>
      <c r="Z104" s="7"/>
    </row>
    <row r="105" ht="15.75" customHeight="1">
      <c r="A105" s="7"/>
      <c r="B105" s="7"/>
      <c r="C105" s="8" t="s">
        <v>108</v>
      </c>
      <c r="D105" s="7"/>
      <c r="E105" s="7"/>
      <c r="F105" s="7"/>
      <c r="G105" s="7"/>
      <c r="H105" s="7"/>
      <c r="I105" s="7"/>
      <c r="J105" s="7"/>
      <c r="K105" s="7"/>
      <c r="L105" s="7"/>
      <c r="M105" s="7"/>
      <c r="N105" s="7"/>
      <c r="O105" s="7"/>
      <c r="P105" s="5"/>
      <c r="Q105" s="7"/>
      <c r="R105" s="7"/>
      <c r="S105" s="7"/>
      <c r="T105" s="7"/>
      <c r="U105" s="7"/>
      <c r="V105" s="7"/>
      <c r="W105" s="7"/>
      <c r="X105" s="7"/>
      <c r="Y105" s="7"/>
      <c r="Z105" s="7"/>
    </row>
    <row r="106" ht="15.75" customHeight="1">
      <c r="A106" s="7"/>
      <c r="B106" s="7"/>
      <c r="C106" s="8" t="s">
        <v>109</v>
      </c>
      <c r="D106" s="7"/>
      <c r="E106" s="7"/>
      <c r="F106" s="7"/>
      <c r="G106" s="7"/>
      <c r="H106" s="7"/>
      <c r="I106" s="7"/>
      <c r="J106" s="7"/>
      <c r="K106" s="7"/>
      <c r="L106" s="7"/>
      <c r="M106" s="7"/>
      <c r="N106" s="7"/>
      <c r="O106" s="7"/>
      <c r="P106" s="5"/>
      <c r="Q106" s="7"/>
      <c r="R106" s="7"/>
      <c r="S106" s="7"/>
      <c r="T106" s="7"/>
      <c r="U106" s="7"/>
      <c r="V106" s="7"/>
      <c r="W106" s="7"/>
      <c r="X106" s="7"/>
      <c r="Y106" s="7"/>
      <c r="Z106" s="7"/>
    </row>
    <row r="107" ht="15.75" customHeight="1">
      <c r="A107" s="7"/>
      <c r="B107" s="7"/>
      <c r="C107" s="8" t="s">
        <v>110</v>
      </c>
      <c r="D107" s="7"/>
      <c r="E107" s="7"/>
      <c r="F107" s="7"/>
      <c r="G107" s="7"/>
      <c r="H107" s="7"/>
      <c r="I107" s="7"/>
      <c r="J107" s="7"/>
      <c r="K107" s="7"/>
      <c r="L107" s="7"/>
      <c r="M107" s="7"/>
      <c r="N107" s="7"/>
      <c r="O107" s="7"/>
      <c r="P107" s="5"/>
      <c r="Q107" s="7"/>
      <c r="R107" s="7"/>
      <c r="S107" s="7"/>
      <c r="T107" s="7"/>
      <c r="U107" s="7"/>
      <c r="V107" s="7"/>
      <c r="W107" s="7"/>
      <c r="X107" s="7"/>
      <c r="Y107" s="7"/>
      <c r="Z107" s="7"/>
    </row>
    <row r="108" ht="15.75" customHeight="1">
      <c r="A108" s="7"/>
      <c r="B108" s="7" t="s">
        <v>111</v>
      </c>
      <c r="C108" s="8"/>
      <c r="D108" s="7"/>
      <c r="E108" s="7"/>
      <c r="F108" s="7"/>
      <c r="G108" s="7"/>
      <c r="H108" s="7"/>
      <c r="I108" s="7"/>
      <c r="J108" s="7"/>
      <c r="K108" s="7"/>
      <c r="L108" s="7"/>
      <c r="M108" s="7"/>
      <c r="N108" s="7"/>
      <c r="O108" s="7"/>
      <c r="P108" s="5"/>
      <c r="Q108" s="7"/>
      <c r="R108" s="7"/>
      <c r="S108" s="7"/>
      <c r="T108" s="7"/>
      <c r="U108" s="7"/>
      <c r="V108" s="7"/>
      <c r="W108" s="7"/>
      <c r="X108" s="7"/>
      <c r="Y108" s="7"/>
      <c r="Z108" s="7"/>
    </row>
    <row r="109" ht="15.75" customHeight="1">
      <c r="A109" s="7"/>
      <c r="B109" s="7"/>
      <c r="C109" s="8" t="s">
        <v>112</v>
      </c>
      <c r="D109" s="7"/>
      <c r="E109" s="7"/>
      <c r="F109" s="7"/>
      <c r="G109" s="7"/>
      <c r="H109" s="7"/>
      <c r="I109" s="7"/>
      <c r="J109" s="7"/>
      <c r="K109" s="7"/>
      <c r="L109" s="7"/>
      <c r="M109" s="7"/>
      <c r="N109" s="7"/>
      <c r="O109" s="7"/>
      <c r="P109" s="5"/>
      <c r="Q109" s="7"/>
      <c r="R109" s="7"/>
      <c r="S109" s="7"/>
      <c r="T109" s="7"/>
      <c r="U109" s="7"/>
      <c r="V109" s="7"/>
      <c r="W109" s="7"/>
      <c r="X109" s="7"/>
      <c r="Y109" s="7"/>
      <c r="Z109" s="7"/>
    </row>
    <row r="110" ht="15.75" customHeight="1">
      <c r="A110" s="7"/>
      <c r="B110" s="7"/>
      <c r="C110" s="8"/>
      <c r="D110" s="7"/>
      <c r="E110" s="7"/>
      <c r="F110" s="7"/>
      <c r="G110" s="7"/>
      <c r="H110" s="7"/>
      <c r="I110" s="7"/>
      <c r="J110" s="7"/>
      <c r="K110" s="7"/>
      <c r="L110" s="7"/>
      <c r="M110" s="7"/>
      <c r="N110" s="7"/>
      <c r="O110" s="7"/>
      <c r="P110" s="5"/>
      <c r="Q110" s="7"/>
      <c r="R110" s="7"/>
      <c r="S110" s="7"/>
      <c r="T110" s="7"/>
      <c r="U110" s="7"/>
      <c r="V110" s="7"/>
      <c r="W110" s="7"/>
      <c r="X110" s="7"/>
      <c r="Y110" s="7"/>
      <c r="Z110" s="7"/>
    </row>
    <row r="111" ht="15.75" customHeight="1">
      <c r="A111" s="7"/>
      <c r="B111" s="7"/>
      <c r="C111" s="8" t="s">
        <v>113</v>
      </c>
      <c r="D111" s="7"/>
      <c r="E111" s="7"/>
      <c r="F111" s="7"/>
      <c r="G111" s="7"/>
      <c r="H111" s="7"/>
      <c r="I111" s="7"/>
      <c r="J111" s="7"/>
      <c r="K111" s="7"/>
      <c r="L111" s="7"/>
      <c r="M111" s="7"/>
      <c r="N111" s="7"/>
      <c r="O111" s="7"/>
      <c r="P111" s="5"/>
      <c r="Q111" s="7"/>
      <c r="R111" s="7"/>
      <c r="S111" s="7"/>
      <c r="T111" s="7"/>
      <c r="U111" s="7"/>
      <c r="V111" s="7"/>
      <c r="W111" s="7"/>
      <c r="X111" s="7"/>
      <c r="Y111" s="7"/>
      <c r="Z111" s="7"/>
    </row>
    <row r="112" ht="15.75" customHeight="1">
      <c r="A112" s="7"/>
      <c r="B112" s="7"/>
      <c r="C112" s="8" t="s">
        <v>114</v>
      </c>
      <c r="D112" s="7"/>
      <c r="E112" s="7"/>
      <c r="F112" s="7"/>
      <c r="G112" s="7"/>
      <c r="H112" s="7"/>
      <c r="I112" s="7"/>
      <c r="J112" s="7"/>
      <c r="K112" s="7"/>
      <c r="L112" s="7"/>
      <c r="M112" s="7"/>
      <c r="N112" s="7"/>
      <c r="O112" s="7"/>
      <c r="P112" s="5"/>
      <c r="Q112" s="7"/>
      <c r="R112" s="7"/>
      <c r="S112" s="7"/>
      <c r="T112" s="7"/>
      <c r="U112" s="7"/>
      <c r="V112" s="7"/>
      <c r="W112" s="7"/>
      <c r="X112" s="7"/>
      <c r="Y112" s="7"/>
      <c r="Z112" s="7"/>
    </row>
    <row r="113" ht="15.75" customHeight="1">
      <c r="A113" s="7"/>
      <c r="B113" s="7"/>
      <c r="C113" s="8" t="s">
        <v>115</v>
      </c>
      <c r="D113" s="7"/>
      <c r="E113" s="7"/>
      <c r="F113" s="7"/>
      <c r="G113" s="7"/>
      <c r="H113" s="7"/>
      <c r="I113" s="7"/>
      <c r="J113" s="7"/>
      <c r="K113" s="7"/>
      <c r="L113" s="7"/>
      <c r="M113" s="7"/>
      <c r="N113" s="7"/>
      <c r="O113" s="7"/>
      <c r="P113" s="5"/>
      <c r="Q113" s="7"/>
      <c r="R113" s="7"/>
      <c r="S113" s="7"/>
      <c r="T113" s="7"/>
      <c r="U113" s="7"/>
      <c r="V113" s="7"/>
      <c r="W113" s="7"/>
      <c r="X113" s="7"/>
      <c r="Y113" s="7"/>
      <c r="Z113" s="7"/>
    </row>
    <row r="114" ht="15.75" customHeight="1">
      <c r="A114" s="7"/>
      <c r="B114" s="7"/>
      <c r="C114" s="8" t="s">
        <v>116</v>
      </c>
      <c r="D114" s="7"/>
      <c r="E114" s="7"/>
      <c r="F114" s="7"/>
      <c r="G114" s="7"/>
      <c r="H114" s="7"/>
      <c r="I114" s="7"/>
      <c r="J114" s="7"/>
      <c r="K114" s="7"/>
      <c r="L114" s="7"/>
      <c r="M114" s="7"/>
      <c r="N114" s="7"/>
      <c r="O114" s="7"/>
      <c r="P114" s="5"/>
      <c r="Q114" s="7"/>
      <c r="R114" s="7"/>
      <c r="S114" s="7"/>
      <c r="T114" s="7"/>
      <c r="U114" s="7"/>
      <c r="V114" s="7"/>
      <c r="W114" s="7"/>
      <c r="X114" s="7"/>
      <c r="Y114" s="7"/>
      <c r="Z114" s="7"/>
    </row>
    <row r="115" ht="15.75" customHeight="1">
      <c r="A115" s="7"/>
      <c r="B115" s="7"/>
      <c r="C115" s="8" t="s">
        <v>117</v>
      </c>
      <c r="D115" s="7"/>
      <c r="E115" s="7"/>
      <c r="F115" s="7"/>
      <c r="G115" s="7"/>
      <c r="H115" s="7"/>
      <c r="I115" s="7"/>
      <c r="J115" s="7"/>
      <c r="K115" s="7"/>
      <c r="L115" s="7"/>
      <c r="M115" s="7"/>
      <c r="N115" s="7"/>
      <c r="O115" s="7"/>
      <c r="P115" s="5"/>
      <c r="Q115" s="7"/>
      <c r="R115" s="7"/>
      <c r="S115" s="7"/>
      <c r="T115" s="7"/>
      <c r="U115" s="7"/>
      <c r="V115" s="7"/>
      <c r="W115" s="7"/>
      <c r="X115" s="7"/>
      <c r="Y115" s="7"/>
      <c r="Z115" s="7"/>
    </row>
    <row r="116" ht="15.75" customHeight="1">
      <c r="A116" s="7"/>
      <c r="B116" s="7"/>
      <c r="C116" s="8" t="s">
        <v>118</v>
      </c>
      <c r="D116" s="7"/>
      <c r="E116" s="7"/>
      <c r="F116" s="7"/>
      <c r="G116" s="7"/>
      <c r="H116" s="7"/>
      <c r="I116" s="7"/>
      <c r="J116" s="7"/>
      <c r="K116" s="7"/>
      <c r="L116" s="7"/>
      <c r="M116" s="7"/>
      <c r="N116" s="7"/>
      <c r="O116" s="7"/>
      <c r="P116" s="5"/>
      <c r="Q116" s="7"/>
      <c r="R116" s="7"/>
      <c r="S116" s="7"/>
      <c r="T116" s="7"/>
      <c r="U116" s="7"/>
      <c r="V116" s="7"/>
      <c r="W116" s="7"/>
      <c r="X116" s="7"/>
      <c r="Y116" s="7"/>
      <c r="Z116" s="7"/>
    </row>
    <row r="117" ht="15.75" customHeight="1">
      <c r="A117" s="7"/>
      <c r="B117" s="7"/>
      <c r="C117" s="8"/>
      <c r="D117" s="7"/>
      <c r="E117" s="7"/>
      <c r="F117" s="7"/>
      <c r="G117" s="7"/>
      <c r="H117" s="7"/>
      <c r="I117" s="7"/>
      <c r="J117" s="7"/>
      <c r="K117" s="7"/>
      <c r="L117" s="7"/>
      <c r="M117" s="7"/>
      <c r="N117" s="7"/>
      <c r="O117" s="7"/>
      <c r="P117" s="5"/>
      <c r="Q117" s="7"/>
      <c r="R117" s="7"/>
      <c r="S117" s="7"/>
      <c r="T117" s="7"/>
      <c r="U117" s="7"/>
      <c r="V117" s="7"/>
      <c r="W117" s="7"/>
      <c r="X117" s="7"/>
      <c r="Y117" s="7"/>
      <c r="Z117" s="7"/>
    </row>
    <row r="118" ht="15.75" customHeight="1">
      <c r="A118" s="7"/>
      <c r="B118" s="7"/>
      <c r="C118" s="8"/>
      <c r="D118" s="7"/>
      <c r="E118" s="10"/>
      <c r="F118" s="7"/>
      <c r="G118" s="7"/>
      <c r="H118" s="7"/>
      <c r="I118" s="7"/>
      <c r="J118" s="7"/>
      <c r="K118" s="7"/>
      <c r="L118" s="7"/>
      <c r="M118" s="7"/>
      <c r="N118" s="7"/>
      <c r="O118" s="7"/>
      <c r="P118" s="5"/>
      <c r="Q118" s="7"/>
      <c r="R118" s="7"/>
      <c r="S118" s="7"/>
      <c r="T118" s="7"/>
      <c r="U118" s="7"/>
      <c r="V118" s="7"/>
      <c r="W118" s="7"/>
      <c r="X118" s="7"/>
      <c r="Y118" s="7"/>
      <c r="Z118" s="7"/>
    </row>
    <row r="119" ht="15.75" customHeight="1">
      <c r="A119" s="7"/>
      <c r="B119" s="7"/>
      <c r="C119" s="8"/>
      <c r="D119" s="7"/>
      <c r="E119" s="7"/>
      <c r="F119" s="7"/>
      <c r="G119" s="7"/>
      <c r="H119" s="7"/>
      <c r="I119" s="7"/>
      <c r="J119" s="7"/>
      <c r="K119" s="7"/>
      <c r="L119" s="7"/>
      <c r="M119" s="7"/>
      <c r="N119" s="7"/>
      <c r="O119" s="7"/>
      <c r="P119" s="5"/>
      <c r="Q119" s="7"/>
      <c r="R119" s="7"/>
      <c r="S119" s="7"/>
      <c r="T119" s="7"/>
      <c r="U119" s="7"/>
      <c r="V119" s="7"/>
      <c r="W119" s="7"/>
      <c r="X119" s="7"/>
      <c r="Y119" s="7"/>
      <c r="Z119" s="7"/>
    </row>
    <row r="120" ht="15.75" customHeight="1">
      <c r="A120" s="7"/>
      <c r="B120" s="7"/>
      <c r="C120" s="8"/>
      <c r="D120" s="7"/>
      <c r="E120" s="7"/>
      <c r="F120" s="7"/>
      <c r="G120" s="7"/>
      <c r="H120" s="7"/>
      <c r="I120" s="7"/>
      <c r="J120" s="7"/>
      <c r="K120" s="7"/>
      <c r="L120" s="7"/>
      <c r="M120" s="7"/>
      <c r="N120" s="7"/>
      <c r="O120" s="7"/>
      <c r="P120" s="5"/>
      <c r="Q120" s="7"/>
      <c r="R120" s="7"/>
      <c r="S120" s="7"/>
      <c r="T120" s="7"/>
      <c r="U120" s="7"/>
      <c r="V120" s="7"/>
      <c r="W120" s="7"/>
      <c r="X120" s="7"/>
      <c r="Y120" s="7"/>
      <c r="Z120" s="7"/>
    </row>
    <row r="121" ht="15.75" customHeight="1">
      <c r="A121" s="7"/>
      <c r="B121" s="7"/>
      <c r="C121" s="8"/>
      <c r="D121" s="7"/>
      <c r="E121" s="7"/>
      <c r="F121" s="7"/>
      <c r="G121" s="7"/>
      <c r="H121" s="7"/>
      <c r="I121" s="7"/>
      <c r="J121" s="7"/>
      <c r="K121" s="7"/>
      <c r="L121" s="7"/>
      <c r="M121" s="7"/>
      <c r="N121" s="7"/>
      <c r="O121" s="7"/>
      <c r="P121" s="5"/>
      <c r="Q121" s="7"/>
      <c r="R121" s="7"/>
      <c r="S121" s="7"/>
      <c r="T121" s="7"/>
      <c r="U121" s="7"/>
      <c r="V121" s="7"/>
      <c r="W121" s="7"/>
      <c r="X121" s="7"/>
      <c r="Y121" s="7"/>
      <c r="Z121" s="7"/>
    </row>
    <row r="122" ht="15.75" customHeight="1">
      <c r="A122" s="7"/>
      <c r="B122" s="7"/>
      <c r="C122" s="8"/>
      <c r="D122" s="7"/>
      <c r="E122" s="7"/>
      <c r="F122" s="7"/>
      <c r="G122" s="7"/>
      <c r="H122" s="7"/>
      <c r="I122" s="7"/>
      <c r="J122" s="7"/>
      <c r="K122" s="7"/>
      <c r="L122" s="7"/>
      <c r="M122" s="7"/>
      <c r="N122" s="7"/>
      <c r="O122" s="7"/>
      <c r="P122" s="5"/>
      <c r="Q122" s="7"/>
      <c r="R122" s="7"/>
      <c r="S122" s="7"/>
      <c r="T122" s="7"/>
      <c r="U122" s="7"/>
      <c r="V122" s="7"/>
      <c r="W122" s="7"/>
      <c r="X122" s="7"/>
      <c r="Y122" s="7"/>
      <c r="Z122" s="7"/>
    </row>
    <row r="123" ht="15.75" customHeight="1">
      <c r="A123" s="7"/>
      <c r="B123" s="7"/>
      <c r="C123" s="8"/>
      <c r="D123" s="7"/>
      <c r="E123" s="7"/>
      <c r="F123" s="7"/>
      <c r="G123" s="7"/>
      <c r="H123" s="7"/>
      <c r="I123" s="7"/>
      <c r="J123" s="7"/>
      <c r="K123" s="7"/>
      <c r="L123" s="7"/>
      <c r="M123" s="7"/>
      <c r="N123" s="7"/>
      <c r="O123" s="7"/>
      <c r="P123" s="5"/>
      <c r="Q123" s="7"/>
      <c r="R123" s="7"/>
      <c r="S123" s="7"/>
      <c r="T123" s="7"/>
      <c r="U123" s="7"/>
      <c r="V123" s="7"/>
      <c r="W123" s="7"/>
      <c r="X123" s="7"/>
      <c r="Y123" s="7"/>
      <c r="Z123" s="7"/>
    </row>
    <row r="124" ht="15.75" customHeight="1">
      <c r="A124" s="7"/>
      <c r="B124" s="7"/>
      <c r="C124" s="8"/>
      <c r="D124" s="7"/>
      <c r="E124" s="7"/>
      <c r="F124" s="7"/>
      <c r="G124" s="7"/>
      <c r="H124" s="7"/>
      <c r="I124" s="7"/>
      <c r="J124" s="7"/>
      <c r="K124" s="7"/>
      <c r="L124" s="7"/>
      <c r="M124" s="7"/>
      <c r="N124" s="7"/>
      <c r="O124" s="7"/>
      <c r="P124" s="5"/>
      <c r="Q124" s="7"/>
      <c r="R124" s="7"/>
      <c r="S124" s="7"/>
      <c r="T124" s="7"/>
      <c r="U124" s="7"/>
      <c r="V124" s="7"/>
      <c r="W124" s="7"/>
      <c r="X124" s="7"/>
      <c r="Y124" s="7"/>
      <c r="Z124" s="7"/>
    </row>
    <row r="125" ht="15.75" customHeight="1">
      <c r="A125" s="7"/>
      <c r="B125" s="7"/>
      <c r="C125" s="8"/>
      <c r="D125" s="7"/>
      <c r="E125" s="7"/>
      <c r="F125" s="7"/>
      <c r="G125" s="7"/>
      <c r="H125" s="7"/>
      <c r="I125" s="7"/>
      <c r="J125" s="7"/>
      <c r="K125" s="7"/>
      <c r="L125" s="7"/>
      <c r="M125" s="7"/>
      <c r="N125" s="7"/>
      <c r="O125" s="7"/>
      <c r="P125" s="5"/>
      <c r="Q125" s="7"/>
      <c r="R125" s="7"/>
      <c r="S125" s="7"/>
      <c r="T125" s="7"/>
      <c r="U125" s="7"/>
      <c r="V125" s="7"/>
      <c r="W125" s="7"/>
      <c r="X125" s="7"/>
      <c r="Y125" s="7"/>
      <c r="Z125" s="7"/>
    </row>
    <row r="126" ht="15.75" customHeight="1">
      <c r="A126" s="7"/>
      <c r="B126" s="7"/>
      <c r="C126" s="8"/>
      <c r="D126" s="7"/>
      <c r="E126" s="7"/>
      <c r="F126" s="7"/>
      <c r="G126" s="7"/>
      <c r="H126" s="7"/>
      <c r="I126" s="7"/>
      <c r="J126" s="7"/>
      <c r="K126" s="7"/>
      <c r="L126" s="7"/>
      <c r="M126" s="7"/>
      <c r="N126" s="7"/>
      <c r="O126" s="7"/>
      <c r="P126" s="5"/>
      <c r="Q126" s="7"/>
      <c r="R126" s="7"/>
      <c r="S126" s="7"/>
      <c r="T126" s="7"/>
      <c r="U126" s="7"/>
      <c r="V126" s="7"/>
      <c r="W126" s="7"/>
      <c r="X126" s="7"/>
      <c r="Y126" s="7"/>
      <c r="Z126" s="7"/>
    </row>
    <row r="127" ht="15.75" customHeight="1">
      <c r="A127" s="7"/>
      <c r="B127" s="7"/>
      <c r="C127" s="8"/>
      <c r="D127" s="7"/>
      <c r="E127" s="7"/>
      <c r="F127" s="7"/>
      <c r="G127" s="7"/>
      <c r="H127" s="7"/>
      <c r="I127" s="7"/>
      <c r="J127" s="7"/>
      <c r="K127" s="7"/>
      <c r="L127" s="7"/>
      <c r="M127" s="7"/>
      <c r="N127" s="7"/>
      <c r="O127" s="7"/>
      <c r="P127" s="5"/>
      <c r="Q127" s="7"/>
      <c r="R127" s="7"/>
      <c r="S127" s="7"/>
      <c r="T127" s="7"/>
      <c r="U127" s="7"/>
      <c r="V127" s="7"/>
      <c r="W127" s="7"/>
      <c r="X127" s="7"/>
      <c r="Y127" s="7"/>
      <c r="Z127" s="7"/>
    </row>
    <row r="128" ht="15.75" customHeight="1">
      <c r="A128" s="7"/>
      <c r="B128" s="7"/>
      <c r="C128" s="8"/>
      <c r="D128" s="7"/>
      <c r="E128" s="7"/>
      <c r="F128" s="7"/>
      <c r="G128" s="7"/>
      <c r="H128" s="7"/>
      <c r="I128" s="7"/>
      <c r="J128" s="7"/>
      <c r="K128" s="7"/>
      <c r="L128" s="7"/>
      <c r="M128" s="7"/>
      <c r="N128" s="7"/>
      <c r="O128" s="7"/>
      <c r="P128" s="5"/>
      <c r="Q128" s="7"/>
      <c r="R128" s="7"/>
      <c r="S128" s="7"/>
      <c r="T128" s="7"/>
      <c r="U128" s="7"/>
      <c r="V128" s="7"/>
      <c r="W128" s="7"/>
      <c r="X128" s="7"/>
      <c r="Y128" s="7"/>
      <c r="Z128" s="7"/>
    </row>
    <row r="129" ht="15.75" customHeight="1">
      <c r="A129" s="7"/>
      <c r="B129" s="7"/>
      <c r="C129" s="8"/>
      <c r="D129" s="7"/>
      <c r="E129" s="7"/>
      <c r="F129" s="7"/>
      <c r="G129" s="7"/>
      <c r="H129" s="7"/>
      <c r="I129" s="7"/>
      <c r="J129" s="7"/>
      <c r="K129" s="7"/>
      <c r="L129" s="7"/>
      <c r="M129" s="7"/>
      <c r="N129" s="7"/>
      <c r="O129" s="7"/>
      <c r="P129" s="5"/>
      <c r="Q129" s="7"/>
      <c r="R129" s="7"/>
      <c r="S129" s="7"/>
      <c r="T129" s="7"/>
      <c r="U129" s="7"/>
      <c r="V129" s="7"/>
      <c r="W129" s="7"/>
      <c r="X129" s="7"/>
      <c r="Y129" s="7"/>
      <c r="Z129" s="7"/>
    </row>
    <row r="130" ht="15.75" customHeight="1">
      <c r="A130" s="7"/>
      <c r="B130" s="7"/>
      <c r="C130" s="8"/>
      <c r="D130" s="7"/>
      <c r="E130" s="7"/>
      <c r="F130" s="7"/>
      <c r="G130" s="7"/>
      <c r="H130" s="7"/>
      <c r="I130" s="7"/>
      <c r="J130" s="7"/>
      <c r="K130" s="7"/>
      <c r="L130" s="7"/>
      <c r="M130" s="7"/>
      <c r="N130" s="7"/>
      <c r="O130" s="7"/>
      <c r="P130" s="5"/>
      <c r="Q130" s="7"/>
      <c r="R130" s="7"/>
      <c r="S130" s="7"/>
      <c r="T130" s="7"/>
      <c r="U130" s="7"/>
      <c r="V130" s="7"/>
      <c r="W130" s="7"/>
      <c r="X130" s="7"/>
      <c r="Y130" s="7"/>
      <c r="Z130" s="7"/>
    </row>
    <row r="131" ht="15.75" customHeight="1">
      <c r="A131" s="7"/>
      <c r="B131" s="7"/>
      <c r="C131" s="8"/>
      <c r="D131" s="7"/>
      <c r="E131" s="7"/>
      <c r="F131" s="7"/>
      <c r="G131" s="7"/>
      <c r="H131" s="7"/>
      <c r="I131" s="7"/>
      <c r="J131" s="7"/>
      <c r="K131" s="7"/>
      <c r="L131" s="7"/>
      <c r="M131" s="7"/>
      <c r="N131" s="7"/>
      <c r="O131" s="7"/>
      <c r="P131" s="5"/>
      <c r="Q131" s="7"/>
      <c r="R131" s="7"/>
      <c r="S131" s="7"/>
      <c r="T131" s="7"/>
      <c r="U131" s="7"/>
      <c r="V131" s="7"/>
      <c r="W131" s="7"/>
      <c r="X131" s="7"/>
      <c r="Y131" s="7"/>
      <c r="Z131" s="7"/>
    </row>
    <row r="132" ht="15.75" customHeight="1">
      <c r="A132" s="7"/>
      <c r="B132" s="7"/>
      <c r="C132" s="8"/>
      <c r="D132" s="7"/>
      <c r="E132" s="7"/>
      <c r="F132" s="7"/>
      <c r="G132" s="7"/>
      <c r="H132" s="7"/>
      <c r="I132" s="7"/>
      <c r="J132" s="7"/>
      <c r="K132" s="7"/>
      <c r="L132" s="7"/>
      <c r="M132" s="7"/>
      <c r="N132" s="7"/>
      <c r="O132" s="7"/>
      <c r="P132" s="5"/>
      <c r="Q132" s="7"/>
      <c r="R132" s="7"/>
      <c r="S132" s="7"/>
      <c r="T132" s="7"/>
      <c r="U132" s="7"/>
      <c r="V132" s="7"/>
      <c r="W132" s="7"/>
      <c r="X132" s="7"/>
      <c r="Y132" s="7"/>
      <c r="Z132" s="7"/>
    </row>
    <row r="133" ht="15.75" customHeight="1">
      <c r="A133" s="7"/>
      <c r="B133" s="7"/>
      <c r="C133" s="8"/>
      <c r="D133" s="7"/>
      <c r="E133" s="7"/>
      <c r="F133" s="7"/>
      <c r="G133" s="7"/>
      <c r="H133" s="7"/>
      <c r="I133" s="7"/>
      <c r="J133" s="7"/>
      <c r="K133" s="7"/>
      <c r="L133" s="7"/>
      <c r="M133" s="7"/>
      <c r="N133" s="7"/>
      <c r="O133" s="7"/>
      <c r="P133" s="5"/>
      <c r="Q133" s="7"/>
      <c r="R133" s="7"/>
      <c r="S133" s="7"/>
      <c r="T133" s="7"/>
      <c r="U133" s="7"/>
      <c r="V133" s="7"/>
      <c r="W133" s="7"/>
      <c r="X133" s="7"/>
      <c r="Y133" s="7"/>
      <c r="Z133" s="7"/>
    </row>
    <row r="134" ht="15.75" customHeight="1">
      <c r="A134" s="7"/>
      <c r="B134" s="7"/>
      <c r="C134" s="8"/>
      <c r="D134" s="7"/>
      <c r="E134" s="7"/>
      <c r="F134" s="7"/>
      <c r="G134" s="7"/>
      <c r="H134" s="7"/>
      <c r="I134" s="7"/>
      <c r="J134" s="7"/>
      <c r="K134" s="7"/>
      <c r="L134" s="7"/>
      <c r="M134" s="7"/>
      <c r="N134" s="7"/>
      <c r="O134" s="7"/>
      <c r="P134" s="5"/>
      <c r="Q134" s="7"/>
      <c r="R134" s="7"/>
      <c r="S134" s="7"/>
      <c r="T134" s="7"/>
      <c r="U134" s="7"/>
      <c r="V134" s="7"/>
      <c r="W134" s="7"/>
      <c r="X134" s="7"/>
      <c r="Y134" s="7"/>
      <c r="Z134" s="7"/>
    </row>
    <row r="135" ht="15.75" customHeight="1">
      <c r="A135" s="7"/>
      <c r="B135" s="7"/>
      <c r="C135" s="8"/>
      <c r="D135" s="7"/>
      <c r="E135" s="7"/>
      <c r="F135" s="7"/>
      <c r="G135" s="7"/>
      <c r="H135" s="7"/>
      <c r="I135" s="7"/>
      <c r="J135" s="7"/>
      <c r="K135" s="7"/>
      <c r="L135" s="7"/>
      <c r="M135" s="7"/>
      <c r="N135" s="7"/>
      <c r="O135" s="7"/>
      <c r="P135" s="5"/>
      <c r="Q135" s="7"/>
      <c r="R135" s="7"/>
      <c r="S135" s="7"/>
      <c r="T135" s="7"/>
      <c r="U135" s="7"/>
      <c r="V135" s="7"/>
      <c r="W135" s="7"/>
      <c r="X135" s="7"/>
      <c r="Y135" s="7"/>
      <c r="Z135" s="7"/>
    </row>
    <row r="136" ht="15.75" customHeight="1">
      <c r="A136" s="7"/>
      <c r="B136" s="7"/>
      <c r="C136" s="8"/>
      <c r="D136" s="7"/>
      <c r="E136" s="7"/>
      <c r="F136" s="7"/>
      <c r="G136" s="7"/>
      <c r="H136" s="7"/>
      <c r="I136" s="7"/>
      <c r="J136" s="7"/>
      <c r="K136" s="7"/>
      <c r="L136" s="7"/>
      <c r="M136" s="7"/>
      <c r="N136" s="7"/>
      <c r="O136" s="7"/>
      <c r="P136" s="5"/>
      <c r="Q136" s="7"/>
      <c r="R136" s="7"/>
      <c r="S136" s="7"/>
      <c r="T136" s="7"/>
      <c r="U136" s="7"/>
      <c r="V136" s="7"/>
      <c r="W136" s="7"/>
      <c r="X136" s="7"/>
      <c r="Y136" s="7"/>
      <c r="Z136" s="7"/>
    </row>
    <row r="137" ht="15.75" customHeight="1">
      <c r="A137" s="7"/>
      <c r="B137" s="7"/>
      <c r="C137" s="8"/>
      <c r="D137" s="7"/>
      <c r="E137" s="7"/>
      <c r="F137" s="7"/>
      <c r="G137" s="7"/>
      <c r="H137" s="7"/>
      <c r="I137" s="7"/>
      <c r="J137" s="7"/>
      <c r="K137" s="7"/>
      <c r="L137" s="7"/>
      <c r="M137" s="7"/>
      <c r="N137" s="7"/>
      <c r="O137" s="7"/>
      <c r="P137" s="5"/>
      <c r="Q137" s="7"/>
      <c r="R137" s="7"/>
      <c r="S137" s="7"/>
      <c r="T137" s="7"/>
      <c r="U137" s="7"/>
      <c r="V137" s="7"/>
      <c r="W137" s="7"/>
      <c r="X137" s="7"/>
      <c r="Y137" s="7"/>
      <c r="Z137" s="7"/>
    </row>
    <row r="138" ht="15.75" customHeight="1">
      <c r="A138" s="7"/>
      <c r="B138" s="7"/>
      <c r="C138" s="8"/>
      <c r="D138" s="7"/>
      <c r="E138" s="7"/>
      <c r="F138" s="7"/>
      <c r="G138" s="7"/>
      <c r="H138" s="7"/>
      <c r="I138" s="7"/>
      <c r="J138" s="7"/>
      <c r="K138" s="7"/>
      <c r="L138" s="7"/>
      <c r="M138" s="7"/>
      <c r="N138" s="7"/>
      <c r="O138" s="7"/>
      <c r="P138" s="5"/>
      <c r="Q138" s="7"/>
      <c r="R138" s="7"/>
      <c r="S138" s="7"/>
      <c r="T138" s="7"/>
      <c r="U138" s="7"/>
      <c r="V138" s="7"/>
      <c r="W138" s="7"/>
      <c r="X138" s="7"/>
      <c r="Y138" s="7"/>
      <c r="Z138" s="7"/>
    </row>
    <row r="139" ht="15.75" customHeight="1">
      <c r="A139" s="7"/>
      <c r="B139" s="7"/>
      <c r="C139" s="8"/>
      <c r="D139" s="7"/>
      <c r="E139" s="7"/>
      <c r="F139" s="7"/>
      <c r="G139" s="7"/>
      <c r="H139" s="7"/>
      <c r="I139" s="7"/>
      <c r="J139" s="7"/>
      <c r="K139" s="7"/>
      <c r="L139" s="7"/>
      <c r="M139" s="7"/>
      <c r="N139" s="7"/>
      <c r="O139" s="7"/>
      <c r="P139" s="5"/>
      <c r="Q139" s="7"/>
      <c r="R139" s="7"/>
      <c r="S139" s="7"/>
      <c r="T139" s="7"/>
      <c r="U139" s="7"/>
      <c r="V139" s="7"/>
      <c r="W139" s="7"/>
      <c r="X139" s="7"/>
      <c r="Y139" s="7"/>
      <c r="Z139" s="7"/>
    </row>
    <row r="140" ht="15.75" customHeight="1">
      <c r="A140" s="7"/>
      <c r="B140" s="7"/>
      <c r="C140" s="8"/>
      <c r="D140" s="7"/>
      <c r="E140" s="7"/>
      <c r="F140" s="7"/>
      <c r="G140" s="7"/>
      <c r="H140" s="7"/>
      <c r="I140" s="7"/>
      <c r="J140" s="7"/>
      <c r="K140" s="7"/>
      <c r="L140" s="7"/>
      <c r="M140" s="7"/>
      <c r="N140" s="7"/>
      <c r="O140" s="7"/>
      <c r="P140" s="5"/>
      <c r="Q140" s="7"/>
      <c r="R140" s="7"/>
      <c r="S140" s="7"/>
      <c r="T140" s="7"/>
      <c r="U140" s="7"/>
      <c r="V140" s="7"/>
      <c r="W140" s="7"/>
      <c r="X140" s="7"/>
      <c r="Y140" s="7"/>
      <c r="Z140" s="7"/>
    </row>
    <row r="141" ht="15.75" customHeight="1">
      <c r="A141" s="7"/>
      <c r="B141" s="7"/>
      <c r="C141" s="8"/>
      <c r="D141" s="7"/>
      <c r="E141" s="7"/>
      <c r="F141" s="7"/>
      <c r="G141" s="7"/>
      <c r="H141" s="7"/>
      <c r="I141" s="7"/>
      <c r="J141" s="7"/>
      <c r="K141" s="7"/>
      <c r="L141" s="7"/>
      <c r="M141" s="7"/>
      <c r="N141" s="7"/>
      <c r="O141" s="7"/>
      <c r="P141" s="5"/>
      <c r="Q141" s="7"/>
      <c r="R141" s="7"/>
      <c r="S141" s="7"/>
      <c r="T141" s="7"/>
      <c r="U141" s="7"/>
      <c r="V141" s="7"/>
      <c r="W141" s="7"/>
      <c r="X141" s="7"/>
      <c r="Y141" s="7"/>
      <c r="Z141" s="7"/>
    </row>
    <row r="142" ht="15.75" customHeight="1">
      <c r="A142" s="7"/>
      <c r="B142" s="7"/>
      <c r="C142" s="8"/>
      <c r="D142" s="7"/>
      <c r="E142" s="7"/>
      <c r="F142" s="7"/>
      <c r="G142" s="7"/>
      <c r="H142" s="7"/>
      <c r="I142" s="7"/>
      <c r="J142" s="7"/>
      <c r="K142" s="7"/>
      <c r="L142" s="7"/>
      <c r="M142" s="7"/>
      <c r="N142" s="7"/>
      <c r="O142" s="7"/>
      <c r="P142" s="5"/>
      <c r="Q142" s="7"/>
      <c r="R142" s="7"/>
      <c r="S142" s="7"/>
      <c r="T142" s="7"/>
      <c r="U142" s="7"/>
      <c r="V142" s="7"/>
      <c r="W142" s="7"/>
      <c r="X142" s="7"/>
      <c r="Y142" s="7"/>
      <c r="Z142" s="7"/>
    </row>
    <row r="143" ht="15.75" customHeight="1">
      <c r="A143" s="7"/>
      <c r="B143" s="7"/>
      <c r="C143" s="8"/>
      <c r="D143" s="7"/>
      <c r="E143" s="7"/>
      <c r="F143" s="7"/>
      <c r="G143" s="7"/>
      <c r="H143" s="7"/>
      <c r="I143" s="7"/>
      <c r="J143" s="7"/>
      <c r="K143" s="7"/>
      <c r="L143" s="7"/>
      <c r="M143" s="7"/>
      <c r="N143" s="7"/>
      <c r="O143" s="7"/>
      <c r="P143" s="5"/>
      <c r="Q143" s="7"/>
      <c r="R143" s="7"/>
      <c r="S143" s="7"/>
      <c r="T143" s="7"/>
      <c r="U143" s="7"/>
      <c r="V143" s="7"/>
      <c r="W143" s="7"/>
      <c r="X143" s="7"/>
      <c r="Y143" s="7"/>
      <c r="Z143" s="7"/>
    </row>
    <row r="144" ht="15.75" customHeight="1">
      <c r="A144" s="7"/>
      <c r="B144" s="7"/>
      <c r="C144" s="8"/>
      <c r="D144" s="7"/>
      <c r="E144" s="7"/>
      <c r="F144" s="7"/>
      <c r="G144" s="7"/>
      <c r="H144" s="7"/>
      <c r="I144" s="7"/>
      <c r="J144" s="7"/>
      <c r="K144" s="7"/>
      <c r="L144" s="7"/>
      <c r="M144" s="7"/>
      <c r="N144" s="7"/>
      <c r="O144" s="7"/>
      <c r="P144" s="5"/>
      <c r="Q144" s="7"/>
      <c r="R144" s="7"/>
      <c r="S144" s="7"/>
      <c r="T144" s="7"/>
      <c r="U144" s="7"/>
      <c r="V144" s="7"/>
      <c r="W144" s="7"/>
      <c r="X144" s="7"/>
      <c r="Y144" s="7"/>
      <c r="Z144" s="7"/>
    </row>
    <row r="145" ht="15.75" customHeight="1">
      <c r="A145" s="7"/>
      <c r="B145" s="7"/>
      <c r="C145" s="8"/>
      <c r="D145" s="7"/>
      <c r="E145" s="7"/>
      <c r="F145" s="7"/>
      <c r="G145" s="7"/>
      <c r="H145" s="7"/>
      <c r="I145" s="7"/>
      <c r="J145" s="7"/>
      <c r="K145" s="7"/>
      <c r="L145" s="7"/>
      <c r="M145" s="7"/>
      <c r="N145" s="7"/>
      <c r="O145" s="7"/>
      <c r="P145" s="5"/>
      <c r="Q145" s="7"/>
      <c r="R145" s="7"/>
      <c r="S145" s="7"/>
      <c r="T145" s="7"/>
      <c r="U145" s="7"/>
      <c r="V145" s="7"/>
      <c r="W145" s="7"/>
      <c r="X145" s="7"/>
      <c r="Y145" s="7"/>
      <c r="Z145" s="7"/>
    </row>
    <row r="146" ht="15.75" customHeight="1">
      <c r="A146" s="7"/>
      <c r="B146" s="7"/>
      <c r="C146" s="8"/>
      <c r="D146" s="7"/>
      <c r="E146" s="7"/>
      <c r="F146" s="7"/>
      <c r="G146" s="7"/>
      <c r="H146" s="7"/>
      <c r="I146" s="7"/>
      <c r="J146" s="7"/>
      <c r="K146" s="7"/>
      <c r="L146" s="7"/>
      <c r="M146" s="7"/>
      <c r="N146" s="7"/>
      <c r="O146" s="7"/>
      <c r="P146" s="5"/>
      <c r="Q146" s="7"/>
      <c r="R146" s="7"/>
      <c r="S146" s="7"/>
      <c r="T146" s="7"/>
      <c r="U146" s="7"/>
      <c r="V146" s="7"/>
      <c r="W146" s="7"/>
      <c r="X146" s="7"/>
      <c r="Y146" s="7"/>
      <c r="Z146" s="7"/>
    </row>
    <row r="147" ht="15.75" customHeight="1">
      <c r="A147" s="7"/>
      <c r="B147" s="7"/>
      <c r="C147" s="8"/>
      <c r="D147" s="7"/>
      <c r="E147" s="7"/>
      <c r="F147" s="7"/>
      <c r="G147" s="7"/>
      <c r="H147" s="7"/>
      <c r="I147" s="7"/>
      <c r="J147" s="7"/>
      <c r="K147" s="7"/>
      <c r="L147" s="7"/>
      <c r="M147" s="7"/>
      <c r="N147" s="7"/>
      <c r="O147" s="7"/>
      <c r="P147" s="5"/>
      <c r="Q147" s="7"/>
      <c r="R147" s="7"/>
      <c r="S147" s="7"/>
      <c r="T147" s="7"/>
      <c r="U147" s="7"/>
      <c r="V147" s="7"/>
      <c r="W147" s="7"/>
      <c r="X147" s="7"/>
      <c r="Y147" s="7"/>
      <c r="Z147" s="7"/>
    </row>
    <row r="148" ht="15.75" customHeight="1">
      <c r="A148" s="7"/>
      <c r="B148" s="7"/>
      <c r="C148" s="8"/>
      <c r="D148" s="7"/>
      <c r="E148" s="7"/>
      <c r="F148" s="7"/>
      <c r="G148" s="7"/>
      <c r="H148" s="7"/>
      <c r="I148" s="7"/>
      <c r="J148" s="7"/>
      <c r="K148" s="7"/>
      <c r="L148" s="7"/>
      <c r="M148" s="7"/>
      <c r="N148" s="7"/>
      <c r="O148" s="7"/>
      <c r="P148" s="5"/>
      <c r="Q148" s="7"/>
      <c r="R148" s="7"/>
      <c r="S148" s="7"/>
      <c r="T148" s="7"/>
      <c r="U148" s="7"/>
      <c r="V148" s="7"/>
      <c r="W148" s="7"/>
      <c r="X148" s="7"/>
      <c r="Y148" s="7"/>
      <c r="Z148" s="7"/>
    </row>
    <row r="149" ht="15.75" customHeight="1">
      <c r="A149" s="7"/>
      <c r="B149" s="7"/>
      <c r="C149" s="8"/>
      <c r="D149" s="7"/>
      <c r="E149" s="7"/>
      <c r="F149" s="7"/>
      <c r="G149" s="7"/>
      <c r="H149" s="7"/>
      <c r="I149" s="7"/>
      <c r="J149" s="7"/>
      <c r="K149" s="7"/>
      <c r="L149" s="7"/>
      <c r="M149" s="7"/>
      <c r="N149" s="7"/>
      <c r="O149" s="7"/>
      <c r="P149" s="5"/>
      <c r="Q149" s="7"/>
      <c r="R149" s="7"/>
      <c r="S149" s="7"/>
      <c r="T149" s="7"/>
      <c r="U149" s="7"/>
      <c r="V149" s="7"/>
      <c r="W149" s="7"/>
      <c r="X149" s="7"/>
      <c r="Y149" s="7"/>
      <c r="Z149" s="7"/>
    </row>
    <row r="150" ht="15.75" customHeight="1">
      <c r="A150" s="7"/>
      <c r="B150" s="7"/>
      <c r="C150" s="8"/>
      <c r="D150" s="7"/>
      <c r="E150" s="7"/>
      <c r="F150" s="7"/>
      <c r="G150" s="7"/>
      <c r="H150" s="7"/>
      <c r="I150" s="7"/>
      <c r="J150" s="7"/>
      <c r="K150" s="7"/>
      <c r="L150" s="7"/>
      <c r="M150" s="7"/>
      <c r="N150" s="7"/>
      <c r="O150" s="7"/>
      <c r="P150" s="5"/>
      <c r="Q150" s="7"/>
      <c r="R150" s="7"/>
      <c r="S150" s="7"/>
      <c r="T150" s="7"/>
      <c r="U150" s="7"/>
      <c r="V150" s="7"/>
      <c r="W150" s="7"/>
      <c r="X150" s="7"/>
      <c r="Y150" s="7"/>
      <c r="Z150" s="7"/>
    </row>
    <row r="151" ht="15.75" customHeight="1">
      <c r="A151" s="7"/>
      <c r="B151" s="7"/>
      <c r="C151" s="8"/>
      <c r="D151" s="7"/>
      <c r="E151" s="7"/>
      <c r="F151" s="7"/>
      <c r="G151" s="7"/>
      <c r="H151" s="7"/>
      <c r="I151" s="7"/>
      <c r="J151" s="7"/>
      <c r="K151" s="7"/>
      <c r="L151" s="7"/>
      <c r="M151" s="7"/>
      <c r="N151" s="7"/>
      <c r="O151" s="7"/>
      <c r="P151" s="5"/>
      <c r="Q151" s="7"/>
      <c r="R151" s="7"/>
      <c r="S151" s="7"/>
      <c r="T151" s="7"/>
      <c r="U151" s="7"/>
      <c r="V151" s="7"/>
      <c r="W151" s="7"/>
      <c r="X151" s="7"/>
      <c r="Y151" s="7"/>
      <c r="Z151" s="7"/>
    </row>
    <row r="152" ht="15.75" customHeight="1">
      <c r="A152" s="7"/>
      <c r="B152" s="7"/>
      <c r="C152" s="8"/>
      <c r="D152" s="7"/>
      <c r="E152" s="7"/>
      <c r="F152" s="7"/>
      <c r="G152" s="7"/>
      <c r="H152" s="7"/>
      <c r="I152" s="7"/>
      <c r="J152" s="7"/>
      <c r="K152" s="7"/>
      <c r="L152" s="7"/>
      <c r="M152" s="7"/>
      <c r="N152" s="7"/>
      <c r="O152" s="7"/>
      <c r="P152" s="5"/>
      <c r="Q152" s="7"/>
      <c r="R152" s="7"/>
      <c r="S152" s="7"/>
      <c r="T152" s="7"/>
      <c r="U152" s="7"/>
      <c r="V152" s="7"/>
      <c r="W152" s="7"/>
      <c r="X152" s="7"/>
      <c r="Y152" s="7"/>
      <c r="Z152" s="7"/>
    </row>
    <row r="153" ht="15.75" customHeight="1">
      <c r="A153" s="7"/>
      <c r="B153" s="7"/>
      <c r="C153" s="8"/>
      <c r="D153" s="7"/>
      <c r="E153" s="7"/>
      <c r="F153" s="7"/>
      <c r="G153" s="7"/>
      <c r="H153" s="7"/>
      <c r="I153" s="7"/>
      <c r="J153" s="7"/>
      <c r="K153" s="7"/>
      <c r="L153" s="7"/>
      <c r="M153" s="7"/>
      <c r="N153" s="7"/>
      <c r="O153" s="7"/>
      <c r="P153" s="5"/>
      <c r="Q153" s="7"/>
      <c r="R153" s="7"/>
      <c r="S153" s="7"/>
      <c r="T153" s="7"/>
      <c r="U153" s="7"/>
      <c r="V153" s="7"/>
      <c r="W153" s="7"/>
      <c r="X153" s="7"/>
      <c r="Y153" s="7"/>
      <c r="Z153" s="7"/>
    </row>
    <row r="154" ht="15.75" customHeight="1">
      <c r="A154" s="7"/>
      <c r="B154" s="7"/>
      <c r="C154" s="8"/>
      <c r="D154" s="7"/>
      <c r="E154" s="7"/>
      <c r="F154" s="7"/>
      <c r="G154" s="7"/>
      <c r="H154" s="7"/>
      <c r="I154" s="7"/>
      <c r="J154" s="7"/>
      <c r="K154" s="7"/>
      <c r="L154" s="7"/>
      <c r="M154" s="7"/>
      <c r="N154" s="7"/>
      <c r="O154" s="7"/>
      <c r="P154" s="5"/>
      <c r="Q154" s="7"/>
      <c r="R154" s="7"/>
      <c r="S154" s="7"/>
      <c r="T154" s="7"/>
      <c r="U154" s="7"/>
      <c r="V154" s="7"/>
      <c r="W154" s="7"/>
      <c r="X154" s="7"/>
      <c r="Y154" s="7"/>
      <c r="Z154" s="7"/>
    </row>
    <row r="155" ht="15.75" customHeight="1">
      <c r="A155" s="7"/>
      <c r="B155" s="7"/>
      <c r="C155" s="8"/>
      <c r="D155" s="7"/>
      <c r="E155" s="7"/>
      <c r="F155" s="7"/>
      <c r="G155" s="7"/>
      <c r="H155" s="7"/>
      <c r="I155" s="7"/>
      <c r="J155" s="7"/>
      <c r="K155" s="7"/>
      <c r="L155" s="7"/>
      <c r="M155" s="7"/>
      <c r="N155" s="7"/>
      <c r="O155" s="7"/>
      <c r="P155" s="5"/>
      <c r="Q155" s="7"/>
      <c r="R155" s="7"/>
      <c r="S155" s="7"/>
      <c r="T155" s="7"/>
      <c r="U155" s="7"/>
      <c r="V155" s="7"/>
      <c r="W155" s="7"/>
      <c r="X155" s="7"/>
      <c r="Y155" s="7"/>
      <c r="Z155" s="7"/>
    </row>
    <row r="156" ht="15.75" customHeight="1">
      <c r="A156" s="7"/>
      <c r="B156" s="7"/>
      <c r="C156" s="8"/>
      <c r="D156" s="7"/>
      <c r="E156" s="7"/>
      <c r="F156" s="7"/>
      <c r="G156" s="7"/>
      <c r="H156" s="7"/>
      <c r="I156" s="7"/>
      <c r="J156" s="7"/>
      <c r="K156" s="7"/>
      <c r="L156" s="7"/>
      <c r="M156" s="7"/>
      <c r="N156" s="7"/>
      <c r="O156" s="7"/>
      <c r="P156" s="5"/>
      <c r="Q156" s="7"/>
      <c r="R156" s="7"/>
      <c r="S156" s="7"/>
      <c r="T156" s="7"/>
      <c r="U156" s="7"/>
      <c r="V156" s="7"/>
      <c r="W156" s="7"/>
      <c r="X156" s="7"/>
      <c r="Y156" s="7"/>
      <c r="Z156" s="7"/>
    </row>
    <row r="157" ht="15.75" customHeight="1">
      <c r="A157" s="7"/>
      <c r="B157" s="7"/>
      <c r="C157" s="8"/>
      <c r="D157" s="7"/>
      <c r="E157" s="7"/>
      <c r="F157" s="7"/>
      <c r="G157" s="7"/>
      <c r="H157" s="7"/>
      <c r="I157" s="7"/>
      <c r="J157" s="7"/>
      <c r="K157" s="7"/>
      <c r="L157" s="7"/>
      <c r="M157" s="7"/>
      <c r="N157" s="7"/>
      <c r="O157" s="7"/>
      <c r="P157" s="5"/>
      <c r="Q157" s="7"/>
      <c r="R157" s="7"/>
      <c r="S157" s="7"/>
      <c r="T157" s="7"/>
      <c r="U157" s="7"/>
      <c r="V157" s="7"/>
      <c r="W157" s="7"/>
      <c r="X157" s="7"/>
      <c r="Y157" s="7"/>
      <c r="Z157" s="7"/>
    </row>
    <row r="158" ht="15.75" customHeight="1">
      <c r="A158" s="7"/>
      <c r="B158" s="7"/>
      <c r="C158" s="8"/>
      <c r="D158" s="7"/>
      <c r="E158" s="7"/>
      <c r="F158" s="7"/>
      <c r="G158" s="7"/>
      <c r="H158" s="7"/>
      <c r="I158" s="7"/>
      <c r="J158" s="7"/>
      <c r="K158" s="7"/>
      <c r="L158" s="7"/>
      <c r="M158" s="7"/>
      <c r="N158" s="7"/>
      <c r="O158" s="7"/>
      <c r="P158" s="5"/>
      <c r="Q158" s="7"/>
      <c r="R158" s="7"/>
      <c r="S158" s="7"/>
      <c r="T158" s="7"/>
      <c r="U158" s="7"/>
      <c r="V158" s="7"/>
      <c r="W158" s="7"/>
      <c r="X158" s="7"/>
      <c r="Y158" s="7"/>
      <c r="Z158" s="7"/>
    </row>
    <row r="159" ht="15.75" customHeight="1">
      <c r="A159" s="7"/>
      <c r="B159" s="7"/>
      <c r="C159" s="8"/>
      <c r="D159" s="7"/>
      <c r="E159" s="7"/>
      <c r="F159" s="7"/>
      <c r="G159" s="7"/>
      <c r="H159" s="7"/>
      <c r="I159" s="7"/>
      <c r="J159" s="7"/>
      <c r="K159" s="7"/>
      <c r="L159" s="7"/>
      <c r="M159" s="7"/>
      <c r="N159" s="7"/>
      <c r="O159" s="7"/>
      <c r="P159" s="5"/>
      <c r="Q159" s="7"/>
      <c r="R159" s="7"/>
      <c r="S159" s="7"/>
      <c r="T159" s="7"/>
      <c r="U159" s="7"/>
      <c r="V159" s="7"/>
      <c r="W159" s="7"/>
      <c r="X159" s="7"/>
      <c r="Y159" s="7"/>
      <c r="Z159" s="7"/>
    </row>
    <row r="160" ht="15.75" customHeight="1">
      <c r="A160" s="7"/>
      <c r="B160" s="7"/>
      <c r="C160" s="8"/>
      <c r="D160" s="7"/>
      <c r="E160" s="7"/>
      <c r="F160" s="7"/>
      <c r="G160" s="7"/>
      <c r="H160" s="7"/>
      <c r="I160" s="7"/>
      <c r="J160" s="7"/>
      <c r="K160" s="7"/>
      <c r="L160" s="7"/>
      <c r="M160" s="7"/>
      <c r="N160" s="7"/>
      <c r="O160" s="7"/>
      <c r="P160" s="5"/>
      <c r="Q160" s="7"/>
      <c r="R160" s="7"/>
      <c r="S160" s="7"/>
      <c r="T160" s="7"/>
      <c r="U160" s="7"/>
      <c r="V160" s="7"/>
      <c r="W160" s="7"/>
      <c r="X160" s="7"/>
      <c r="Y160" s="7"/>
      <c r="Z160" s="7"/>
    </row>
    <row r="161" ht="15.75" customHeight="1">
      <c r="A161" s="7"/>
      <c r="B161" s="7"/>
      <c r="C161" s="8"/>
      <c r="D161" s="7"/>
      <c r="E161" s="7"/>
      <c r="F161" s="7"/>
      <c r="G161" s="7"/>
      <c r="H161" s="7"/>
      <c r="I161" s="7"/>
      <c r="J161" s="7"/>
      <c r="K161" s="7"/>
      <c r="L161" s="7"/>
      <c r="M161" s="7"/>
      <c r="N161" s="7"/>
      <c r="O161" s="7"/>
      <c r="P161" s="5"/>
      <c r="Q161" s="7"/>
      <c r="R161" s="7"/>
      <c r="S161" s="7"/>
      <c r="T161" s="7"/>
      <c r="U161" s="7"/>
      <c r="V161" s="7"/>
      <c r="W161" s="7"/>
      <c r="X161" s="7"/>
      <c r="Y161" s="7"/>
      <c r="Z161" s="7"/>
    </row>
    <row r="162" ht="15.75" customHeight="1">
      <c r="A162" s="7"/>
      <c r="B162" s="7"/>
      <c r="C162" s="8"/>
      <c r="D162" s="7"/>
      <c r="E162" s="7"/>
      <c r="F162" s="7"/>
      <c r="G162" s="7"/>
      <c r="H162" s="7"/>
      <c r="I162" s="7"/>
      <c r="J162" s="7"/>
      <c r="K162" s="7"/>
      <c r="L162" s="7"/>
      <c r="M162" s="7"/>
      <c r="N162" s="7"/>
      <c r="O162" s="7"/>
      <c r="P162" s="5"/>
      <c r="Q162" s="7"/>
      <c r="R162" s="7"/>
      <c r="S162" s="7"/>
      <c r="T162" s="7"/>
      <c r="U162" s="7"/>
      <c r="V162" s="7"/>
      <c r="W162" s="7"/>
      <c r="X162" s="7"/>
      <c r="Y162" s="7"/>
      <c r="Z162" s="7"/>
    </row>
    <row r="163" ht="15.75" customHeight="1">
      <c r="A163" s="7"/>
      <c r="B163" s="7"/>
      <c r="C163" s="8"/>
      <c r="D163" s="7"/>
      <c r="E163" s="7"/>
      <c r="F163" s="7"/>
      <c r="G163" s="7"/>
      <c r="H163" s="7"/>
      <c r="I163" s="7"/>
      <c r="J163" s="7"/>
      <c r="K163" s="7"/>
      <c r="L163" s="7"/>
      <c r="M163" s="7"/>
      <c r="N163" s="7"/>
      <c r="O163" s="7"/>
      <c r="P163" s="5"/>
      <c r="Q163" s="7"/>
      <c r="R163" s="7"/>
      <c r="S163" s="7"/>
      <c r="T163" s="7"/>
      <c r="U163" s="7"/>
      <c r="V163" s="7"/>
      <c r="W163" s="7"/>
      <c r="X163" s="7"/>
      <c r="Y163" s="7"/>
      <c r="Z163" s="7"/>
    </row>
    <row r="164" ht="15.75" customHeight="1">
      <c r="A164" s="7"/>
      <c r="B164" s="7"/>
      <c r="C164" s="8"/>
      <c r="D164" s="7"/>
      <c r="E164" s="7"/>
      <c r="F164" s="7"/>
      <c r="G164" s="7"/>
      <c r="H164" s="7"/>
      <c r="I164" s="7"/>
      <c r="J164" s="7"/>
      <c r="K164" s="7"/>
      <c r="L164" s="7"/>
      <c r="M164" s="7"/>
      <c r="N164" s="7"/>
      <c r="O164" s="7"/>
      <c r="P164" s="5"/>
      <c r="Q164" s="7"/>
      <c r="R164" s="7"/>
      <c r="S164" s="7"/>
      <c r="T164" s="7"/>
      <c r="U164" s="7"/>
      <c r="V164" s="7"/>
      <c r="W164" s="7"/>
      <c r="X164" s="7"/>
      <c r="Y164" s="7"/>
      <c r="Z164" s="7"/>
    </row>
    <row r="165" ht="15.75" customHeight="1">
      <c r="A165" s="7"/>
      <c r="B165" s="7"/>
      <c r="C165" s="8"/>
      <c r="D165" s="7"/>
      <c r="E165" s="7"/>
      <c r="F165" s="7"/>
      <c r="G165" s="7"/>
      <c r="H165" s="7"/>
      <c r="I165" s="7"/>
      <c r="J165" s="7"/>
      <c r="K165" s="7"/>
      <c r="L165" s="7"/>
      <c r="M165" s="7"/>
      <c r="N165" s="7"/>
      <c r="O165" s="7"/>
      <c r="P165" s="5"/>
      <c r="Q165" s="7"/>
      <c r="R165" s="7"/>
      <c r="S165" s="7"/>
      <c r="T165" s="7"/>
      <c r="U165" s="7"/>
      <c r="V165" s="7"/>
      <c r="W165" s="7"/>
      <c r="X165" s="7"/>
      <c r="Y165" s="7"/>
      <c r="Z165" s="7"/>
    </row>
    <row r="166" ht="15.75" customHeight="1">
      <c r="A166" s="7"/>
      <c r="B166" s="7"/>
      <c r="C166" s="8"/>
      <c r="D166" s="7"/>
      <c r="E166" s="7"/>
      <c r="F166" s="7"/>
      <c r="G166" s="7"/>
      <c r="H166" s="7"/>
      <c r="I166" s="7"/>
      <c r="J166" s="7"/>
      <c r="K166" s="7"/>
      <c r="L166" s="7"/>
      <c r="M166" s="7"/>
      <c r="N166" s="7"/>
      <c r="O166" s="7"/>
      <c r="P166" s="5"/>
      <c r="Q166" s="7"/>
      <c r="R166" s="7"/>
      <c r="S166" s="7"/>
      <c r="T166" s="7"/>
      <c r="U166" s="7"/>
      <c r="V166" s="7"/>
      <c r="W166" s="7"/>
      <c r="X166" s="7"/>
      <c r="Y166" s="7"/>
      <c r="Z166" s="7"/>
    </row>
    <row r="167" ht="15.75" customHeight="1">
      <c r="A167" s="7"/>
      <c r="B167" s="7"/>
      <c r="C167" s="8"/>
      <c r="D167" s="7"/>
      <c r="E167" s="7"/>
      <c r="F167" s="7"/>
      <c r="G167" s="7"/>
      <c r="H167" s="7"/>
      <c r="I167" s="7"/>
      <c r="J167" s="7"/>
      <c r="K167" s="7"/>
      <c r="L167" s="7"/>
      <c r="M167" s="7"/>
      <c r="N167" s="7"/>
      <c r="O167" s="7"/>
      <c r="P167" s="5"/>
      <c r="Q167" s="7"/>
      <c r="R167" s="7"/>
      <c r="S167" s="7"/>
      <c r="T167" s="7"/>
      <c r="U167" s="7"/>
      <c r="V167" s="7"/>
      <c r="W167" s="7"/>
      <c r="X167" s="7"/>
      <c r="Y167" s="7"/>
      <c r="Z167" s="7"/>
    </row>
    <row r="168" ht="15.75" customHeight="1">
      <c r="A168" s="7"/>
      <c r="B168" s="7"/>
      <c r="C168" s="8"/>
      <c r="D168" s="7"/>
      <c r="E168" s="7"/>
      <c r="F168" s="7"/>
      <c r="G168" s="7"/>
      <c r="H168" s="7"/>
      <c r="I168" s="7"/>
      <c r="J168" s="7"/>
      <c r="K168" s="7"/>
      <c r="L168" s="7"/>
      <c r="M168" s="7"/>
      <c r="N168" s="7"/>
      <c r="O168" s="7"/>
      <c r="P168" s="5"/>
      <c r="Q168" s="7"/>
      <c r="R168" s="7"/>
      <c r="S168" s="7"/>
      <c r="T168" s="7"/>
      <c r="U168" s="7"/>
      <c r="V168" s="7"/>
      <c r="W168" s="7"/>
      <c r="X168" s="7"/>
      <c r="Y168" s="7"/>
      <c r="Z168" s="7"/>
    </row>
    <row r="169" ht="15.75" customHeight="1">
      <c r="A169" s="7"/>
      <c r="B169" s="7"/>
      <c r="C169" s="8"/>
      <c r="D169" s="7"/>
      <c r="E169" s="7"/>
      <c r="F169" s="7"/>
      <c r="G169" s="7"/>
      <c r="H169" s="7"/>
      <c r="I169" s="7"/>
      <c r="J169" s="7"/>
      <c r="K169" s="7"/>
      <c r="L169" s="7"/>
      <c r="M169" s="7"/>
      <c r="N169" s="7"/>
      <c r="O169" s="7"/>
      <c r="P169" s="5"/>
      <c r="Q169" s="7"/>
      <c r="R169" s="7"/>
      <c r="S169" s="7"/>
      <c r="T169" s="7"/>
      <c r="U169" s="7"/>
      <c r="V169" s="7"/>
      <c r="W169" s="7"/>
      <c r="X169" s="7"/>
      <c r="Y169" s="7"/>
      <c r="Z169" s="7"/>
    </row>
    <row r="170" ht="15.75" customHeight="1">
      <c r="A170" s="7"/>
      <c r="B170" s="7"/>
      <c r="C170" s="8"/>
      <c r="D170" s="7"/>
      <c r="E170" s="7"/>
      <c r="F170" s="7"/>
      <c r="G170" s="7"/>
      <c r="H170" s="7"/>
      <c r="I170" s="7"/>
      <c r="J170" s="7"/>
      <c r="K170" s="7"/>
      <c r="L170" s="7"/>
      <c r="M170" s="7"/>
      <c r="N170" s="7"/>
      <c r="O170" s="7"/>
      <c r="P170" s="5"/>
      <c r="Q170" s="7"/>
      <c r="R170" s="7"/>
      <c r="S170" s="7"/>
      <c r="T170" s="7"/>
      <c r="U170" s="7"/>
      <c r="V170" s="7"/>
      <c r="W170" s="7"/>
      <c r="X170" s="7"/>
      <c r="Y170" s="7"/>
      <c r="Z170" s="7"/>
    </row>
    <row r="171" ht="15.75" customHeight="1">
      <c r="A171" s="7"/>
      <c r="B171" s="7"/>
      <c r="C171" s="8"/>
      <c r="D171" s="7"/>
      <c r="E171" s="7"/>
      <c r="F171" s="7"/>
      <c r="G171" s="7"/>
      <c r="H171" s="7"/>
      <c r="I171" s="7"/>
      <c r="J171" s="7"/>
      <c r="K171" s="7"/>
      <c r="L171" s="7"/>
      <c r="M171" s="7"/>
      <c r="N171" s="7"/>
      <c r="O171" s="7"/>
      <c r="P171" s="5"/>
      <c r="Q171" s="7"/>
      <c r="R171" s="7"/>
      <c r="S171" s="7"/>
      <c r="T171" s="7"/>
      <c r="U171" s="7"/>
      <c r="V171" s="7"/>
      <c r="W171" s="7"/>
      <c r="X171" s="7"/>
      <c r="Y171" s="7"/>
      <c r="Z171" s="7"/>
    </row>
    <row r="172" ht="15.75" customHeight="1">
      <c r="A172" s="7"/>
      <c r="B172" s="7"/>
      <c r="C172" s="8"/>
      <c r="D172" s="7"/>
      <c r="E172" s="7"/>
      <c r="F172" s="7"/>
      <c r="G172" s="7"/>
      <c r="H172" s="7"/>
      <c r="I172" s="7"/>
      <c r="J172" s="7"/>
      <c r="K172" s="7"/>
      <c r="L172" s="7"/>
      <c r="M172" s="7"/>
      <c r="N172" s="7"/>
      <c r="O172" s="7"/>
      <c r="P172" s="5"/>
      <c r="Q172" s="7"/>
      <c r="R172" s="7"/>
      <c r="S172" s="7"/>
      <c r="T172" s="7"/>
      <c r="U172" s="7"/>
      <c r="V172" s="7"/>
      <c r="W172" s="7"/>
      <c r="X172" s="7"/>
      <c r="Y172" s="7"/>
      <c r="Z172" s="7"/>
    </row>
    <row r="173" ht="15.75" customHeight="1">
      <c r="A173" s="7"/>
      <c r="B173" s="7"/>
      <c r="C173" s="8"/>
      <c r="D173" s="7"/>
      <c r="E173" s="7"/>
      <c r="F173" s="7"/>
      <c r="G173" s="7"/>
      <c r="H173" s="7"/>
      <c r="I173" s="7"/>
      <c r="J173" s="7"/>
      <c r="K173" s="7"/>
      <c r="L173" s="7"/>
      <c r="M173" s="7"/>
      <c r="N173" s="7"/>
      <c r="O173" s="7"/>
      <c r="P173" s="5"/>
      <c r="Q173" s="7"/>
      <c r="R173" s="7"/>
      <c r="S173" s="7"/>
      <c r="T173" s="7"/>
      <c r="U173" s="7"/>
      <c r="V173" s="7"/>
      <c r="W173" s="7"/>
      <c r="X173" s="7"/>
      <c r="Y173" s="7"/>
      <c r="Z173" s="7"/>
    </row>
    <row r="174" ht="15.75" customHeight="1">
      <c r="A174" s="7"/>
      <c r="B174" s="7"/>
      <c r="C174" s="8"/>
      <c r="D174" s="7"/>
      <c r="E174" s="7"/>
      <c r="F174" s="7"/>
      <c r="G174" s="7"/>
      <c r="H174" s="7"/>
      <c r="I174" s="7"/>
      <c r="J174" s="7"/>
      <c r="K174" s="7"/>
      <c r="L174" s="7"/>
      <c r="M174" s="7"/>
      <c r="N174" s="7"/>
      <c r="O174" s="7"/>
      <c r="P174" s="5"/>
      <c r="Q174" s="7"/>
      <c r="R174" s="7"/>
      <c r="S174" s="7"/>
      <c r="T174" s="7"/>
      <c r="U174" s="7"/>
      <c r="V174" s="7"/>
      <c r="W174" s="7"/>
      <c r="X174" s="7"/>
      <c r="Y174" s="7"/>
      <c r="Z174" s="7"/>
    </row>
    <row r="175" ht="15.75" customHeight="1">
      <c r="A175" s="7"/>
      <c r="B175" s="7"/>
      <c r="C175" s="8"/>
      <c r="D175" s="7"/>
      <c r="E175" s="7"/>
      <c r="F175" s="7"/>
      <c r="G175" s="7"/>
      <c r="H175" s="7"/>
      <c r="I175" s="7"/>
      <c r="J175" s="7"/>
      <c r="K175" s="7"/>
      <c r="L175" s="7"/>
      <c r="M175" s="7"/>
      <c r="N175" s="7"/>
      <c r="O175" s="7"/>
      <c r="P175" s="5"/>
      <c r="Q175" s="7"/>
      <c r="R175" s="7"/>
      <c r="S175" s="7"/>
      <c r="T175" s="7"/>
      <c r="U175" s="7"/>
      <c r="V175" s="7"/>
      <c r="W175" s="7"/>
      <c r="X175" s="7"/>
      <c r="Y175" s="7"/>
      <c r="Z175" s="7"/>
    </row>
    <row r="176" ht="15.75" customHeight="1">
      <c r="A176" s="7"/>
      <c r="B176" s="7"/>
      <c r="C176" s="8"/>
      <c r="D176" s="7"/>
      <c r="E176" s="7"/>
      <c r="F176" s="7"/>
      <c r="G176" s="7"/>
      <c r="H176" s="7"/>
      <c r="I176" s="7"/>
      <c r="J176" s="7"/>
      <c r="K176" s="7"/>
      <c r="L176" s="7"/>
      <c r="M176" s="7"/>
      <c r="N176" s="7"/>
      <c r="O176" s="7"/>
      <c r="P176" s="5"/>
      <c r="Q176" s="7"/>
      <c r="R176" s="7"/>
      <c r="S176" s="7"/>
      <c r="T176" s="7"/>
      <c r="U176" s="7"/>
      <c r="V176" s="7"/>
      <c r="W176" s="7"/>
      <c r="X176" s="7"/>
      <c r="Y176" s="7"/>
      <c r="Z176" s="7"/>
    </row>
    <row r="177" ht="15.75" customHeight="1">
      <c r="A177" s="7"/>
      <c r="B177" s="7"/>
      <c r="C177" s="8"/>
      <c r="D177" s="7"/>
      <c r="E177" s="7"/>
      <c r="F177" s="7"/>
      <c r="G177" s="7"/>
      <c r="H177" s="7"/>
      <c r="I177" s="7"/>
      <c r="J177" s="7"/>
      <c r="K177" s="7"/>
      <c r="L177" s="7"/>
      <c r="M177" s="7"/>
      <c r="N177" s="7"/>
      <c r="O177" s="7"/>
      <c r="P177" s="5"/>
      <c r="Q177" s="7"/>
      <c r="R177" s="7"/>
      <c r="S177" s="7"/>
      <c r="T177" s="7"/>
      <c r="U177" s="7"/>
      <c r="V177" s="7"/>
      <c r="W177" s="7"/>
      <c r="X177" s="7"/>
      <c r="Y177" s="7"/>
      <c r="Z177" s="7"/>
    </row>
    <row r="178" ht="15.75" customHeight="1">
      <c r="A178" s="7"/>
      <c r="B178" s="7"/>
      <c r="C178" s="8"/>
      <c r="D178" s="7"/>
      <c r="E178" s="7"/>
      <c r="F178" s="7"/>
      <c r="G178" s="7"/>
      <c r="H178" s="7"/>
      <c r="I178" s="7"/>
      <c r="J178" s="7"/>
      <c r="K178" s="7"/>
      <c r="L178" s="7"/>
      <c r="M178" s="7"/>
      <c r="N178" s="7"/>
      <c r="O178" s="7"/>
      <c r="P178" s="5"/>
      <c r="Q178" s="7"/>
      <c r="R178" s="7"/>
      <c r="S178" s="7"/>
      <c r="T178" s="7"/>
      <c r="U178" s="7"/>
      <c r="V178" s="7"/>
      <c r="W178" s="7"/>
      <c r="X178" s="7"/>
      <c r="Y178" s="7"/>
      <c r="Z178" s="7"/>
    </row>
    <row r="179" ht="15.75" customHeight="1">
      <c r="A179" s="7"/>
      <c r="B179" s="7"/>
      <c r="C179" s="8"/>
      <c r="D179" s="7"/>
      <c r="E179" s="7"/>
      <c r="F179" s="7"/>
      <c r="G179" s="7"/>
      <c r="H179" s="7"/>
      <c r="I179" s="7"/>
      <c r="J179" s="7"/>
      <c r="K179" s="7"/>
      <c r="L179" s="7"/>
      <c r="M179" s="7"/>
      <c r="N179" s="7"/>
      <c r="O179" s="7"/>
      <c r="P179" s="5"/>
      <c r="Q179" s="7"/>
      <c r="R179" s="7"/>
      <c r="S179" s="7"/>
      <c r="T179" s="7"/>
      <c r="U179" s="7"/>
      <c r="V179" s="7"/>
      <c r="W179" s="7"/>
      <c r="X179" s="7"/>
      <c r="Y179" s="7"/>
      <c r="Z179" s="7"/>
    </row>
    <row r="180" ht="15.75" customHeight="1">
      <c r="A180" s="7"/>
      <c r="B180" s="7"/>
      <c r="C180" s="8"/>
      <c r="D180" s="7"/>
      <c r="E180" s="7"/>
      <c r="F180" s="7"/>
      <c r="G180" s="7"/>
      <c r="H180" s="7"/>
      <c r="I180" s="7"/>
      <c r="J180" s="7"/>
      <c r="K180" s="7"/>
      <c r="L180" s="7"/>
      <c r="M180" s="7"/>
      <c r="N180" s="7"/>
      <c r="O180" s="7"/>
      <c r="P180" s="5"/>
      <c r="Q180" s="7"/>
      <c r="R180" s="7"/>
      <c r="S180" s="7"/>
      <c r="T180" s="7"/>
      <c r="U180" s="7"/>
      <c r="V180" s="7"/>
      <c r="W180" s="7"/>
      <c r="X180" s="7"/>
      <c r="Y180" s="7"/>
      <c r="Z180" s="7"/>
    </row>
    <row r="181" ht="15.75" customHeight="1">
      <c r="A181" s="7"/>
      <c r="B181" s="7"/>
      <c r="C181" s="8"/>
      <c r="D181" s="7"/>
      <c r="E181" s="7"/>
      <c r="F181" s="7"/>
      <c r="G181" s="7"/>
      <c r="H181" s="7"/>
      <c r="I181" s="7"/>
      <c r="J181" s="7"/>
      <c r="K181" s="7"/>
      <c r="L181" s="7"/>
      <c r="M181" s="7"/>
      <c r="N181" s="7"/>
      <c r="O181" s="7"/>
      <c r="P181" s="5"/>
      <c r="Q181" s="7"/>
      <c r="R181" s="7"/>
      <c r="S181" s="7"/>
      <c r="T181" s="7"/>
      <c r="U181" s="7"/>
      <c r="V181" s="7"/>
      <c r="W181" s="7"/>
      <c r="X181" s="7"/>
      <c r="Y181" s="7"/>
      <c r="Z181" s="7"/>
    </row>
    <row r="182" ht="15.75" customHeight="1">
      <c r="A182" s="7"/>
      <c r="B182" s="7"/>
      <c r="C182" s="8"/>
      <c r="D182" s="7"/>
      <c r="E182" s="7"/>
      <c r="F182" s="7"/>
      <c r="G182" s="7"/>
      <c r="H182" s="7"/>
      <c r="I182" s="7"/>
      <c r="J182" s="7"/>
      <c r="K182" s="7"/>
      <c r="L182" s="7"/>
      <c r="M182" s="7"/>
      <c r="N182" s="7"/>
      <c r="O182" s="7"/>
      <c r="P182" s="5"/>
      <c r="Q182" s="7"/>
      <c r="R182" s="7"/>
      <c r="S182" s="7"/>
      <c r="T182" s="7"/>
      <c r="U182" s="7"/>
      <c r="V182" s="7"/>
      <c r="W182" s="7"/>
      <c r="X182" s="7"/>
      <c r="Y182" s="7"/>
      <c r="Z182" s="7"/>
    </row>
    <row r="183" ht="15.75" customHeight="1">
      <c r="A183" s="7"/>
      <c r="B183" s="7"/>
      <c r="C183" s="8"/>
      <c r="D183" s="7"/>
      <c r="E183" s="7"/>
      <c r="F183" s="7"/>
      <c r="G183" s="7"/>
      <c r="H183" s="7"/>
      <c r="I183" s="7"/>
      <c r="J183" s="7"/>
      <c r="K183" s="7"/>
      <c r="L183" s="7"/>
      <c r="M183" s="7"/>
      <c r="N183" s="7"/>
      <c r="O183" s="7"/>
      <c r="P183" s="5"/>
      <c r="Q183" s="7"/>
      <c r="R183" s="7"/>
      <c r="S183" s="7"/>
      <c r="T183" s="7"/>
      <c r="U183" s="7"/>
      <c r="V183" s="7"/>
      <c r="W183" s="7"/>
      <c r="X183" s="7"/>
      <c r="Y183" s="7"/>
      <c r="Z183" s="7"/>
    </row>
    <row r="184" ht="15.75" customHeight="1">
      <c r="A184" s="7"/>
      <c r="B184" s="7"/>
      <c r="C184" s="8"/>
      <c r="D184" s="7"/>
      <c r="E184" s="7"/>
      <c r="F184" s="7"/>
      <c r="G184" s="7"/>
      <c r="H184" s="7"/>
      <c r="I184" s="7"/>
      <c r="J184" s="7"/>
      <c r="K184" s="7"/>
      <c r="L184" s="7"/>
      <c r="M184" s="7"/>
      <c r="N184" s="7"/>
      <c r="O184" s="7"/>
      <c r="P184" s="5"/>
      <c r="Q184" s="7"/>
      <c r="R184" s="7"/>
      <c r="S184" s="7"/>
      <c r="T184" s="7"/>
      <c r="U184" s="7"/>
      <c r="V184" s="7"/>
      <c r="W184" s="7"/>
      <c r="X184" s="7"/>
      <c r="Y184" s="7"/>
      <c r="Z184" s="7"/>
    </row>
    <row r="185" ht="15.75" customHeight="1">
      <c r="A185" s="7"/>
      <c r="B185" s="7"/>
      <c r="C185" s="8"/>
      <c r="D185" s="7"/>
      <c r="E185" s="7"/>
      <c r="F185" s="7"/>
      <c r="G185" s="7"/>
      <c r="H185" s="7"/>
      <c r="I185" s="7"/>
      <c r="J185" s="7"/>
      <c r="K185" s="7"/>
      <c r="L185" s="7"/>
      <c r="M185" s="7"/>
      <c r="N185" s="7"/>
      <c r="O185" s="7"/>
      <c r="P185" s="5"/>
      <c r="Q185" s="7"/>
      <c r="R185" s="7"/>
      <c r="S185" s="7"/>
      <c r="T185" s="7"/>
      <c r="U185" s="7"/>
      <c r="V185" s="7"/>
      <c r="W185" s="7"/>
      <c r="X185" s="7"/>
      <c r="Y185" s="7"/>
      <c r="Z185" s="7"/>
    </row>
    <row r="186" ht="15.75" customHeight="1">
      <c r="A186" s="7"/>
      <c r="B186" s="7"/>
      <c r="C186" s="8"/>
      <c r="D186" s="7"/>
      <c r="E186" s="7"/>
      <c r="F186" s="7"/>
      <c r="G186" s="7"/>
      <c r="H186" s="7"/>
      <c r="I186" s="7"/>
      <c r="J186" s="7"/>
      <c r="K186" s="7"/>
      <c r="L186" s="7"/>
      <c r="M186" s="7"/>
      <c r="N186" s="7"/>
      <c r="O186" s="7"/>
      <c r="P186" s="5"/>
      <c r="Q186" s="7"/>
      <c r="R186" s="7"/>
      <c r="S186" s="7"/>
      <c r="T186" s="7"/>
      <c r="U186" s="7"/>
      <c r="V186" s="7"/>
      <c r="W186" s="7"/>
      <c r="X186" s="7"/>
      <c r="Y186" s="7"/>
      <c r="Z186" s="7"/>
    </row>
    <row r="187" ht="15.75" customHeight="1">
      <c r="A187" s="7"/>
      <c r="B187" s="7"/>
      <c r="C187" s="8"/>
      <c r="D187" s="7"/>
      <c r="E187" s="7"/>
      <c r="F187" s="7"/>
      <c r="G187" s="7"/>
      <c r="H187" s="7"/>
      <c r="I187" s="7"/>
      <c r="J187" s="7"/>
      <c r="K187" s="7"/>
      <c r="L187" s="7"/>
      <c r="M187" s="7"/>
      <c r="N187" s="7"/>
      <c r="O187" s="7"/>
      <c r="P187" s="5"/>
      <c r="Q187" s="7"/>
      <c r="R187" s="7"/>
      <c r="S187" s="7"/>
      <c r="T187" s="7"/>
      <c r="U187" s="7"/>
      <c r="V187" s="7"/>
      <c r="W187" s="7"/>
      <c r="X187" s="7"/>
      <c r="Y187" s="7"/>
      <c r="Z187" s="7"/>
    </row>
    <row r="188" ht="15.75" customHeight="1">
      <c r="A188" s="7"/>
      <c r="B188" s="7"/>
      <c r="C188" s="8"/>
      <c r="D188" s="7"/>
      <c r="E188" s="7"/>
      <c r="F188" s="7"/>
      <c r="G188" s="7"/>
      <c r="H188" s="7"/>
      <c r="I188" s="7"/>
      <c r="J188" s="7"/>
      <c r="K188" s="7"/>
      <c r="L188" s="7"/>
      <c r="M188" s="7"/>
      <c r="N188" s="7"/>
      <c r="O188" s="7"/>
      <c r="P188" s="5"/>
      <c r="Q188" s="7"/>
      <c r="R188" s="7"/>
      <c r="S188" s="7"/>
      <c r="T188" s="7"/>
      <c r="U188" s="7"/>
      <c r="V188" s="7"/>
      <c r="W188" s="7"/>
      <c r="X188" s="7"/>
      <c r="Y188" s="7"/>
      <c r="Z188" s="7"/>
    </row>
    <row r="189" ht="15.75" customHeight="1">
      <c r="A189" s="7"/>
      <c r="B189" s="7"/>
      <c r="C189" s="8"/>
      <c r="D189" s="7"/>
      <c r="E189" s="7"/>
      <c r="F189" s="7"/>
      <c r="G189" s="7"/>
      <c r="H189" s="7"/>
      <c r="I189" s="7"/>
      <c r="J189" s="7"/>
      <c r="K189" s="7"/>
      <c r="L189" s="7"/>
      <c r="M189" s="7"/>
      <c r="N189" s="7"/>
      <c r="O189" s="7"/>
      <c r="P189" s="5"/>
      <c r="Q189" s="7"/>
      <c r="R189" s="7"/>
      <c r="S189" s="7"/>
      <c r="T189" s="7"/>
      <c r="U189" s="7"/>
      <c r="V189" s="7"/>
      <c r="W189" s="7"/>
      <c r="X189" s="7"/>
      <c r="Y189" s="7"/>
      <c r="Z189" s="7"/>
    </row>
    <row r="190" ht="15.75" customHeight="1">
      <c r="A190" s="7"/>
      <c r="B190" s="7"/>
      <c r="C190" s="8"/>
      <c r="D190" s="7"/>
      <c r="E190" s="7"/>
      <c r="F190" s="7"/>
      <c r="G190" s="7"/>
      <c r="H190" s="7"/>
      <c r="I190" s="7"/>
      <c r="J190" s="7"/>
      <c r="K190" s="7"/>
      <c r="L190" s="7"/>
      <c r="M190" s="7"/>
      <c r="N190" s="7"/>
      <c r="O190" s="7"/>
      <c r="P190" s="5"/>
      <c r="Q190" s="7"/>
      <c r="R190" s="7"/>
      <c r="S190" s="7"/>
      <c r="T190" s="7"/>
      <c r="U190" s="7"/>
      <c r="V190" s="7"/>
      <c r="W190" s="7"/>
      <c r="X190" s="7"/>
      <c r="Y190" s="7"/>
      <c r="Z190" s="7"/>
    </row>
    <row r="191" ht="15.75" customHeight="1">
      <c r="A191" s="7"/>
      <c r="B191" s="7"/>
      <c r="C191" s="8"/>
      <c r="D191" s="7"/>
      <c r="E191" s="7"/>
      <c r="F191" s="7"/>
      <c r="G191" s="7"/>
      <c r="H191" s="7"/>
      <c r="I191" s="7"/>
      <c r="J191" s="7"/>
      <c r="K191" s="7"/>
      <c r="L191" s="7"/>
      <c r="M191" s="7"/>
      <c r="N191" s="7"/>
      <c r="O191" s="7"/>
      <c r="P191" s="5"/>
      <c r="Q191" s="7"/>
      <c r="R191" s="7"/>
      <c r="S191" s="7"/>
      <c r="T191" s="7"/>
      <c r="U191" s="7"/>
      <c r="V191" s="7"/>
      <c r="W191" s="7"/>
      <c r="X191" s="7"/>
      <c r="Y191" s="7"/>
      <c r="Z191" s="7"/>
    </row>
    <row r="192" ht="15.75" customHeight="1">
      <c r="A192" s="7"/>
      <c r="B192" s="7"/>
      <c r="C192" s="8"/>
      <c r="D192" s="7"/>
      <c r="E192" s="7"/>
      <c r="F192" s="7"/>
      <c r="G192" s="7"/>
      <c r="H192" s="7"/>
      <c r="I192" s="7"/>
      <c r="J192" s="7"/>
      <c r="K192" s="7"/>
      <c r="L192" s="7"/>
      <c r="M192" s="7"/>
      <c r="N192" s="7"/>
      <c r="O192" s="7"/>
      <c r="P192" s="5"/>
      <c r="Q192" s="7"/>
      <c r="R192" s="7"/>
      <c r="S192" s="7"/>
      <c r="T192" s="7"/>
      <c r="U192" s="7"/>
      <c r="V192" s="7"/>
      <c r="W192" s="7"/>
      <c r="X192" s="7"/>
      <c r="Y192" s="7"/>
      <c r="Z192" s="7"/>
    </row>
    <row r="193" ht="15.75" customHeight="1">
      <c r="A193" s="7"/>
      <c r="B193" s="7"/>
      <c r="C193" s="8"/>
      <c r="D193" s="7"/>
      <c r="E193" s="7"/>
      <c r="F193" s="7"/>
      <c r="G193" s="7"/>
      <c r="H193" s="7"/>
      <c r="I193" s="7"/>
      <c r="J193" s="7"/>
      <c r="K193" s="7"/>
      <c r="L193" s="7"/>
      <c r="M193" s="7"/>
      <c r="N193" s="7"/>
      <c r="O193" s="7"/>
      <c r="P193" s="5"/>
      <c r="Q193" s="7"/>
      <c r="R193" s="7"/>
      <c r="S193" s="7"/>
      <c r="T193" s="7"/>
      <c r="U193" s="7"/>
      <c r="V193" s="7"/>
      <c r="W193" s="7"/>
      <c r="X193" s="7"/>
      <c r="Y193" s="7"/>
      <c r="Z193" s="7"/>
    </row>
    <row r="194" ht="15.75" customHeight="1">
      <c r="A194" s="7"/>
      <c r="B194" s="7"/>
      <c r="C194" s="8"/>
      <c r="D194" s="7"/>
      <c r="E194" s="7"/>
      <c r="F194" s="7"/>
      <c r="G194" s="7"/>
      <c r="H194" s="7"/>
      <c r="I194" s="7"/>
      <c r="J194" s="7"/>
      <c r="K194" s="7"/>
      <c r="L194" s="7"/>
      <c r="M194" s="7"/>
      <c r="N194" s="7"/>
      <c r="O194" s="7"/>
      <c r="P194" s="5"/>
      <c r="Q194" s="7"/>
      <c r="R194" s="7"/>
      <c r="S194" s="7"/>
      <c r="T194" s="7"/>
      <c r="U194" s="7"/>
      <c r="V194" s="7"/>
      <c r="W194" s="7"/>
      <c r="X194" s="7"/>
      <c r="Y194" s="7"/>
      <c r="Z194" s="7"/>
    </row>
    <row r="195" ht="15.75" customHeight="1">
      <c r="A195" s="7"/>
      <c r="B195" s="7"/>
      <c r="C195" s="8"/>
      <c r="D195" s="7"/>
      <c r="E195" s="7"/>
      <c r="F195" s="7"/>
      <c r="G195" s="7"/>
      <c r="H195" s="7"/>
      <c r="I195" s="7"/>
      <c r="J195" s="7"/>
      <c r="K195" s="7"/>
      <c r="L195" s="7"/>
      <c r="M195" s="7"/>
      <c r="N195" s="7"/>
      <c r="O195" s="7"/>
      <c r="P195" s="5"/>
      <c r="Q195" s="7"/>
      <c r="R195" s="7"/>
      <c r="S195" s="7"/>
      <c r="T195" s="7"/>
      <c r="U195" s="7"/>
      <c r="V195" s="7"/>
      <c r="W195" s="7"/>
      <c r="X195" s="7"/>
      <c r="Y195" s="7"/>
      <c r="Z195" s="7"/>
    </row>
    <row r="196" ht="15.75" customHeight="1">
      <c r="A196" s="7"/>
      <c r="B196" s="7"/>
      <c r="C196" s="8"/>
      <c r="D196" s="7"/>
      <c r="E196" s="7"/>
      <c r="F196" s="7"/>
      <c r="G196" s="7"/>
      <c r="H196" s="7"/>
      <c r="I196" s="7"/>
      <c r="J196" s="7"/>
      <c r="K196" s="7"/>
      <c r="L196" s="7"/>
      <c r="M196" s="7"/>
      <c r="N196" s="7"/>
      <c r="O196" s="7"/>
      <c r="P196" s="5"/>
      <c r="Q196" s="7"/>
      <c r="R196" s="7"/>
      <c r="S196" s="7"/>
      <c r="T196" s="7"/>
      <c r="U196" s="7"/>
      <c r="V196" s="7"/>
      <c r="W196" s="7"/>
      <c r="X196" s="7"/>
      <c r="Y196" s="7"/>
      <c r="Z196" s="7"/>
    </row>
    <row r="197" ht="15.75" customHeight="1">
      <c r="A197" s="7"/>
      <c r="B197" s="7"/>
      <c r="C197" s="8"/>
      <c r="D197" s="7"/>
      <c r="E197" s="7"/>
      <c r="F197" s="7"/>
      <c r="G197" s="7"/>
      <c r="H197" s="7"/>
      <c r="I197" s="7"/>
      <c r="J197" s="7"/>
      <c r="K197" s="7"/>
      <c r="L197" s="7"/>
      <c r="M197" s="7"/>
      <c r="N197" s="7"/>
      <c r="O197" s="7"/>
      <c r="P197" s="5"/>
      <c r="Q197" s="7"/>
      <c r="R197" s="7"/>
      <c r="S197" s="7"/>
      <c r="T197" s="7"/>
      <c r="U197" s="7"/>
      <c r="V197" s="7"/>
      <c r="W197" s="7"/>
      <c r="X197" s="7"/>
      <c r="Y197" s="7"/>
      <c r="Z197" s="7"/>
    </row>
    <row r="198" ht="15.75" customHeight="1">
      <c r="A198" s="7"/>
      <c r="B198" s="7"/>
      <c r="C198" s="8"/>
      <c r="D198" s="7"/>
      <c r="E198" s="7"/>
      <c r="F198" s="7"/>
      <c r="G198" s="7"/>
      <c r="H198" s="7"/>
      <c r="I198" s="7"/>
      <c r="J198" s="7"/>
      <c r="K198" s="7"/>
      <c r="L198" s="7"/>
      <c r="M198" s="7"/>
      <c r="N198" s="7"/>
      <c r="O198" s="7"/>
      <c r="P198" s="5"/>
      <c r="Q198" s="7"/>
      <c r="R198" s="7"/>
      <c r="S198" s="7"/>
      <c r="T198" s="7"/>
      <c r="U198" s="7"/>
      <c r="V198" s="7"/>
      <c r="W198" s="7"/>
      <c r="X198" s="7"/>
      <c r="Y198" s="7"/>
      <c r="Z198" s="7"/>
    </row>
    <row r="199" ht="15.75" customHeight="1">
      <c r="A199" s="7"/>
      <c r="B199" s="7"/>
      <c r="C199" s="8"/>
      <c r="D199" s="7"/>
      <c r="E199" s="7"/>
      <c r="F199" s="7"/>
      <c r="G199" s="7"/>
      <c r="H199" s="7"/>
      <c r="I199" s="7"/>
      <c r="J199" s="7"/>
      <c r="K199" s="7"/>
      <c r="L199" s="7"/>
      <c r="M199" s="7"/>
      <c r="N199" s="7"/>
      <c r="O199" s="7"/>
      <c r="P199" s="5"/>
      <c r="Q199" s="7"/>
      <c r="R199" s="7"/>
      <c r="S199" s="7"/>
      <c r="T199" s="7"/>
      <c r="U199" s="7"/>
      <c r="V199" s="7"/>
      <c r="W199" s="7"/>
      <c r="X199" s="7"/>
      <c r="Y199" s="7"/>
      <c r="Z199" s="7"/>
    </row>
    <row r="200" ht="15.75" customHeight="1">
      <c r="A200" s="7"/>
      <c r="B200" s="7"/>
      <c r="C200" s="8"/>
      <c r="D200" s="7"/>
      <c r="E200" s="7"/>
      <c r="F200" s="7"/>
      <c r="G200" s="7"/>
      <c r="H200" s="7"/>
      <c r="I200" s="7"/>
      <c r="J200" s="7"/>
      <c r="K200" s="7"/>
      <c r="L200" s="7"/>
      <c r="M200" s="7"/>
      <c r="N200" s="7"/>
      <c r="O200" s="7"/>
      <c r="P200" s="5"/>
      <c r="Q200" s="7"/>
      <c r="R200" s="7"/>
      <c r="S200" s="7"/>
      <c r="T200" s="7"/>
      <c r="U200" s="7"/>
      <c r="V200" s="7"/>
      <c r="W200" s="7"/>
      <c r="X200" s="7"/>
      <c r="Y200" s="7"/>
      <c r="Z200" s="7"/>
    </row>
    <row r="201" ht="15.75" customHeight="1">
      <c r="A201" s="7"/>
      <c r="B201" s="7"/>
      <c r="C201" s="8"/>
      <c r="D201" s="7"/>
      <c r="E201" s="7"/>
      <c r="F201" s="7"/>
      <c r="G201" s="7"/>
      <c r="H201" s="7"/>
      <c r="I201" s="7"/>
      <c r="J201" s="7"/>
      <c r="K201" s="7"/>
      <c r="L201" s="7"/>
      <c r="M201" s="7"/>
      <c r="N201" s="7"/>
      <c r="O201" s="7"/>
      <c r="P201" s="5"/>
      <c r="Q201" s="7"/>
      <c r="R201" s="7"/>
      <c r="S201" s="7"/>
      <c r="T201" s="7"/>
      <c r="U201" s="7"/>
      <c r="V201" s="7"/>
      <c r="W201" s="7"/>
      <c r="X201" s="7"/>
      <c r="Y201" s="7"/>
      <c r="Z201" s="7"/>
    </row>
    <row r="202" ht="15.75" customHeight="1">
      <c r="A202" s="7"/>
      <c r="B202" s="7"/>
      <c r="C202" s="8"/>
      <c r="D202" s="7"/>
      <c r="E202" s="7"/>
      <c r="F202" s="7"/>
      <c r="G202" s="7"/>
      <c r="H202" s="7"/>
      <c r="I202" s="7"/>
      <c r="J202" s="7"/>
      <c r="K202" s="7"/>
      <c r="L202" s="7"/>
      <c r="M202" s="7"/>
      <c r="N202" s="7"/>
      <c r="O202" s="7"/>
      <c r="P202" s="5"/>
      <c r="Q202" s="7"/>
      <c r="R202" s="7"/>
      <c r="S202" s="7"/>
      <c r="T202" s="7"/>
      <c r="U202" s="7"/>
      <c r="V202" s="7"/>
      <c r="W202" s="7"/>
      <c r="X202" s="7"/>
      <c r="Y202" s="7"/>
      <c r="Z202" s="7"/>
    </row>
    <row r="203" ht="15.75" customHeight="1">
      <c r="A203" s="7"/>
      <c r="B203" s="7"/>
      <c r="C203" s="8"/>
      <c r="D203" s="7"/>
      <c r="E203" s="7"/>
      <c r="F203" s="7"/>
      <c r="G203" s="7"/>
      <c r="H203" s="7"/>
      <c r="I203" s="7"/>
      <c r="J203" s="7"/>
      <c r="K203" s="7"/>
      <c r="L203" s="7"/>
      <c r="M203" s="7"/>
      <c r="N203" s="7"/>
      <c r="O203" s="7"/>
      <c r="P203" s="5"/>
      <c r="Q203" s="7"/>
      <c r="R203" s="7"/>
      <c r="S203" s="7"/>
      <c r="T203" s="7"/>
      <c r="U203" s="7"/>
      <c r="V203" s="7"/>
      <c r="W203" s="7"/>
      <c r="X203" s="7"/>
      <c r="Y203" s="7"/>
      <c r="Z203" s="7"/>
    </row>
    <row r="204" ht="15.75" customHeight="1">
      <c r="A204" s="7"/>
      <c r="B204" s="7"/>
      <c r="C204" s="8"/>
      <c r="D204" s="7"/>
      <c r="E204" s="7"/>
      <c r="F204" s="7"/>
      <c r="G204" s="7"/>
      <c r="H204" s="7"/>
      <c r="I204" s="7"/>
      <c r="J204" s="7"/>
      <c r="K204" s="7"/>
      <c r="L204" s="7"/>
      <c r="M204" s="7"/>
      <c r="N204" s="7"/>
      <c r="O204" s="7"/>
      <c r="P204" s="5"/>
      <c r="Q204" s="7"/>
      <c r="R204" s="7"/>
      <c r="S204" s="7"/>
      <c r="T204" s="7"/>
      <c r="U204" s="7"/>
      <c r="V204" s="7"/>
      <c r="W204" s="7"/>
      <c r="X204" s="7"/>
      <c r="Y204" s="7"/>
      <c r="Z204" s="7"/>
    </row>
    <row r="205" ht="15.75" customHeight="1">
      <c r="A205" s="7"/>
      <c r="B205" s="7"/>
      <c r="C205" s="8"/>
      <c r="D205" s="7"/>
      <c r="E205" s="7"/>
      <c r="F205" s="7"/>
      <c r="G205" s="7"/>
      <c r="H205" s="7"/>
      <c r="I205" s="7"/>
      <c r="J205" s="7"/>
      <c r="K205" s="7"/>
      <c r="L205" s="7"/>
      <c r="M205" s="7"/>
      <c r="N205" s="7"/>
      <c r="O205" s="7"/>
      <c r="P205" s="5"/>
      <c r="Q205" s="7"/>
      <c r="R205" s="7"/>
      <c r="S205" s="7"/>
      <c r="T205" s="7"/>
      <c r="U205" s="7"/>
      <c r="V205" s="7"/>
      <c r="W205" s="7"/>
      <c r="X205" s="7"/>
      <c r="Y205" s="7"/>
      <c r="Z205" s="7"/>
    </row>
    <row r="206" ht="15.75" customHeight="1">
      <c r="A206" s="7"/>
      <c r="B206" s="7"/>
      <c r="C206" s="8"/>
      <c r="D206" s="7"/>
      <c r="E206" s="7"/>
      <c r="F206" s="7"/>
      <c r="G206" s="7"/>
      <c r="H206" s="7"/>
      <c r="I206" s="7"/>
      <c r="J206" s="7"/>
      <c r="K206" s="7"/>
      <c r="L206" s="7"/>
      <c r="M206" s="7"/>
      <c r="N206" s="7"/>
      <c r="O206" s="7"/>
      <c r="P206" s="5"/>
      <c r="Q206" s="7"/>
      <c r="R206" s="7"/>
      <c r="S206" s="7"/>
      <c r="T206" s="7"/>
      <c r="U206" s="7"/>
      <c r="V206" s="7"/>
      <c r="W206" s="7"/>
      <c r="X206" s="7"/>
      <c r="Y206" s="7"/>
      <c r="Z206" s="7"/>
    </row>
    <row r="207" ht="15.75" customHeight="1">
      <c r="A207" s="7"/>
      <c r="B207" s="7"/>
      <c r="C207" s="8"/>
      <c r="D207" s="7"/>
      <c r="E207" s="7"/>
      <c r="F207" s="7"/>
      <c r="G207" s="7"/>
      <c r="H207" s="7"/>
      <c r="I207" s="7"/>
      <c r="J207" s="7"/>
      <c r="K207" s="7"/>
      <c r="L207" s="7"/>
      <c r="M207" s="7"/>
      <c r="N207" s="7"/>
      <c r="O207" s="7"/>
      <c r="P207" s="5"/>
      <c r="Q207" s="7"/>
      <c r="R207" s="7"/>
      <c r="S207" s="7"/>
      <c r="T207" s="7"/>
      <c r="U207" s="7"/>
      <c r="V207" s="7"/>
      <c r="W207" s="7"/>
      <c r="X207" s="7"/>
      <c r="Y207" s="7"/>
      <c r="Z207" s="7"/>
    </row>
    <row r="208" ht="15.75" customHeight="1">
      <c r="A208" s="7"/>
      <c r="B208" s="7"/>
      <c r="C208" s="8"/>
      <c r="D208" s="7"/>
      <c r="E208" s="7"/>
      <c r="F208" s="7"/>
      <c r="G208" s="7"/>
      <c r="H208" s="7"/>
      <c r="I208" s="7"/>
      <c r="J208" s="7"/>
      <c r="K208" s="7"/>
      <c r="L208" s="7"/>
      <c r="M208" s="7"/>
      <c r="N208" s="7"/>
      <c r="O208" s="7"/>
      <c r="P208" s="5"/>
      <c r="Q208" s="7"/>
      <c r="R208" s="7"/>
      <c r="S208" s="7"/>
      <c r="T208" s="7"/>
      <c r="U208" s="7"/>
      <c r="V208" s="7"/>
      <c r="W208" s="7"/>
      <c r="X208" s="7"/>
      <c r="Y208" s="7"/>
      <c r="Z208" s="7"/>
    </row>
    <row r="209" ht="15.75" customHeight="1">
      <c r="A209" s="7"/>
      <c r="B209" s="7"/>
      <c r="C209" s="8"/>
      <c r="D209" s="7"/>
      <c r="E209" s="7"/>
      <c r="F209" s="7"/>
      <c r="G209" s="7"/>
      <c r="H209" s="7"/>
      <c r="I209" s="7"/>
      <c r="J209" s="7"/>
      <c r="K209" s="7"/>
      <c r="L209" s="7"/>
      <c r="M209" s="7"/>
      <c r="N209" s="7"/>
      <c r="O209" s="7"/>
      <c r="P209" s="5"/>
      <c r="Q209" s="7"/>
      <c r="R209" s="7"/>
      <c r="S209" s="7"/>
      <c r="T209" s="7"/>
      <c r="U209" s="7"/>
      <c r="V209" s="7"/>
      <c r="W209" s="7"/>
      <c r="X209" s="7"/>
      <c r="Y209" s="7"/>
      <c r="Z209" s="7"/>
    </row>
    <row r="210" ht="15.75" customHeight="1">
      <c r="A210" s="7"/>
      <c r="B210" s="7"/>
      <c r="C210" s="8"/>
      <c r="D210" s="7"/>
      <c r="E210" s="7"/>
      <c r="F210" s="7"/>
      <c r="G210" s="7"/>
      <c r="H210" s="7"/>
      <c r="I210" s="7"/>
      <c r="J210" s="7"/>
      <c r="K210" s="7"/>
      <c r="L210" s="7"/>
      <c r="M210" s="7"/>
      <c r="N210" s="7"/>
      <c r="O210" s="7"/>
      <c r="P210" s="5"/>
      <c r="Q210" s="7"/>
      <c r="R210" s="7"/>
      <c r="S210" s="7"/>
      <c r="T210" s="7"/>
      <c r="U210" s="7"/>
      <c r="V210" s="7"/>
      <c r="W210" s="7"/>
      <c r="X210" s="7"/>
      <c r="Y210" s="7"/>
      <c r="Z210" s="7"/>
    </row>
    <row r="211" ht="15.75" customHeight="1">
      <c r="A211" s="7"/>
      <c r="B211" s="7"/>
      <c r="C211" s="8"/>
      <c r="D211" s="7"/>
      <c r="E211" s="7"/>
      <c r="F211" s="7"/>
      <c r="G211" s="7"/>
      <c r="H211" s="7"/>
      <c r="I211" s="7"/>
      <c r="J211" s="7"/>
      <c r="K211" s="7"/>
      <c r="L211" s="7"/>
      <c r="M211" s="7"/>
      <c r="N211" s="7"/>
      <c r="O211" s="7"/>
      <c r="P211" s="5"/>
      <c r="Q211" s="7"/>
      <c r="R211" s="7"/>
      <c r="S211" s="7"/>
      <c r="T211" s="7"/>
      <c r="U211" s="7"/>
      <c r="V211" s="7"/>
      <c r="W211" s="7"/>
      <c r="X211" s="7"/>
      <c r="Y211" s="7"/>
      <c r="Z211" s="7"/>
    </row>
    <row r="212" ht="15.75" customHeight="1">
      <c r="A212" s="7"/>
      <c r="B212" s="7"/>
      <c r="C212" s="8"/>
      <c r="D212" s="7"/>
      <c r="E212" s="7"/>
      <c r="F212" s="7"/>
      <c r="G212" s="7"/>
      <c r="H212" s="7"/>
      <c r="I212" s="7"/>
      <c r="J212" s="7"/>
      <c r="K212" s="7"/>
      <c r="L212" s="7"/>
      <c r="M212" s="7"/>
      <c r="N212" s="7"/>
      <c r="O212" s="7"/>
      <c r="P212" s="5"/>
      <c r="Q212" s="7"/>
      <c r="R212" s="7"/>
      <c r="S212" s="7"/>
      <c r="T212" s="7"/>
      <c r="U212" s="7"/>
      <c r="V212" s="7"/>
      <c r="W212" s="7"/>
      <c r="X212" s="7"/>
      <c r="Y212" s="7"/>
      <c r="Z212" s="7"/>
    </row>
    <row r="213" ht="15.75" customHeight="1">
      <c r="A213" s="7"/>
      <c r="B213" s="7"/>
      <c r="C213" s="8"/>
      <c r="D213" s="7"/>
      <c r="E213" s="7"/>
      <c r="F213" s="7"/>
      <c r="G213" s="7"/>
      <c r="H213" s="7"/>
      <c r="I213" s="7"/>
      <c r="J213" s="7"/>
      <c r="K213" s="7"/>
      <c r="L213" s="7"/>
      <c r="M213" s="7"/>
      <c r="N213" s="7"/>
      <c r="O213" s="7"/>
      <c r="P213" s="5"/>
      <c r="Q213" s="7"/>
      <c r="R213" s="7"/>
      <c r="S213" s="7"/>
      <c r="T213" s="7"/>
      <c r="U213" s="7"/>
      <c r="V213" s="7"/>
      <c r="W213" s="7"/>
      <c r="X213" s="7"/>
      <c r="Y213" s="7"/>
      <c r="Z213" s="7"/>
    </row>
    <row r="214" ht="15.75" customHeight="1">
      <c r="A214" s="7"/>
      <c r="B214" s="7"/>
      <c r="C214" s="8"/>
      <c r="D214" s="7"/>
      <c r="E214" s="7"/>
      <c r="F214" s="7"/>
      <c r="G214" s="7"/>
      <c r="H214" s="7"/>
      <c r="I214" s="7"/>
      <c r="J214" s="7"/>
      <c r="K214" s="7"/>
      <c r="L214" s="7"/>
      <c r="M214" s="7"/>
      <c r="N214" s="7"/>
      <c r="O214" s="7"/>
      <c r="P214" s="5"/>
      <c r="Q214" s="7"/>
      <c r="R214" s="7"/>
      <c r="S214" s="7"/>
      <c r="T214" s="7"/>
      <c r="U214" s="7"/>
      <c r="V214" s="7"/>
      <c r="W214" s="7"/>
      <c r="X214" s="7"/>
      <c r="Y214" s="7"/>
      <c r="Z214" s="7"/>
    </row>
    <row r="215" ht="15.75" customHeight="1">
      <c r="A215" s="7"/>
      <c r="B215" s="7"/>
      <c r="C215" s="8"/>
      <c r="D215" s="7"/>
      <c r="E215" s="7"/>
      <c r="F215" s="7"/>
      <c r="G215" s="7"/>
      <c r="H215" s="7"/>
      <c r="I215" s="7"/>
      <c r="J215" s="7"/>
      <c r="K215" s="7"/>
      <c r="L215" s="7"/>
      <c r="M215" s="7"/>
      <c r="N215" s="7"/>
      <c r="O215" s="7"/>
      <c r="P215" s="5"/>
      <c r="Q215" s="7"/>
      <c r="R215" s="7"/>
      <c r="S215" s="7"/>
      <c r="T215" s="7"/>
      <c r="U215" s="7"/>
      <c r="V215" s="7"/>
      <c r="W215" s="7"/>
      <c r="X215" s="7"/>
      <c r="Y215" s="7"/>
      <c r="Z215" s="7"/>
    </row>
    <row r="216" ht="15.75" customHeight="1">
      <c r="A216" s="7"/>
      <c r="B216" s="7"/>
      <c r="C216" s="8"/>
      <c r="D216" s="7"/>
      <c r="E216" s="7"/>
      <c r="F216" s="7"/>
      <c r="G216" s="7"/>
      <c r="H216" s="7"/>
      <c r="I216" s="7"/>
      <c r="J216" s="7"/>
      <c r="K216" s="7"/>
      <c r="L216" s="7"/>
      <c r="M216" s="7"/>
      <c r="N216" s="7"/>
      <c r="O216" s="7"/>
      <c r="P216" s="5"/>
      <c r="Q216" s="7"/>
      <c r="R216" s="7"/>
      <c r="S216" s="7"/>
      <c r="T216" s="7"/>
      <c r="U216" s="7"/>
      <c r="V216" s="7"/>
      <c r="W216" s="7"/>
      <c r="X216" s="7"/>
      <c r="Y216" s="7"/>
      <c r="Z216" s="7"/>
    </row>
    <row r="217" ht="15.75" customHeight="1">
      <c r="A217" s="7"/>
      <c r="B217" s="7"/>
      <c r="C217" s="8"/>
      <c r="D217" s="7"/>
      <c r="E217" s="7"/>
      <c r="F217" s="7"/>
      <c r="G217" s="7"/>
      <c r="H217" s="7"/>
      <c r="I217" s="7"/>
      <c r="J217" s="7"/>
      <c r="K217" s="7"/>
      <c r="L217" s="7"/>
      <c r="M217" s="7"/>
      <c r="N217" s="7"/>
      <c r="O217" s="7"/>
      <c r="P217" s="5"/>
      <c r="Q217" s="7"/>
      <c r="R217" s="7"/>
      <c r="S217" s="7"/>
      <c r="T217" s="7"/>
      <c r="U217" s="7"/>
      <c r="V217" s="7"/>
      <c r="W217" s="7"/>
      <c r="X217" s="7"/>
      <c r="Y217" s="7"/>
      <c r="Z217" s="7"/>
    </row>
    <row r="218" ht="15.75" customHeight="1">
      <c r="A218" s="7"/>
      <c r="B218" s="7"/>
      <c r="C218" s="8"/>
      <c r="D218" s="7"/>
      <c r="E218" s="7"/>
      <c r="F218" s="7"/>
      <c r="G218" s="7"/>
      <c r="H218" s="7"/>
      <c r="I218" s="7"/>
      <c r="J218" s="7"/>
      <c r="K218" s="7"/>
      <c r="L218" s="7"/>
      <c r="M218" s="7"/>
      <c r="N218" s="7"/>
      <c r="O218" s="7"/>
      <c r="P218" s="5"/>
      <c r="Q218" s="7"/>
      <c r="R218" s="7"/>
      <c r="S218" s="7"/>
      <c r="T218" s="7"/>
      <c r="U218" s="7"/>
      <c r="V218" s="7"/>
      <c r="W218" s="7"/>
      <c r="X218" s="7"/>
      <c r="Y218" s="7"/>
      <c r="Z218" s="7"/>
    </row>
    <row r="219" ht="15.75" customHeight="1">
      <c r="A219" s="7"/>
      <c r="B219" s="7"/>
      <c r="C219" s="8"/>
      <c r="D219" s="7"/>
      <c r="E219" s="7"/>
      <c r="F219" s="7"/>
      <c r="G219" s="7"/>
      <c r="H219" s="7"/>
      <c r="I219" s="7"/>
      <c r="J219" s="7"/>
      <c r="K219" s="7"/>
      <c r="L219" s="7"/>
      <c r="M219" s="7"/>
      <c r="N219" s="7"/>
      <c r="O219" s="7"/>
      <c r="P219" s="5"/>
      <c r="Q219" s="7"/>
      <c r="R219" s="7"/>
      <c r="S219" s="7"/>
      <c r="T219" s="7"/>
      <c r="U219" s="7"/>
      <c r="V219" s="7"/>
      <c r="W219" s="7"/>
      <c r="X219" s="7"/>
      <c r="Y219" s="7"/>
      <c r="Z219" s="7"/>
    </row>
    <row r="220" ht="15.75" customHeight="1">
      <c r="A220" s="7"/>
      <c r="B220" s="7"/>
      <c r="C220" s="8"/>
      <c r="D220" s="7"/>
      <c r="E220" s="7"/>
      <c r="F220" s="7"/>
      <c r="G220" s="7"/>
      <c r="H220" s="7"/>
      <c r="I220" s="7"/>
      <c r="J220" s="7"/>
      <c r="K220" s="7"/>
      <c r="L220" s="7"/>
      <c r="M220" s="7"/>
      <c r="N220" s="7"/>
      <c r="O220" s="7"/>
      <c r="P220" s="5"/>
      <c r="Q220" s="7"/>
      <c r="R220" s="7"/>
      <c r="S220" s="7"/>
      <c r="T220" s="7"/>
      <c r="U220" s="7"/>
      <c r="V220" s="7"/>
      <c r="W220" s="7"/>
      <c r="X220" s="7"/>
      <c r="Y220" s="7"/>
      <c r="Z220" s="7"/>
    </row>
    <row r="221" ht="15.75" customHeight="1">
      <c r="A221" s="7"/>
      <c r="B221" s="7"/>
      <c r="C221" s="8"/>
      <c r="D221" s="7"/>
      <c r="E221" s="7"/>
      <c r="F221" s="7"/>
      <c r="G221" s="7"/>
      <c r="H221" s="7"/>
      <c r="I221" s="7"/>
      <c r="J221" s="7"/>
      <c r="K221" s="7"/>
      <c r="L221" s="7"/>
      <c r="M221" s="7"/>
      <c r="N221" s="7"/>
      <c r="O221" s="7"/>
      <c r="P221" s="5"/>
      <c r="Q221" s="7"/>
      <c r="R221" s="7"/>
      <c r="S221" s="7"/>
      <c r="T221" s="7"/>
      <c r="U221" s="7"/>
      <c r="V221" s="7"/>
      <c r="W221" s="7"/>
      <c r="X221" s="7"/>
      <c r="Y221" s="7"/>
      <c r="Z221" s="7"/>
    </row>
    <row r="222" ht="15.75" customHeight="1">
      <c r="A222" s="7"/>
      <c r="B222" s="7"/>
      <c r="C222" s="8"/>
      <c r="D222" s="7"/>
      <c r="E222" s="7"/>
      <c r="F222" s="7"/>
      <c r="G222" s="7"/>
      <c r="H222" s="7"/>
      <c r="I222" s="7"/>
      <c r="J222" s="7"/>
      <c r="K222" s="7"/>
      <c r="L222" s="7"/>
      <c r="M222" s="7"/>
      <c r="N222" s="7"/>
      <c r="O222" s="7"/>
      <c r="P222" s="5"/>
      <c r="Q222" s="7"/>
      <c r="R222" s="7"/>
      <c r="S222" s="7"/>
      <c r="T222" s="7"/>
      <c r="U222" s="7"/>
      <c r="V222" s="7"/>
      <c r="W222" s="7"/>
      <c r="X222" s="7"/>
      <c r="Y222" s="7"/>
      <c r="Z222" s="7"/>
    </row>
    <row r="223" ht="15.75" customHeight="1">
      <c r="A223" s="7"/>
      <c r="B223" s="7"/>
      <c r="C223" s="8"/>
      <c r="D223" s="7"/>
      <c r="E223" s="7"/>
      <c r="F223" s="7"/>
      <c r="G223" s="7"/>
      <c r="H223" s="7"/>
      <c r="I223" s="7"/>
      <c r="J223" s="7"/>
      <c r="K223" s="7"/>
      <c r="L223" s="7"/>
      <c r="M223" s="7"/>
      <c r="N223" s="7"/>
      <c r="O223" s="7"/>
      <c r="P223" s="5"/>
      <c r="Q223" s="7"/>
      <c r="R223" s="7"/>
      <c r="S223" s="7"/>
      <c r="T223" s="7"/>
      <c r="U223" s="7"/>
      <c r="V223" s="7"/>
      <c r="W223" s="7"/>
      <c r="X223" s="7"/>
      <c r="Y223" s="7"/>
      <c r="Z223" s="7"/>
    </row>
    <row r="224" ht="15.75" customHeight="1">
      <c r="A224" s="7"/>
      <c r="B224" s="7"/>
      <c r="C224" s="8"/>
      <c r="D224" s="7"/>
      <c r="E224" s="7"/>
      <c r="F224" s="7"/>
      <c r="G224" s="7"/>
      <c r="H224" s="7"/>
      <c r="I224" s="7"/>
      <c r="J224" s="7"/>
      <c r="K224" s="7"/>
      <c r="L224" s="7"/>
      <c r="M224" s="7"/>
      <c r="N224" s="7"/>
      <c r="O224" s="7"/>
      <c r="P224" s="5"/>
      <c r="Q224" s="7"/>
      <c r="R224" s="7"/>
      <c r="S224" s="7"/>
      <c r="T224" s="7"/>
      <c r="U224" s="7"/>
      <c r="V224" s="7"/>
      <c r="W224" s="7"/>
      <c r="X224" s="7"/>
      <c r="Y224" s="7"/>
      <c r="Z224" s="7"/>
    </row>
    <row r="225" ht="15.75" customHeight="1">
      <c r="A225" s="7"/>
      <c r="B225" s="7"/>
      <c r="C225" s="8"/>
      <c r="D225" s="7"/>
      <c r="E225" s="7"/>
      <c r="F225" s="7"/>
      <c r="G225" s="7"/>
      <c r="H225" s="7"/>
      <c r="I225" s="7"/>
      <c r="J225" s="7"/>
      <c r="K225" s="7"/>
      <c r="L225" s="7"/>
      <c r="M225" s="7"/>
      <c r="N225" s="7"/>
      <c r="O225" s="7"/>
      <c r="P225" s="5"/>
      <c r="Q225" s="7"/>
      <c r="R225" s="7"/>
      <c r="S225" s="7"/>
      <c r="T225" s="7"/>
      <c r="U225" s="7"/>
      <c r="V225" s="7"/>
      <c r="W225" s="7"/>
      <c r="X225" s="7"/>
      <c r="Y225" s="7"/>
      <c r="Z225" s="7"/>
    </row>
    <row r="226" ht="15.75" customHeight="1">
      <c r="A226" s="7"/>
      <c r="B226" s="7"/>
      <c r="C226" s="8"/>
      <c r="D226" s="7"/>
      <c r="E226" s="7"/>
      <c r="F226" s="7"/>
      <c r="G226" s="7"/>
      <c r="H226" s="7"/>
      <c r="I226" s="7"/>
      <c r="J226" s="7"/>
      <c r="K226" s="7"/>
      <c r="L226" s="7"/>
      <c r="M226" s="7"/>
      <c r="N226" s="7"/>
      <c r="O226" s="7"/>
      <c r="P226" s="5"/>
      <c r="Q226" s="7"/>
      <c r="R226" s="7"/>
      <c r="S226" s="7"/>
      <c r="T226" s="7"/>
      <c r="U226" s="7"/>
      <c r="V226" s="7"/>
      <c r="W226" s="7"/>
      <c r="X226" s="7"/>
      <c r="Y226" s="7"/>
      <c r="Z226" s="7"/>
    </row>
    <row r="227" ht="15.75" customHeight="1">
      <c r="A227" s="7"/>
      <c r="B227" s="7"/>
      <c r="C227" s="8"/>
      <c r="D227" s="7"/>
      <c r="E227" s="7"/>
      <c r="F227" s="7"/>
      <c r="G227" s="7"/>
      <c r="H227" s="7"/>
      <c r="I227" s="7"/>
      <c r="J227" s="7"/>
      <c r="K227" s="7"/>
      <c r="L227" s="7"/>
      <c r="M227" s="7"/>
      <c r="N227" s="7"/>
      <c r="O227" s="7"/>
      <c r="P227" s="5"/>
      <c r="Q227" s="7"/>
      <c r="R227" s="7"/>
      <c r="S227" s="7"/>
      <c r="T227" s="7"/>
      <c r="U227" s="7"/>
      <c r="V227" s="7"/>
      <c r="W227" s="7"/>
      <c r="X227" s="7"/>
      <c r="Y227" s="7"/>
      <c r="Z227" s="7"/>
    </row>
    <row r="228" ht="15.75" customHeight="1">
      <c r="A228" s="7"/>
      <c r="B228" s="7"/>
      <c r="C228" s="8"/>
      <c r="D228" s="7"/>
      <c r="E228" s="7"/>
      <c r="F228" s="7"/>
      <c r="G228" s="7"/>
      <c r="H228" s="7"/>
      <c r="I228" s="7"/>
      <c r="J228" s="7"/>
      <c r="K228" s="7"/>
      <c r="L228" s="7"/>
      <c r="M228" s="7"/>
      <c r="N228" s="7"/>
      <c r="O228" s="7"/>
      <c r="P228" s="5"/>
      <c r="Q228" s="7"/>
      <c r="R228" s="7"/>
      <c r="S228" s="7"/>
      <c r="T228" s="7"/>
      <c r="U228" s="7"/>
      <c r="V228" s="7"/>
      <c r="W228" s="7"/>
      <c r="X228" s="7"/>
      <c r="Y228" s="7"/>
      <c r="Z228" s="7"/>
    </row>
    <row r="229" ht="15.75" customHeight="1">
      <c r="A229" s="7"/>
      <c r="B229" s="7"/>
      <c r="C229" s="8"/>
      <c r="D229" s="7"/>
      <c r="E229" s="7"/>
      <c r="F229" s="7"/>
      <c r="G229" s="7"/>
      <c r="H229" s="7"/>
      <c r="I229" s="7"/>
      <c r="J229" s="7"/>
      <c r="K229" s="7"/>
      <c r="L229" s="7"/>
      <c r="M229" s="7"/>
      <c r="N229" s="7"/>
      <c r="O229" s="7"/>
      <c r="P229" s="5"/>
      <c r="Q229" s="7"/>
      <c r="R229" s="7"/>
      <c r="S229" s="7"/>
      <c r="T229" s="7"/>
      <c r="U229" s="7"/>
      <c r="V229" s="7"/>
      <c r="W229" s="7"/>
      <c r="X229" s="7"/>
      <c r="Y229" s="7"/>
      <c r="Z229" s="7"/>
    </row>
    <row r="230" ht="15.75" customHeight="1">
      <c r="A230" s="7"/>
      <c r="B230" s="7"/>
      <c r="C230" s="8"/>
      <c r="D230" s="7"/>
      <c r="E230" s="7"/>
      <c r="F230" s="7"/>
      <c r="G230" s="7"/>
      <c r="H230" s="7"/>
      <c r="I230" s="7"/>
      <c r="J230" s="7"/>
      <c r="K230" s="7"/>
      <c r="L230" s="7"/>
      <c r="M230" s="7"/>
      <c r="N230" s="7"/>
      <c r="O230" s="7"/>
      <c r="P230" s="5"/>
      <c r="Q230" s="7"/>
      <c r="R230" s="7"/>
      <c r="S230" s="7"/>
      <c r="T230" s="7"/>
      <c r="U230" s="7"/>
      <c r="V230" s="7"/>
      <c r="W230" s="7"/>
      <c r="X230" s="7"/>
      <c r="Y230" s="7"/>
      <c r="Z230" s="7"/>
    </row>
    <row r="231" ht="15.75" customHeight="1">
      <c r="A231" s="7"/>
      <c r="B231" s="7"/>
      <c r="C231" s="8"/>
      <c r="D231" s="7"/>
      <c r="E231" s="7"/>
      <c r="F231" s="7"/>
      <c r="G231" s="7"/>
      <c r="H231" s="7"/>
      <c r="I231" s="7"/>
      <c r="J231" s="7"/>
      <c r="K231" s="7"/>
      <c r="L231" s="7"/>
      <c r="M231" s="7"/>
      <c r="N231" s="7"/>
      <c r="O231" s="7"/>
      <c r="P231" s="5"/>
      <c r="Q231" s="7"/>
      <c r="R231" s="7"/>
      <c r="S231" s="7"/>
      <c r="T231" s="7"/>
      <c r="U231" s="7"/>
      <c r="V231" s="7"/>
      <c r="W231" s="7"/>
      <c r="X231" s="7"/>
      <c r="Y231" s="7"/>
      <c r="Z231" s="7"/>
    </row>
    <row r="232" ht="15.75" customHeight="1">
      <c r="A232" s="7"/>
      <c r="B232" s="7"/>
      <c r="C232" s="8"/>
      <c r="D232" s="7"/>
      <c r="E232" s="7"/>
      <c r="F232" s="7"/>
      <c r="G232" s="7"/>
      <c r="H232" s="7"/>
      <c r="I232" s="7"/>
      <c r="J232" s="7"/>
      <c r="K232" s="7"/>
      <c r="L232" s="7"/>
      <c r="M232" s="7"/>
      <c r="N232" s="7"/>
      <c r="O232" s="7"/>
      <c r="P232" s="5"/>
      <c r="Q232" s="7"/>
      <c r="R232" s="7"/>
      <c r="S232" s="7"/>
      <c r="T232" s="7"/>
      <c r="U232" s="7"/>
      <c r="V232" s="7"/>
      <c r="W232" s="7"/>
      <c r="X232" s="7"/>
      <c r="Y232" s="7"/>
      <c r="Z232" s="7"/>
    </row>
    <row r="233" ht="15.75" customHeight="1">
      <c r="A233" s="7"/>
      <c r="B233" s="7"/>
      <c r="C233" s="8"/>
      <c r="D233" s="7"/>
      <c r="E233" s="7"/>
      <c r="F233" s="7"/>
      <c r="G233" s="7"/>
      <c r="H233" s="7"/>
      <c r="I233" s="7"/>
      <c r="J233" s="7"/>
      <c r="K233" s="7"/>
      <c r="L233" s="7"/>
      <c r="M233" s="7"/>
      <c r="N233" s="7"/>
      <c r="O233" s="7"/>
      <c r="P233" s="5"/>
      <c r="Q233" s="7"/>
      <c r="R233" s="7"/>
      <c r="S233" s="7"/>
      <c r="T233" s="7"/>
      <c r="U233" s="7"/>
      <c r="V233" s="7"/>
      <c r="W233" s="7"/>
      <c r="X233" s="7"/>
      <c r="Y233" s="7"/>
      <c r="Z233" s="7"/>
    </row>
    <row r="234" ht="15.75" customHeight="1">
      <c r="A234" s="7"/>
      <c r="B234" s="7"/>
      <c r="C234" s="8"/>
      <c r="D234" s="7"/>
      <c r="E234" s="7"/>
      <c r="F234" s="7"/>
      <c r="G234" s="7"/>
      <c r="H234" s="7"/>
      <c r="I234" s="7"/>
      <c r="J234" s="7"/>
      <c r="K234" s="7"/>
      <c r="L234" s="7"/>
      <c r="M234" s="7"/>
      <c r="N234" s="7"/>
      <c r="O234" s="7"/>
      <c r="P234" s="5"/>
      <c r="Q234" s="7"/>
      <c r="R234" s="7"/>
      <c r="S234" s="7"/>
      <c r="T234" s="7"/>
      <c r="U234" s="7"/>
      <c r="V234" s="7"/>
      <c r="W234" s="7"/>
      <c r="X234" s="7"/>
      <c r="Y234" s="7"/>
      <c r="Z234" s="7"/>
    </row>
    <row r="235" ht="15.75" customHeight="1">
      <c r="A235" s="7"/>
      <c r="B235" s="7"/>
      <c r="C235" s="8"/>
      <c r="D235" s="7"/>
      <c r="E235" s="7"/>
      <c r="F235" s="7"/>
      <c r="G235" s="7"/>
      <c r="H235" s="7"/>
      <c r="I235" s="7"/>
      <c r="J235" s="7"/>
      <c r="K235" s="7"/>
      <c r="L235" s="7"/>
      <c r="M235" s="7"/>
      <c r="N235" s="7"/>
      <c r="O235" s="7"/>
      <c r="P235" s="5"/>
      <c r="Q235" s="7"/>
      <c r="R235" s="7"/>
      <c r="S235" s="7"/>
      <c r="T235" s="7"/>
      <c r="U235" s="7"/>
      <c r="V235" s="7"/>
      <c r="W235" s="7"/>
      <c r="X235" s="7"/>
      <c r="Y235" s="7"/>
      <c r="Z235" s="7"/>
    </row>
    <row r="236" ht="15.75" customHeight="1">
      <c r="A236" s="7"/>
      <c r="B236" s="7"/>
      <c r="C236" s="8"/>
      <c r="D236" s="7"/>
      <c r="E236" s="7"/>
      <c r="F236" s="7"/>
      <c r="G236" s="7"/>
      <c r="H236" s="7"/>
      <c r="I236" s="7"/>
      <c r="J236" s="7"/>
      <c r="K236" s="7"/>
      <c r="L236" s="7"/>
      <c r="M236" s="7"/>
      <c r="N236" s="7"/>
      <c r="O236" s="7"/>
      <c r="P236" s="5"/>
      <c r="Q236" s="7"/>
      <c r="R236" s="7"/>
      <c r="S236" s="7"/>
      <c r="T236" s="7"/>
      <c r="U236" s="7"/>
      <c r="V236" s="7"/>
      <c r="W236" s="7"/>
      <c r="X236" s="7"/>
      <c r="Y236" s="7"/>
      <c r="Z236" s="7"/>
    </row>
    <row r="237" ht="15.75" customHeight="1">
      <c r="A237" s="7"/>
      <c r="B237" s="7"/>
      <c r="C237" s="8"/>
      <c r="D237" s="7"/>
      <c r="E237" s="7"/>
      <c r="F237" s="7"/>
      <c r="G237" s="7"/>
      <c r="H237" s="7"/>
      <c r="I237" s="7"/>
      <c r="J237" s="7"/>
      <c r="K237" s="7"/>
      <c r="L237" s="7"/>
      <c r="M237" s="7"/>
      <c r="N237" s="7"/>
      <c r="O237" s="7"/>
      <c r="P237" s="5"/>
      <c r="Q237" s="7"/>
      <c r="R237" s="7"/>
      <c r="S237" s="7"/>
      <c r="T237" s="7"/>
      <c r="U237" s="7"/>
      <c r="V237" s="7"/>
      <c r="W237" s="7"/>
      <c r="X237" s="7"/>
      <c r="Y237" s="7"/>
      <c r="Z237" s="7"/>
    </row>
    <row r="238" ht="15.75" customHeight="1">
      <c r="A238" s="7"/>
      <c r="B238" s="7"/>
      <c r="C238" s="8"/>
      <c r="D238" s="7"/>
      <c r="E238" s="7"/>
      <c r="F238" s="7"/>
      <c r="G238" s="7"/>
      <c r="H238" s="7"/>
      <c r="I238" s="7"/>
      <c r="J238" s="7"/>
      <c r="K238" s="7"/>
      <c r="L238" s="7"/>
      <c r="M238" s="7"/>
      <c r="N238" s="7"/>
      <c r="O238" s="7"/>
      <c r="P238" s="5"/>
      <c r="Q238" s="7"/>
      <c r="R238" s="7"/>
      <c r="S238" s="7"/>
      <c r="T238" s="7"/>
      <c r="U238" s="7"/>
      <c r="V238" s="7"/>
      <c r="W238" s="7"/>
      <c r="X238" s="7"/>
      <c r="Y238" s="7"/>
      <c r="Z238" s="7"/>
    </row>
    <row r="239" ht="15.75" customHeight="1">
      <c r="A239" s="7"/>
      <c r="B239" s="7"/>
      <c r="C239" s="8"/>
      <c r="D239" s="7"/>
      <c r="E239" s="7"/>
      <c r="F239" s="7"/>
      <c r="G239" s="7"/>
      <c r="H239" s="7"/>
      <c r="I239" s="7"/>
      <c r="J239" s="7"/>
      <c r="K239" s="7"/>
      <c r="L239" s="7"/>
      <c r="M239" s="7"/>
      <c r="N239" s="7"/>
      <c r="O239" s="7"/>
      <c r="P239" s="5"/>
      <c r="Q239" s="7"/>
      <c r="R239" s="7"/>
      <c r="S239" s="7"/>
      <c r="T239" s="7"/>
      <c r="U239" s="7"/>
      <c r="V239" s="7"/>
      <c r="W239" s="7"/>
      <c r="X239" s="7"/>
      <c r="Y239" s="7"/>
      <c r="Z239" s="7"/>
    </row>
    <row r="240" ht="15.75" customHeight="1">
      <c r="A240" s="7"/>
      <c r="B240" s="7"/>
      <c r="C240" s="8"/>
      <c r="D240" s="7"/>
      <c r="E240" s="7"/>
      <c r="F240" s="7"/>
      <c r="G240" s="7"/>
      <c r="H240" s="7"/>
      <c r="I240" s="7"/>
      <c r="J240" s="7"/>
      <c r="K240" s="7"/>
      <c r="L240" s="7"/>
      <c r="M240" s="7"/>
      <c r="N240" s="7"/>
      <c r="O240" s="7"/>
      <c r="P240" s="5"/>
      <c r="Q240" s="7"/>
      <c r="R240" s="7"/>
      <c r="S240" s="7"/>
      <c r="T240" s="7"/>
      <c r="U240" s="7"/>
      <c r="V240" s="7"/>
      <c r="W240" s="7"/>
      <c r="X240" s="7"/>
      <c r="Y240" s="7"/>
      <c r="Z240" s="7"/>
    </row>
    <row r="241" ht="15.75" customHeight="1">
      <c r="A241" s="7"/>
      <c r="B241" s="7"/>
      <c r="C241" s="8"/>
      <c r="D241" s="7"/>
      <c r="E241" s="7"/>
      <c r="F241" s="7"/>
      <c r="G241" s="7"/>
      <c r="H241" s="7"/>
      <c r="I241" s="7"/>
      <c r="J241" s="7"/>
      <c r="K241" s="7"/>
      <c r="L241" s="7"/>
      <c r="M241" s="7"/>
      <c r="N241" s="7"/>
      <c r="O241" s="7"/>
      <c r="P241" s="5"/>
      <c r="Q241" s="7"/>
      <c r="R241" s="7"/>
      <c r="S241" s="7"/>
      <c r="T241" s="7"/>
      <c r="U241" s="7"/>
      <c r="V241" s="7"/>
      <c r="W241" s="7"/>
      <c r="X241" s="7"/>
      <c r="Y241" s="7"/>
      <c r="Z241" s="7"/>
    </row>
    <row r="242" ht="15.75" customHeight="1">
      <c r="A242" s="7"/>
      <c r="B242" s="7"/>
      <c r="C242" s="8"/>
      <c r="D242" s="7"/>
      <c r="E242" s="7"/>
      <c r="F242" s="7"/>
      <c r="G242" s="7"/>
      <c r="H242" s="7"/>
      <c r="I242" s="7"/>
      <c r="J242" s="7"/>
      <c r="K242" s="7"/>
      <c r="L242" s="7"/>
      <c r="M242" s="7"/>
      <c r="N242" s="7"/>
      <c r="O242" s="7"/>
      <c r="P242" s="5"/>
      <c r="Q242" s="7"/>
      <c r="R242" s="7"/>
      <c r="S242" s="7"/>
      <c r="T242" s="7"/>
      <c r="U242" s="7"/>
      <c r="V242" s="7"/>
      <c r="W242" s="7"/>
      <c r="X242" s="7"/>
      <c r="Y242" s="7"/>
      <c r="Z242" s="7"/>
    </row>
    <row r="243" ht="15.75" customHeight="1">
      <c r="A243" s="7"/>
      <c r="B243" s="7"/>
      <c r="C243" s="8"/>
      <c r="D243" s="7"/>
      <c r="E243" s="7"/>
      <c r="F243" s="7"/>
      <c r="G243" s="7"/>
      <c r="H243" s="7"/>
      <c r="I243" s="7"/>
      <c r="J243" s="7"/>
      <c r="K243" s="7"/>
      <c r="L243" s="7"/>
      <c r="M243" s="7"/>
      <c r="N243" s="7"/>
      <c r="O243" s="7"/>
      <c r="P243" s="5"/>
      <c r="Q243" s="7"/>
      <c r="R243" s="7"/>
      <c r="S243" s="7"/>
      <c r="T243" s="7"/>
      <c r="U243" s="7"/>
      <c r="V243" s="7"/>
      <c r="W243" s="7"/>
      <c r="X243" s="7"/>
      <c r="Y243" s="7"/>
      <c r="Z243" s="7"/>
    </row>
    <row r="244" ht="15.75" customHeight="1">
      <c r="A244" s="7"/>
      <c r="B244" s="7"/>
      <c r="C244" s="8"/>
      <c r="D244" s="7"/>
      <c r="E244" s="7"/>
      <c r="F244" s="7"/>
      <c r="G244" s="7"/>
      <c r="H244" s="7"/>
      <c r="I244" s="7"/>
      <c r="J244" s="7"/>
      <c r="K244" s="7"/>
      <c r="L244" s="7"/>
      <c r="M244" s="7"/>
      <c r="N244" s="7"/>
      <c r="O244" s="7"/>
      <c r="P244" s="5"/>
      <c r="Q244" s="7"/>
      <c r="R244" s="7"/>
      <c r="S244" s="7"/>
      <c r="T244" s="7"/>
      <c r="U244" s="7"/>
      <c r="V244" s="7"/>
      <c r="W244" s="7"/>
      <c r="X244" s="7"/>
      <c r="Y244" s="7"/>
      <c r="Z244" s="7"/>
    </row>
    <row r="245" ht="15.75" customHeight="1">
      <c r="A245" s="7"/>
      <c r="B245" s="7"/>
      <c r="C245" s="8"/>
      <c r="D245" s="7"/>
      <c r="E245" s="7"/>
      <c r="F245" s="7"/>
      <c r="G245" s="7"/>
      <c r="H245" s="7"/>
      <c r="I245" s="7"/>
      <c r="J245" s="7"/>
      <c r="K245" s="7"/>
      <c r="L245" s="7"/>
      <c r="M245" s="7"/>
      <c r="N245" s="7"/>
      <c r="O245" s="7"/>
      <c r="P245" s="5"/>
      <c r="Q245" s="7"/>
      <c r="R245" s="7"/>
      <c r="S245" s="7"/>
      <c r="T245" s="7"/>
      <c r="U245" s="7"/>
      <c r="V245" s="7"/>
      <c r="W245" s="7"/>
      <c r="X245" s="7"/>
      <c r="Y245" s="7"/>
      <c r="Z245" s="7"/>
    </row>
    <row r="246" ht="15.75" customHeight="1">
      <c r="A246" s="7"/>
      <c r="B246" s="7"/>
      <c r="C246" s="8"/>
      <c r="D246" s="7"/>
      <c r="E246" s="7"/>
      <c r="F246" s="7"/>
      <c r="G246" s="7"/>
      <c r="H246" s="7"/>
      <c r="I246" s="7"/>
      <c r="J246" s="7"/>
      <c r="K246" s="7"/>
      <c r="L246" s="7"/>
      <c r="M246" s="7"/>
      <c r="N246" s="7"/>
      <c r="O246" s="7"/>
      <c r="P246" s="5"/>
      <c r="Q246" s="7"/>
      <c r="R246" s="7"/>
      <c r="S246" s="7"/>
      <c r="T246" s="7"/>
      <c r="U246" s="7"/>
      <c r="V246" s="7"/>
      <c r="W246" s="7"/>
      <c r="X246" s="7"/>
      <c r="Y246" s="7"/>
      <c r="Z246" s="7"/>
    </row>
    <row r="247" ht="15.75" customHeight="1">
      <c r="A247" s="7"/>
      <c r="B247" s="7"/>
      <c r="C247" s="8"/>
      <c r="D247" s="7"/>
      <c r="E247" s="7"/>
      <c r="F247" s="7"/>
      <c r="G247" s="7"/>
      <c r="H247" s="7"/>
      <c r="I247" s="7"/>
      <c r="J247" s="7"/>
      <c r="K247" s="7"/>
      <c r="L247" s="7"/>
      <c r="M247" s="7"/>
      <c r="N247" s="7"/>
      <c r="O247" s="7"/>
      <c r="P247" s="5"/>
      <c r="Q247" s="7"/>
      <c r="R247" s="7"/>
      <c r="S247" s="7"/>
      <c r="T247" s="7"/>
      <c r="U247" s="7"/>
      <c r="V247" s="7"/>
      <c r="W247" s="7"/>
      <c r="X247" s="7"/>
      <c r="Y247" s="7"/>
      <c r="Z247" s="7"/>
    </row>
    <row r="248" ht="15.75" customHeight="1">
      <c r="A248" s="7"/>
      <c r="B248" s="7"/>
      <c r="C248" s="8"/>
      <c r="D248" s="7"/>
      <c r="E248" s="7"/>
      <c r="F248" s="7"/>
      <c r="G248" s="7"/>
      <c r="H248" s="7"/>
      <c r="I248" s="7"/>
      <c r="J248" s="7"/>
      <c r="K248" s="7"/>
      <c r="L248" s="7"/>
      <c r="M248" s="7"/>
      <c r="N248" s="7"/>
      <c r="O248" s="7"/>
      <c r="P248" s="5"/>
      <c r="Q248" s="7"/>
      <c r="R248" s="7"/>
      <c r="S248" s="7"/>
      <c r="T248" s="7"/>
      <c r="U248" s="7"/>
      <c r="V248" s="7"/>
      <c r="W248" s="7"/>
      <c r="X248" s="7"/>
      <c r="Y248" s="7"/>
      <c r="Z248" s="7"/>
    </row>
    <row r="249" ht="15.75" customHeight="1">
      <c r="A249" s="7"/>
      <c r="B249" s="7"/>
      <c r="C249" s="8"/>
      <c r="D249" s="7"/>
      <c r="E249" s="7"/>
      <c r="F249" s="7"/>
      <c r="G249" s="7"/>
      <c r="H249" s="7"/>
      <c r="I249" s="7"/>
      <c r="J249" s="7"/>
      <c r="K249" s="7"/>
      <c r="L249" s="7"/>
      <c r="M249" s="7"/>
      <c r="N249" s="7"/>
      <c r="O249" s="7"/>
      <c r="P249" s="5"/>
      <c r="Q249" s="7"/>
      <c r="R249" s="7"/>
      <c r="S249" s="7"/>
      <c r="T249" s="7"/>
      <c r="U249" s="7"/>
      <c r="V249" s="7"/>
      <c r="W249" s="7"/>
      <c r="X249" s="7"/>
      <c r="Y249" s="7"/>
      <c r="Z249" s="7"/>
    </row>
    <row r="250" ht="15.75" customHeight="1">
      <c r="A250" s="7"/>
      <c r="B250" s="7"/>
      <c r="C250" s="8"/>
      <c r="D250" s="7"/>
      <c r="E250" s="7"/>
      <c r="F250" s="7"/>
      <c r="G250" s="7"/>
      <c r="H250" s="7"/>
      <c r="I250" s="7"/>
      <c r="J250" s="7"/>
      <c r="K250" s="7"/>
      <c r="L250" s="7"/>
      <c r="M250" s="7"/>
      <c r="N250" s="7"/>
      <c r="O250" s="7"/>
      <c r="P250" s="5"/>
      <c r="Q250" s="7"/>
      <c r="R250" s="7"/>
      <c r="S250" s="7"/>
      <c r="T250" s="7"/>
      <c r="U250" s="7"/>
      <c r="V250" s="7"/>
      <c r="W250" s="7"/>
      <c r="X250" s="7"/>
      <c r="Y250" s="7"/>
      <c r="Z250" s="7"/>
    </row>
    <row r="251" ht="15.75" customHeight="1">
      <c r="A251" s="7"/>
      <c r="B251" s="7"/>
      <c r="C251" s="8"/>
      <c r="D251" s="7"/>
      <c r="E251" s="7"/>
      <c r="F251" s="7"/>
      <c r="G251" s="7"/>
      <c r="H251" s="7"/>
      <c r="I251" s="7"/>
      <c r="J251" s="7"/>
      <c r="K251" s="7"/>
      <c r="L251" s="7"/>
      <c r="M251" s="7"/>
      <c r="N251" s="7"/>
      <c r="O251" s="7"/>
      <c r="P251" s="5"/>
      <c r="Q251" s="7"/>
      <c r="R251" s="7"/>
      <c r="S251" s="7"/>
      <c r="T251" s="7"/>
      <c r="U251" s="7"/>
      <c r="V251" s="7"/>
      <c r="W251" s="7"/>
      <c r="X251" s="7"/>
      <c r="Y251" s="7"/>
      <c r="Z251" s="7"/>
    </row>
    <row r="252" ht="15.75" customHeight="1">
      <c r="A252" s="7"/>
      <c r="B252" s="7"/>
      <c r="C252" s="8"/>
      <c r="D252" s="7"/>
      <c r="E252" s="7"/>
      <c r="F252" s="7"/>
      <c r="G252" s="7"/>
      <c r="H252" s="7"/>
      <c r="I252" s="7"/>
      <c r="J252" s="7"/>
      <c r="K252" s="7"/>
      <c r="L252" s="7"/>
      <c r="M252" s="7"/>
      <c r="N252" s="7"/>
      <c r="O252" s="7"/>
      <c r="P252" s="5"/>
      <c r="Q252" s="7"/>
      <c r="R252" s="7"/>
      <c r="S252" s="7"/>
      <c r="T252" s="7"/>
      <c r="U252" s="7"/>
      <c r="V252" s="7"/>
      <c r="W252" s="7"/>
      <c r="X252" s="7"/>
      <c r="Y252" s="7"/>
      <c r="Z252" s="7"/>
    </row>
    <row r="253" ht="15.75" customHeight="1">
      <c r="A253" s="7"/>
      <c r="B253" s="7"/>
      <c r="C253" s="8"/>
      <c r="D253" s="7"/>
      <c r="E253" s="7"/>
      <c r="F253" s="7"/>
      <c r="G253" s="7"/>
      <c r="H253" s="7"/>
      <c r="I253" s="7"/>
      <c r="J253" s="7"/>
      <c r="K253" s="7"/>
      <c r="L253" s="7"/>
      <c r="M253" s="7"/>
      <c r="N253" s="7"/>
      <c r="O253" s="7"/>
      <c r="P253" s="5"/>
      <c r="Q253" s="7"/>
      <c r="R253" s="7"/>
      <c r="S253" s="7"/>
      <c r="T253" s="7"/>
      <c r="U253" s="7"/>
      <c r="V253" s="7"/>
      <c r="W253" s="7"/>
      <c r="X253" s="7"/>
      <c r="Y253" s="7"/>
      <c r="Z253" s="7"/>
    </row>
    <row r="254" ht="15.75" customHeight="1">
      <c r="A254" s="7"/>
      <c r="B254" s="7"/>
      <c r="C254" s="8"/>
      <c r="D254" s="7"/>
      <c r="E254" s="7"/>
      <c r="F254" s="7"/>
      <c r="G254" s="7"/>
      <c r="H254" s="7"/>
      <c r="I254" s="7"/>
      <c r="J254" s="7"/>
      <c r="K254" s="7"/>
      <c r="L254" s="7"/>
      <c r="M254" s="7"/>
      <c r="N254" s="7"/>
      <c r="O254" s="7"/>
      <c r="P254" s="5"/>
      <c r="Q254" s="7"/>
      <c r="R254" s="7"/>
      <c r="S254" s="7"/>
      <c r="T254" s="7"/>
      <c r="U254" s="7"/>
      <c r="V254" s="7"/>
      <c r="W254" s="7"/>
      <c r="X254" s="7"/>
      <c r="Y254" s="7"/>
      <c r="Z254" s="7"/>
    </row>
    <row r="255" ht="15.75" customHeight="1">
      <c r="A255" s="7"/>
      <c r="B255" s="7"/>
      <c r="C255" s="8"/>
      <c r="D255" s="7"/>
      <c r="E255" s="7"/>
      <c r="F255" s="7"/>
      <c r="G255" s="7"/>
      <c r="H255" s="7"/>
      <c r="I255" s="7"/>
      <c r="J255" s="7"/>
      <c r="K255" s="7"/>
      <c r="L255" s="7"/>
      <c r="M255" s="7"/>
      <c r="N255" s="7"/>
      <c r="O255" s="7"/>
      <c r="P255" s="5"/>
      <c r="Q255" s="7"/>
      <c r="R255" s="7"/>
      <c r="S255" s="7"/>
      <c r="T255" s="7"/>
      <c r="U255" s="7"/>
      <c r="V255" s="7"/>
      <c r="W255" s="7"/>
      <c r="X255" s="7"/>
      <c r="Y255" s="7"/>
      <c r="Z255" s="7"/>
    </row>
    <row r="256" ht="15.75" customHeight="1">
      <c r="A256" s="7"/>
      <c r="B256" s="7"/>
      <c r="C256" s="8"/>
      <c r="D256" s="7"/>
      <c r="E256" s="7"/>
      <c r="F256" s="7"/>
      <c r="G256" s="7"/>
      <c r="H256" s="7"/>
      <c r="I256" s="7"/>
      <c r="J256" s="7"/>
      <c r="K256" s="7"/>
      <c r="L256" s="7"/>
      <c r="M256" s="7"/>
      <c r="N256" s="7"/>
      <c r="O256" s="7"/>
      <c r="P256" s="5"/>
      <c r="Q256" s="7"/>
      <c r="R256" s="7"/>
      <c r="S256" s="7"/>
      <c r="T256" s="7"/>
      <c r="U256" s="7"/>
      <c r="V256" s="7"/>
      <c r="W256" s="7"/>
      <c r="X256" s="7"/>
      <c r="Y256" s="7"/>
      <c r="Z256" s="7"/>
    </row>
    <row r="257" ht="15.75" customHeight="1">
      <c r="A257" s="7"/>
      <c r="B257" s="7"/>
      <c r="C257" s="8"/>
      <c r="D257" s="7"/>
      <c r="E257" s="7"/>
      <c r="F257" s="7"/>
      <c r="G257" s="7"/>
      <c r="H257" s="7"/>
      <c r="I257" s="7"/>
      <c r="J257" s="7"/>
      <c r="K257" s="7"/>
      <c r="L257" s="7"/>
      <c r="M257" s="7"/>
      <c r="N257" s="7"/>
      <c r="O257" s="7"/>
      <c r="P257" s="5"/>
      <c r="Q257" s="7"/>
      <c r="R257" s="7"/>
      <c r="S257" s="7"/>
      <c r="T257" s="7"/>
      <c r="U257" s="7"/>
      <c r="V257" s="7"/>
      <c r="W257" s="7"/>
      <c r="X257" s="7"/>
      <c r="Y257" s="7"/>
      <c r="Z257" s="7"/>
    </row>
    <row r="258" ht="15.75" customHeight="1">
      <c r="A258" s="7"/>
      <c r="B258" s="7"/>
      <c r="C258" s="8"/>
      <c r="D258" s="7"/>
      <c r="E258" s="7"/>
      <c r="F258" s="7"/>
      <c r="G258" s="7"/>
      <c r="H258" s="7"/>
      <c r="I258" s="7"/>
      <c r="J258" s="7"/>
      <c r="K258" s="7"/>
      <c r="L258" s="7"/>
      <c r="M258" s="7"/>
      <c r="N258" s="7"/>
      <c r="O258" s="7"/>
      <c r="P258" s="5"/>
      <c r="Q258" s="7"/>
      <c r="R258" s="7"/>
      <c r="S258" s="7"/>
      <c r="T258" s="7"/>
      <c r="U258" s="7"/>
      <c r="V258" s="7"/>
      <c r="W258" s="7"/>
      <c r="X258" s="7"/>
      <c r="Y258" s="7"/>
      <c r="Z258" s="7"/>
    </row>
    <row r="259" ht="15.75" customHeight="1">
      <c r="A259" s="7"/>
      <c r="B259" s="7"/>
      <c r="C259" s="8"/>
      <c r="D259" s="7"/>
      <c r="E259" s="7"/>
      <c r="F259" s="7"/>
      <c r="G259" s="7"/>
      <c r="H259" s="7"/>
      <c r="I259" s="7"/>
      <c r="J259" s="7"/>
      <c r="K259" s="7"/>
      <c r="L259" s="7"/>
      <c r="M259" s="7"/>
      <c r="N259" s="7"/>
      <c r="O259" s="7"/>
      <c r="P259" s="5"/>
      <c r="Q259" s="7"/>
      <c r="R259" s="7"/>
      <c r="S259" s="7"/>
      <c r="T259" s="7"/>
      <c r="U259" s="7"/>
      <c r="V259" s="7"/>
      <c r="W259" s="7"/>
      <c r="X259" s="7"/>
      <c r="Y259" s="7"/>
      <c r="Z259" s="7"/>
    </row>
    <row r="260" ht="15.75" customHeight="1">
      <c r="A260" s="7"/>
      <c r="B260" s="7"/>
      <c r="C260" s="8"/>
      <c r="D260" s="7"/>
      <c r="E260" s="7"/>
      <c r="F260" s="7"/>
      <c r="G260" s="7"/>
      <c r="H260" s="7"/>
      <c r="I260" s="7"/>
      <c r="J260" s="7"/>
      <c r="K260" s="7"/>
      <c r="L260" s="7"/>
      <c r="M260" s="7"/>
      <c r="N260" s="7"/>
      <c r="O260" s="7"/>
      <c r="P260" s="5"/>
      <c r="Q260" s="7"/>
      <c r="R260" s="7"/>
      <c r="S260" s="7"/>
      <c r="T260" s="7"/>
      <c r="U260" s="7"/>
      <c r="V260" s="7"/>
      <c r="W260" s="7"/>
      <c r="X260" s="7"/>
      <c r="Y260" s="7"/>
      <c r="Z260" s="7"/>
    </row>
    <row r="261" ht="15.75" customHeight="1">
      <c r="A261" s="7"/>
      <c r="B261" s="7"/>
      <c r="C261" s="8"/>
      <c r="D261" s="7"/>
      <c r="E261" s="7"/>
      <c r="F261" s="7"/>
      <c r="G261" s="7"/>
      <c r="H261" s="7"/>
      <c r="I261" s="7"/>
      <c r="J261" s="7"/>
      <c r="K261" s="7"/>
      <c r="L261" s="7"/>
      <c r="M261" s="7"/>
      <c r="N261" s="7"/>
      <c r="O261" s="7"/>
      <c r="P261" s="5"/>
      <c r="Q261" s="7"/>
      <c r="R261" s="7"/>
      <c r="S261" s="7"/>
      <c r="T261" s="7"/>
      <c r="U261" s="7"/>
      <c r="V261" s="7"/>
      <c r="W261" s="7"/>
      <c r="X261" s="7"/>
      <c r="Y261" s="7"/>
      <c r="Z261" s="7"/>
    </row>
    <row r="262" ht="15.75" customHeight="1">
      <c r="A262" s="7"/>
      <c r="B262" s="7"/>
      <c r="C262" s="8"/>
      <c r="D262" s="7"/>
      <c r="E262" s="7"/>
      <c r="F262" s="7"/>
      <c r="G262" s="7"/>
      <c r="H262" s="7"/>
      <c r="I262" s="7"/>
      <c r="J262" s="7"/>
      <c r="K262" s="7"/>
      <c r="L262" s="7"/>
      <c r="M262" s="7"/>
      <c r="N262" s="7"/>
      <c r="O262" s="7"/>
      <c r="P262" s="5"/>
      <c r="Q262" s="7"/>
      <c r="R262" s="7"/>
      <c r="S262" s="7"/>
      <c r="T262" s="7"/>
      <c r="U262" s="7"/>
      <c r="V262" s="7"/>
      <c r="W262" s="7"/>
      <c r="X262" s="7"/>
      <c r="Y262" s="7"/>
      <c r="Z262" s="7"/>
    </row>
    <row r="263" ht="15.75" customHeight="1">
      <c r="A263" s="7"/>
      <c r="B263" s="7"/>
      <c r="C263" s="8"/>
      <c r="D263" s="7"/>
      <c r="E263" s="7"/>
      <c r="F263" s="7"/>
      <c r="G263" s="7"/>
      <c r="H263" s="7"/>
      <c r="I263" s="7"/>
      <c r="J263" s="7"/>
      <c r="K263" s="7"/>
      <c r="L263" s="7"/>
      <c r="M263" s="7"/>
      <c r="N263" s="7"/>
      <c r="O263" s="7"/>
      <c r="P263" s="5"/>
      <c r="Q263" s="7"/>
      <c r="R263" s="7"/>
      <c r="S263" s="7"/>
      <c r="T263" s="7"/>
      <c r="U263" s="7"/>
      <c r="V263" s="7"/>
      <c r="W263" s="7"/>
      <c r="X263" s="7"/>
      <c r="Y263" s="7"/>
      <c r="Z263" s="7"/>
    </row>
    <row r="264" ht="15.75" customHeight="1">
      <c r="A264" s="7"/>
      <c r="B264" s="7"/>
      <c r="C264" s="8"/>
      <c r="D264" s="7"/>
      <c r="E264" s="7"/>
      <c r="F264" s="7"/>
      <c r="G264" s="7"/>
      <c r="H264" s="7"/>
      <c r="I264" s="7"/>
      <c r="J264" s="7"/>
      <c r="K264" s="7"/>
      <c r="L264" s="7"/>
      <c r="M264" s="7"/>
      <c r="N264" s="7"/>
      <c r="O264" s="7"/>
      <c r="P264" s="5"/>
      <c r="Q264" s="7"/>
      <c r="R264" s="7"/>
      <c r="S264" s="7"/>
      <c r="T264" s="7"/>
      <c r="U264" s="7"/>
      <c r="V264" s="7"/>
      <c r="W264" s="7"/>
      <c r="X264" s="7"/>
      <c r="Y264" s="7"/>
      <c r="Z264" s="7"/>
    </row>
    <row r="265" ht="15.75" customHeight="1">
      <c r="A265" s="7"/>
      <c r="B265" s="7"/>
      <c r="C265" s="8"/>
      <c r="D265" s="7"/>
      <c r="E265" s="7"/>
      <c r="F265" s="7"/>
      <c r="G265" s="7"/>
      <c r="H265" s="7"/>
      <c r="I265" s="7"/>
      <c r="J265" s="7"/>
      <c r="K265" s="7"/>
      <c r="L265" s="7"/>
      <c r="M265" s="7"/>
      <c r="N265" s="7"/>
      <c r="O265" s="7"/>
      <c r="P265" s="5"/>
      <c r="Q265" s="7"/>
      <c r="R265" s="7"/>
      <c r="S265" s="7"/>
      <c r="T265" s="7"/>
      <c r="U265" s="7"/>
      <c r="V265" s="7"/>
      <c r="W265" s="7"/>
      <c r="X265" s="7"/>
      <c r="Y265" s="7"/>
      <c r="Z265" s="7"/>
    </row>
    <row r="266" ht="15.75" customHeight="1">
      <c r="A266" s="7"/>
      <c r="B266" s="7"/>
      <c r="C266" s="8"/>
      <c r="D266" s="7"/>
      <c r="E266" s="7"/>
      <c r="F266" s="7"/>
      <c r="G266" s="7"/>
      <c r="H266" s="7"/>
      <c r="I266" s="7"/>
      <c r="J266" s="7"/>
      <c r="K266" s="7"/>
      <c r="L266" s="7"/>
      <c r="M266" s="7"/>
      <c r="N266" s="7"/>
      <c r="O266" s="7"/>
      <c r="P266" s="5"/>
      <c r="Q266" s="7"/>
      <c r="R266" s="7"/>
      <c r="S266" s="7"/>
      <c r="T266" s="7"/>
      <c r="U266" s="7"/>
      <c r="V266" s="7"/>
      <c r="W266" s="7"/>
      <c r="X266" s="7"/>
      <c r="Y266" s="7"/>
      <c r="Z266" s="7"/>
    </row>
    <row r="267" ht="15.75" customHeight="1">
      <c r="A267" s="7"/>
      <c r="B267" s="7"/>
      <c r="C267" s="8"/>
      <c r="D267" s="7"/>
      <c r="E267" s="7"/>
      <c r="F267" s="7"/>
      <c r="G267" s="7"/>
      <c r="H267" s="7"/>
      <c r="I267" s="7"/>
      <c r="J267" s="7"/>
      <c r="K267" s="7"/>
      <c r="L267" s="7"/>
      <c r="M267" s="7"/>
      <c r="N267" s="7"/>
      <c r="O267" s="7"/>
      <c r="P267" s="5"/>
      <c r="Q267" s="7"/>
      <c r="R267" s="7"/>
      <c r="S267" s="7"/>
      <c r="T267" s="7"/>
      <c r="U267" s="7"/>
      <c r="V267" s="7"/>
      <c r="W267" s="7"/>
      <c r="X267" s="7"/>
      <c r="Y267" s="7"/>
      <c r="Z267" s="7"/>
    </row>
    <row r="268" ht="15.75" customHeight="1">
      <c r="A268" s="7"/>
      <c r="B268" s="7"/>
      <c r="C268" s="8"/>
      <c r="D268" s="7"/>
      <c r="E268" s="7"/>
      <c r="F268" s="7"/>
      <c r="G268" s="7"/>
      <c r="H268" s="7"/>
      <c r="I268" s="7"/>
      <c r="J268" s="7"/>
      <c r="K268" s="7"/>
      <c r="L268" s="7"/>
      <c r="M268" s="7"/>
      <c r="N268" s="7"/>
      <c r="O268" s="7"/>
      <c r="P268" s="5"/>
      <c r="Q268" s="7"/>
      <c r="R268" s="7"/>
      <c r="S268" s="7"/>
      <c r="T268" s="7"/>
      <c r="U268" s="7"/>
      <c r="V268" s="7"/>
      <c r="W268" s="7"/>
      <c r="X268" s="7"/>
      <c r="Y268" s="7"/>
      <c r="Z268" s="7"/>
    </row>
    <row r="269" ht="15.75" customHeight="1">
      <c r="A269" s="7"/>
      <c r="B269" s="7"/>
      <c r="C269" s="8"/>
      <c r="D269" s="7"/>
      <c r="E269" s="7"/>
      <c r="F269" s="7"/>
      <c r="G269" s="7"/>
      <c r="H269" s="7"/>
      <c r="I269" s="7"/>
      <c r="J269" s="7"/>
      <c r="K269" s="7"/>
      <c r="L269" s="7"/>
      <c r="M269" s="7"/>
      <c r="N269" s="7"/>
      <c r="O269" s="7"/>
      <c r="P269" s="5"/>
      <c r="Q269" s="7"/>
      <c r="R269" s="7"/>
      <c r="S269" s="7"/>
      <c r="T269" s="7"/>
      <c r="U269" s="7"/>
      <c r="V269" s="7"/>
      <c r="W269" s="7"/>
      <c r="X269" s="7"/>
      <c r="Y269" s="7"/>
      <c r="Z269" s="7"/>
    </row>
    <row r="270" ht="15.75" customHeight="1">
      <c r="A270" s="7"/>
      <c r="B270" s="7"/>
      <c r="C270" s="8"/>
      <c r="D270" s="7"/>
      <c r="E270" s="7"/>
      <c r="F270" s="7"/>
      <c r="G270" s="7"/>
      <c r="H270" s="7"/>
      <c r="I270" s="7"/>
      <c r="J270" s="7"/>
      <c r="K270" s="7"/>
      <c r="L270" s="7"/>
      <c r="M270" s="7"/>
      <c r="N270" s="7"/>
      <c r="O270" s="7"/>
      <c r="P270" s="5"/>
      <c r="Q270" s="7"/>
      <c r="R270" s="7"/>
      <c r="S270" s="7"/>
      <c r="T270" s="7"/>
      <c r="U270" s="7"/>
      <c r="V270" s="7"/>
      <c r="W270" s="7"/>
      <c r="X270" s="7"/>
      <c r="Y270" s="7"/>
      <c r="Z270" s="7"/>
    </row>
    <row r="271" ht="15.75" customHeight="1">
      <c r="A271" s="7"/>
      <c r="B271" s="7"/>
      <c r="C271" s="8"/>
      <c r="D271" s="7"/>
      <c r="E271" s="7"/>
      <c r="F271" s="7"/>
      <c r="G271" s="7"/>
      <c r="H271" s="7"/>
      <c r="I271" s="7"/>
      <c r="J271" s="7"/>
      <c r="K271" s="7"/>
      <c r="L271" s="7"/>
      <c r="M271" s="7"/>
      <c r="N271" s="7"/>
      <c r="O271" s="7"/>
      <c r="P271" s="5"/>
      <c r="Q271" s="7"/>
      <c r="R271" s="7"/>
      <c r="S271" s="7"/>
      <c r="T271" s="7"/>
      <c r="U271" s="7"/>
      <c r="V271" s="7"/>
      <c r="W271" s="7"/>
      <c r="X271" s="7"/>
      <c r="Y271" s="7"/>
      <c r="Z271" s="7"/>
    </row>
    <row r="272" ht="15.75" customHeight="1">
      <c r="A272" s="7"/>
      <c r="B272" s="7"/>
      <c r="C272" s="8"/>
      <c r="D272" s="7"/>
      <c r="E272" s="7"/>
      <c r="F272" s="7"/>
      <c r="G272" s="7"/>
      <c r="H272" s="7"/>
      <c r="I272" s="7"/>
      <c r="J272" s="7"/>
      <c r="K272" s="7"/>
      <c r="L272" s="7"/>
      <c r="M272" s="7"/>
      <c r="N272" s="7"/>
      <c r="O272" s="7"/>
      <c r="P272" s="5"/>
      <c r="Q272" s="7"/>
      <c r="R272" s="7"/>
      <c r="S272" s="7"/>
      <c r="T272" s="7"/>
      <c r="U272" s="7"/>
      <c r="V272" s="7"/>
      <c r="W272" s="7"/>
      <c r="X272" s="7"/>
      <c r="Y272" s="7"/>
      <c r="Z272" s="7"/>
    </row>
    <row r="273" ht="15.75" customHeight="1">
      <c r="A273" s="7"/>
      <c r="B273" s="7"/>
      <c r="C273" s="8"/>
      <c r="D273" s="7"/>
      <c r="E273" s="7"/>
      <c r="F273" s="7"/>
      <c r="G273" s="7"/>
      <c r="H273" s="7"/>
      <c r="I273" s="7"/>
      <c r="J273" s="7"/>
      <c r="K273" s="7"/>
      <c r="L273" s="7"/>
      <c r="M273" s="7"/>
      <c r="N273" s="7"/>
      <c r="O273" s="7"/>
      <c r="P273" s="5"/>
      <c r="Q273" s="7"/>
      <c r="R273" s="7"/>
      <c r="S273" s="7"/>
      <c r="T273" s="7"/>
      <c r="U273" s="7"/>
      <c r="V273" s="7"/>
      <c r="W273" s="7"/>
      <c r="X273" s="7"/>
      <c r="Y273" s="7"/>
      <c r="Z273" s="7"/>
    </row>
    <row r="274" ht="15.75" customHeight="1">
      <c r="A274" s="7"/>
      <c r="B274" s="7"/>
      <c r="C274" s="8"/>
      <c r="D274" s="7"/>
      <c r="E274" s="7"/>
      <c r="F274" s="7"/>
      <c r="G274" s="7"/>
      <c r="H274" s="7"/>
      <c r="I274" s="7"/>
      <c r="J274" s="7"/>
      <c r="K274" s="7"/>
      <c r="L274" s="7"/>
      <c r="M274" s="7"/>
      <c r="N274" s="7"/>
      <c r="O274" s="7"/>
      <c r="P274" s="5"/>
      <c r="Q274" s="7"/>
      <c r="R274" s="7"/>
      <c r="S274" s="7"/>
      <c r="T274" s="7"/>
      <c r="U274" s="7"/>
      <c r="V274" s="7"/>
      <c r="W274" s="7"/>
      <c r="X274" s="7"/>
      <c r="Y274" s="7"/>
      <c r="Z274" s="7"/>
    </row>
    <row r="275" ht="15.75" customHeight="1">
      <c r="A275" s="7"/>
      <c r="B275" s="7"/>
      <c r="C275" s="8"/>
      <c r="D275" s="7"/>
      <c r="E275" s="7"/>
      <c r="F275" s="7"/>
      <c r="G275" s="7"/>
      <c r="H275" s="7"/>
      <c r="I275" s="7"/>
      <c r="J275" s="7"/>
      <c r="K275" s="7"/>
      <c r="L275" s="7"/>
      <c r="M275" s="7"/>
      <c r="N275" s="7"/>
      <c r="O275" s="7"/>
      <c r="P275" s="5"/>
      <c r="Q275" s="7"/>
      <c r="R275" s="7"/>
      <c r="S275" s="7"/>
      <c r="T275" s="7"/>
      <c r="U275" s="7"/>
      <c r="V275" s="7"/>
      <c r="W275" s="7"/>
      <c r="X275" s="7"/>
      <c r="Y275" s="7"/>
      <c r="Z275" s="7"/>
    </row>
    <row r="276" ht="15.75" customHeight="1">
      <c r="A276" s="7"/>
      <c r="B276" s="7"/>
      <c r="C276" s="8"/>
      <c r="D276" s="7"/>
      <c r="E276" s="7"/>
      <c r="F276" s="7"/>
      <c r="G276" s="7"/>
      <c r="H276" s="7"/>
      <c r="I276" s="7"/>
      <c r="J276" s="7"/>
      <c r="K276" s="7"/>
      <c r="L276" s="7"/>
      <c r="M276" s="7"/>
      <c r="N276" s="7"/>
      <c r="O276" s="7"/>
      <c r="P276" s="5"/>
      <c r="Q276" s="7"/>
      <c r="R276" s="7"/>
      <c r="S276" s="7"/>
      <c r="T276" s="7"/>
      <c r="U276" s="7"/>
      <c r="V276" s="7"/>
      <c r="W276" s="7"/>
      <c r="X276" s="7"/>
      <c r="Y276" s="7"/>
      <c r="Z276" s="7"/>
    </row>
    <row r="277" ht="15.75" customHeight="1">
      <c r="A277" s="7"/>
      <c r="B277" s="7"/>
      <c r="C277" s="8"/>
      <c r="D277" s="7"/>
      <c r="E277" s="7"/>
      <c r="F277" s="7"/>
      <c r="G277" s="7"/>
      <c r="H277" s="7"/>
      <c r="I277" s="7"/>
      <c r="J277" s="7"/>
      <c r="K277" s="7"/>
      <c r="L277" s="7"/>
      <c r="M277" s="7"/>
      <c r="N277" s="7"/>
      <c r="O277" s="7"/>
      <c r="P277" s="5"/>
      <c r="Q277" s="7"/>
      <c r="R277" s="7"/>
      <c r="S277" s="7"/>
      <c r="T277" s="7"/>
      <c r="U277" s="7"/>
      <c r="V277" s="7"/>
      <c r="W277" s="7"/>
      <c r="X277" s="7"/>
      <c r="Y277" s="7"/>
      <c r="Z277" s="7"/>
    </row>
    <row r="278" ht="15.75" customHeight="1">
      <c r="A278" s="7"/>
      <c r="B278" s="7"/>
      <c r="C278" s="8"/>
      <c r="D278" s="7"/>
      <c r="E278" s="7"/>
      <c r="F278" s="7"/>
      <c r="G278" s="7"/>
      <c r="H278" s="7"/>
      <c r="I278" s="7"/>
      <c r="J278" s="7"/>
      <c r="K278" s="7"/>
      <c r="L278" s="7"/>
      <c r="M278" s="7"/>
      <c r="N278" s="7"/>
      <c r="O278" s="7"/>
      <c r="P278" s="5"/>
      <c r="Q278" s="7"/>
      <c r="R278" s="7"/>
      <c r="S278" s="7"/>
      <c r="T278" s="7"/>
      <c r="U278" s="7"/>
      <c r="V278" s="7"/>
      <c r="W278" s="7"/>
      <c r="X278" s="7"/>
      <c r="Y278" s="7"/>
      <c r="Z278" s="7"/>
    </row>
    <row r="279" ht="15.75" customHeight="1">
      <c r="A279" s="7"/>
      <c r="B279" s="7"/>
      <c r="C279" s="8"/>
      <c r="D279" s="7"/>
      <c r="E279" s="7"/>
      <c r="F279" s="7"/>
      <c r="G279" s="7"/>
      <c r="H279" s="7"/>
      <c r="I279" s="7"/>
      <c r="J279" s="7"/>
      <c r="K279" s="7"/>
      <c r="L279" s="7"/>
      <c r="M279" s="7"/>
      <c r="N279" s="7"/>
      <c r="O279" s="7"/>
      <c r="P279" s="5"/>
      <c r="Q279" s="7"/>
      <c r="R279" s="7"/>
      <c r="S279" s="7"/>
      <c r="T279" s="7"/>
      <c r="U279" s="7"/>
      <c r="V279" s="7"/>
      <c r="W279" s="7"/>
      <c r="X279" s="7"/>
      <c r="Y279" s="7"/>
      <c r="Z279" s="7"/>
    </row>
    <row r="280" ht="15.75" customHeight="1">
      <c r="A280" s="7"/>
      <c r="B280" s="7"/>
      <c r="C280" s="8"/>
      <c r="D280" s="7"/>
      <c r="E280" s="7"/>
      <c r="F280" s="7"/>
      <c r="G280" s="7"/>
      <c r="H280" s="7"/>
      <c r="I280" s="7"/>
      <c r="J280" s="7"/>
      <c r="K280" s="7"/>
      <c r="L280" s="7"/>
      <c r="M280" s="7"/>
      <c r="N280" s="7"/>
      <c r="O280" s="7"/>
      <c r="P280" s="5"/>
      <c r="Q280" s="7"/>
      <c r="R280" s="7"/>
      <c r="S280" s="7"/>
      <c r="T280" s="7"/>
      <c r="U280" s="7"/>
      <c r="V280" s="7"/>
      <c r="W280" s="7"/>
      <c r="X280" s="7"/>
      <c r="Y280" s="7"/>
      <c r="Z280" s="7"/>
    </row>
    <row r="281" ht="15.75" customHeight="1">
      <c r="A281" s="7"/>
      <c r="B281" s="7"/>
      <c r="C281" s="8"/>
      <c r="D281" s="7"/>
      <c r="E281" s="7"/>
      <c r="F281" s="7"/>
      <c r="G281" s="7"/>
      <c r="H281" s="7"/>
      <c r="I281" s="7"/>
      <c r="J281" s="7"/>
      <c r="K281" s="7"/>
      <c r="L281" s="7"/>
      <c r="M281" s="7"/>
      <c r="N281" s="7"/>
      <c r="O281" s="7"/>
      <c r="P281" s="5"/>
      <c r="Q281" s="7"/>
      <c r="R281" s="7"/>
      <c r="S281" s="7"/>
      <c r="T281" s="7"/>
      <c r="U281" s="7"/>
      <c r="V281" s="7"/>
      <c r="W281" s="7"/>
      <c r="X281" s="7"/>
      <c r="Y281" s="7"/>
      <c r="Z281" s="7"/>
    </row>
    <row r="282" ht="15.75" customHeight="1">
      <c r="A282" s="7"/>
      <c r="B282" s="7"/>
      <c r="C282" s="8"/>
      <c r="D282" s="7"/>
      <c r="E282" s="7"/>
      <c r="F282" s="7"/>
      <c r="G282" s="7"/>
      <c r="H282" s="7"/>
      <c r="I282" s="7"/>
      <c r="J282" s="7"/>
      <c r="K282" s="7"/>
      <c r="L282" s="7"/>
      <c r="M282" s="7"/>
      <c r="N282" s="7"/>
      <c r="O282" s="7"/>
      <c r="P282" s="5"/>
      <c r="Q282" s="7"/>
      <c r="R282" s="7"/>
      <c r="S282" s="7"/>
      <c r="T282" s="7"/>
      <c r="U282" s="7"/>
      <c r="V282" s="7"/>
      <c r="W282" s="7"/>
      <c r="X282" s="7"/>
      <c r="Y282" s="7"/>
      <c r="Z282" s="7"/>
    </row>
    <row r="283" ht="15.75" customHeight="1">
      <c r="A283" s="7"/>
      <c r="B283" s="7"/>
      <c r="C283" s="8"/>
      <c r="D283" s="7"/>
      <c r="E283" s="7"/>
      <c r="F283" s="7"/>
      <c r="G283" s="7"/>
      <c r="H283" s="7"/>
      <c r="I283" s="7"/>
      <c r="J283" s="7"/>
      <c r="K283" s="7"/>
      <c r="L283" s="7"/>
      <c r="M283" s="7"/>
      <c r="N283" s="7"/>
      <c r="O283" s="7"/>
      <c r="P283" s="5"/>
      <c r="Q283" s="7"/>
      <c r="R283" s="7"/>
      <c r="S283" s="7"/>
      <c r="T283" s="7"/>
      <c r="U283" s="7"/>
      <c r="V283" s="7"/>
      <c r="W283" s="7"/>
      <c r="X283" s="7"/>
      <c r="Y283" s="7"/>
      <c r="Z283" s="7"/>
    </row>
    <row r="284" ht="15.75" customHeight="1">
      <c r="A284" s="7"/>
      <c r="B284" s="7"/>
      <c r="C284" s="8"/>
      <c r="D284" s="7"/>
      <c r="E284" s="7"/>
      <c r="F284" s="7"/>
      <c r="G284" s="7"/>
      <c r="H284" s="7"/>
      <c r="I284" s="7"/>
      <c r="J284" s="7"/>
      <c r="K284" s="7"/>
      <c r="L284" s="7"/>
      <c r="M284" s="7"/>
      <c r="N284" s="7"/>
      <c r="O284" s="7"/>
      <c r="P284" s="5"/>
      <c r="Q284" s="7"/>
      <c r="R284" s="7"/>
      <c r="S284" s="7"/>
      <c r="T284" s="7"/>
      <c r="U284" s="7"/>
      <c r="V284" s="7"/>
      <c r="W284" s="7"/>
      <c r="X284" s="7"/>
      <c r="Y284" s="7"/>
      <c r="Z284" s="7"/>
    </row>
    <row r="285" ht="15.75" customHeight="1">
      <c r="A285" s="7"/>
      <c r="B285" s="7"/>
      <c r="C285" s="8"/>
      <c r="D285" s="7"/>
      <c r="E285" s="7"/>
      <c r="F285" s="7"/>
      <c r="G285" s="7"/>
      <c r="H285" s="7"/>
      <c r="I285" s="7"/>
      <c r="J285" s="7"/>
      <c r="K285" s="7"/>
      <c r="L285" s="7"/>
      <c r="M285" s="7"/>
      <c r="N285" s="7"/>
      <c r="O285" s="7"/>
      <c r="P285" s="5"/>
      <c r="Q285" s="7"/>
      <c r="R285" s="7"/>
      <c r="S285" s="7"/>
      <c r="T285" s="7"/>
      <c r="U285" s="7"/>
      <c r="V285" s="7"/>
      <c r="W285" s="7"/>
      <c r="X285" s="7"/>
      <c r="Y285" s="7"/>
      <c r="Z285" s="7"/>
    </row>
    <row r="286" ht="15.75" customHeight="1">
      <c r="A286" s="7"/>
      <c r="B286" s="7"/>
      <c r="C286" s="8"/>
      <c r="D286" s="7"/>
      <c r="E286" s="7"/>
      <c r="F286" s="7"/>
      <c r="G286" s="7"/>
      <c r="H286" s="7"/>
      <c r="I286" s="7"/>
      <c r="J286" s="7"/>
      <c r="K286" s="7"/>
      <c r="L286" s="7"/>
      <c r="M286" s="7"/>
      <c r="N286" s="7"/>
      <c r="O286" s="7"/>
      <c r="P286" s="5"/>
      <c r="Q286" s="7"/>
      <c r="R286" s="7"/>
      <c r="S286" s="7"/>
      <c r="T286" s="7"/>
      <c r="U286" s="7"/>
      <c r="V286" s="7"/>
      <c r="W286" s="7"/>
      <c r="X286" s="7"/>
      <c r="Y286" s="7"/>
      <c r="Z286" s="7"/>
    </row>
    <row r="287" ht="15.75" customHeight="1">
      <c r="A287" s="7"/>
      <c r="B287" s="7"/>
      <c r="C287" s="8"/>
      <c r="D287" s="7"/>
      <c r="E287" s="7"/>
      <c r="F287" s="7"/>
      <c r="G287" s="7"/>
      <c r="H287" s="7"/>
      <c r="I287" s="7"/>
      <c r="J287" s="7"/>
      <c r="K287" s="7"/>
      <c r="L287" s="7"/>
      <c r="M287" s="7"/>
      <c r="N287" s="7"/>
      <c r="O287" s="7"/>
      <c r="P287" s="5"/>
      <c r="Q287" s="7"/>
      <c r="R287" s="7"/>
      <c r="S287" s="7"/>
      <c r="T287" s="7"/>
      <c r="U287" s="7"/>
      <c r="V287" s="7"/>
      <c r="W287" s="7"/>
      <c r="X287" s="7"/>
      <c r="Y287" s="7"/>
      <c r="Z287" s="7"/>
    </row>
    <row r="288" ht="15.75" customHeight="1">
      <c r="A288" s="7"/>
      <c r="B288" s="7"/>
      <c r="C288" s="8"/>
      <c r="D288" s="7"/>
      <c r="E288" s="7"/>
      <c r="F288" s="7"/>
      <c r="G288" s="7"/>
      <c r="H288" s="7"/>
      <c r="I288" s="7"/>
      <c r="J288" s="7"/>
      <c r="K288" s="7"/>
      <c r="L288" s="7"/>
      <c r="M288" s="7"/>
      <c r="N288" s="7"/>
      <c r="O288" s="7"/>
      <c r="P288" s="5"/>
      <c r="Q288" s="7"/>
      <c r="R288" s="7"/>
      <c r="S288" s="7"/>
      <c r="T288" s="7"/>
      <c r="U288" s="7"/>
      <c r="V288" s="7"/>
      <c r="W288" s="7"/>
      <c r="X288" s="7"/>
      <c r="Y288" s="7"/>
      <c r="Z288" s="7"/>
    </row>
    <row r="289" ht="15.75" customHeight="1">
      <c r="A289" s="7"/>
      <c r="B289" s="7"/>
      <c r="C289" s="8"/>
      <c r="D289" s="7"/>
      <c r="E289" s="7"/>
      <c r="F289" s="7"/>
      <c r="G289" s="7"/>
      <c r="H289" s="7"/>
      <c r="I289" s="7"/>
      <c r="J289" s="7"/>
      <c r="K289" s="7"/>
      <c r="L289" s="7"/>
      <c r="M289" s="7"/>
      <c r="N289" s="7"/>
      <c r="O289" s="7"/>
      <c r="P289" s="5"/>
      <c r="Q289" s="7"/>
      <c r="R289" s="7"/>
      <c r="S289" s="7"/>
      <c r="T289" s="7"/>
      <c r="U289" s="7"/>
      <c r="V289" s="7"/>
      <c r="W289" s="7"/>
      <c r="X289" s="7"/>
      <c r="Y289" s="7"/>
      <c r="Z289" s="7"/>
    </row>
    <row r="290" ht="15.75" customHeight="1">
      <c r="A290" s="7"/>
      <c r="B290" s="7"/>
      <c r="C290" s="8"/>
      <c r="D290" s="7"/>
      <c r="E290" s="7"/>
      <c r="F290" s="7"/>
      <c r="G290" s="7"/>
      <c r="H290" s="7"/>
      <c r="I290" s="7"/>
      <c r="J290" s="7"/>
      <c r="K290" s="7"/>
      <c r="L290" s="7"/>
      <c r="M290" s="7"/>
      <c r="N290" s="7"/>
      <c r="O290" s="7"/>
      <c r="P290" s="5"/>
      <c r="Q290" s="7"/>
      <c r="R290" s="7"/>
      <c r="S290" s="7"/>
      <c r="T290" s="7"/>
      <c r="U290" s="7"/>
      <c r="V290" s="7"/>
      <c r="W290" s="7"/>
      <c r="X290" s="7"/>
      <c r="Y290" s="7"/>
      <c r="Z290" s="7"/>
    </row>
    <row r="291" ht="15.75" customHeight="1">
      <c r="A291" s="7"/>
      <c r="B291" s="7"/>
      <c r="C291" s="8"/>
      <c r="D291" s="7"/>
      <c r="E291" s="7"/>
      <c r="F291" s="7"/>
      <c r="G291" s="7"/>
      <c r="H291" s="7"/>
      <c r="I291" s="7"/>
      <c r="J291" s="7"/>
      <c r="K291" s="7"/>
      <c r="L291" s="7"/>
      <c r="M291" s="7"/>
      <c r="N291" s="7"/>
      <c r="O291" s="7"/>
      <c r="P291" s="5"/>
      <c r="Q291" s="7"/>
      <c r="R291" s="7"/>
      <c r="S291" s="7"/>
      <c r="T291" s="7"/>
      <c r="U291" s="7"/>
      <c r="V291" s="7"/>
      <c r="W291" s="7"/>
      <c r="X291" s="7"/>
      <c r="Y291" s="7"/>
      <c r="Z291" s="7"/>
    </row>
    <row r="292" ht="15.75" customHeight="1">
      <c r="A292" s="7"/>
      <c r="B292" s="7"/>
      <c r="C292" s="8"/>
      <c r="D292" s="7"/>
      <c r="E292" s="7"/>
      <c r="F292" s="7"/>
      <c r="G292" s="7"/>
      <c r="H292" s="7"/>
      <c r="I292" s="7"/>
      <c r="J292" s="7"/>
      <c r="K292" s="7"/>
      <c r="L292" s="7"/>
      <c r="M292" s="7"/>
      <c r="N292" s="7"/>
      <c r="O292" s="7"/>
      <c r="P292" s="5"/>
      <c r="Q292" s="7"/>
      <c r="R292" s="7"/>
      <c r="S292" s="7"/>
      <c r="T292" s="7"/>
      <c r="U292" s="7"/>
      <c r="V292" s="7"/>
      <c r="W292" s="7"/>
      <c r="X292" s="7"/>
      <c r="Y292" s="7"/>
      <c r="Z292" s="7"/>
    </row>
    <row r="293" ht="15.75" customHeight="1">
      <c r="A293" s="7"/>
      <c r="B293" s="7"/>
      <c r="C293" s="8"/>
      <c r="D293" s="7"/>
      <c r="E293" s="7"/>
      <c r="F293" s="7"/>
      <c r="G293" s="7"/>
      <c r="H293" s="7"/>
      <c r="I293" s="7"/>
      <c r="J293" s="7"/>
      <c r="K293" s="7"/>
      <c r="L293" s="7"/>
      <c r="M293" s="7"/>
      <c r="N293" s="7"/>
      <c r="O293" s="7"/>
      <c r="P293" s="5"/>
      <c r="Q293" s="7"/>
      <c r="R293" s="7"/>
      <c r="S293" s="7"/>
      <c r="T293" s="7"/>
      <c r="U293" s="7"/>
      <c r="V293" s="7"/>
      <c r="W293" s="7"/>
      <c r="X293" s="7"/>
      <c r="Y293" s="7"/>
      <c r="Z293" s="7"/>
    </row>
    <row r="294" ht="15.75" customHeight="1">
      <c r="A294" s="7"/>
      <c r="B294" s="7"/>
      <c r="C294" s="8"/>
      <c r="D294" s="7"/>
      <c r="E294" s="7"/>
      <c r="F294" s="7"/>
      <c r="G294" s="7"/>
      <c r="H294" s="7"/>
      <c r="I294" s="7"/>
      <c r="J294" s="7"/>
      <c r="K294" s="7"/>
      <c r="L294" s="7"/>
      <c r="M294" s="7"/>
      <c r="N294" s="7"/>
      <c r="O294" s="7"/>
      <c r="P294" s="5"/>
      <c r="Q294" s="7"/>
      <c r="R294" s="7"/>
      <c r="S294" s="7"/>
      <c r="T294" s="7"/>
      <c r="U294" s="7"/>
      <c r="V294" s="7"/>
      <c r="W294" s="7"/>
      <c r="X294" s="7"/>
      <c r="Y294" s="7"/>
      <c r="Z294" s="7"/>
    </row>
    <row r="295" ht="15.75" customHeight="1">
      <c r="A295" s="7"/>
      <c r="B295" s="7"/>
      <c r="C295" s="8"/>
      <c r="D295" s="7"/>
      <c r="E295" s="7"/>
      <c r="F295" s="7"/>
      <c r="G295" s="7"/>
      <c r="H295" s="7"/>
      <c r="I295" s="7"/>
      <c r="J295" s="7"/>
      <c r="K295" s="7"/>
      <c r="L295" s="7"/>
      <c r="M295" s="7"/>
      <c r="N295" s="7"/>
      <c r="O295" s="7"/>
      <c r="P295" s="5"/>
      <c r="Q295" s="7"/>
      <c r="R295" s="7"/>
      <c r="S295" s="7"/>
      <c r="T295" s="7"/>
      <c r="U295" s="7"/>
      <c r="V295" s="7"/>
      <c r="W295" s="7"/>
      <c r="X295" s="7"/>
      <c r="Y295" s="7"/>
      <c r="Z295" s="7"/>
    </row>
    <row r="296" ht="15.75" customHeight="1">
      <c r="A296" s="7"/>
      <c r="B296" s="7"/>
      <c r="C296" s="8"/>
      <c r="D296" s="7"/>
      <c r="E296" s="7"/>
      <c r="F296" s="7"/>
      <c r="G296" s="7"/>
      <c r="H296" s="7"/>
      <c r="I296" s="7"/>
      <c r="J296" s="7"/>
      <c r="K296" s="7"/>
      <c r="L296" s="7"/>
      <c r="M296" s="7"/>
      <c r="N296" s="7"/>
      <c r="O296" s="7"/>
      <c r="P296" s="5"/>
      <c r="Q296" s="7"/>
      <c r="R296" s="7"/>
      <c r="S296" s="7"/>
      <c r="T296" s="7"/>
      <c r="U296" s="7"/>
      <c r="V296" s="7"/>
      <c r="W296" s="7"/>
      <c r="X296" s="7"/>
      <c r="Y296" s="7"/>
      <c r="Z296" s="7"/>
    </row>
    <row r="297" ht="15.75" customHeight="1">
      <c r="A297" s="7"/>
      <c r="B297" s="7"/>
      <c r="C297" s="8"/>
      <c r="D297" s="7"/>
      <c r="E297" s="7"/>
      <c r="F297" s="7"/>
      <c r="G297" s="7"/>
      <c r="H297" s="7"/>
      <c r="I297" s="7"/>
      <c r="J297" s="7"/>
      <c r="K297" s="7"/>
      <c r="L297" s="7"/>
      <c r="M297" s="7"/>
      <c r="N297" s="7"/>
      <c r="O297" s="7"/>
      <c r="P297" s="5"/>
      <c r="Q297" s="7"/>
      <c r="R297" s="7"/>
      <c r="S297" s="7"/>
      <c r="T297" s="7"/>
      <c r="U297" s="7"/>
      <c r="V297" s="7"/>
      <c r="W297" s="7"/>
      <c r="X297" s="7"/>
      <c r="Y297" s="7"/>
      <c r="Z297" s="7"/>
    </row>
    <row r="298" ht="15.75" customHeight="1">
      <c r="A298" s="7"/>
      <c r="B298" s="7"/>
      <c r="C298" s="8"/>
      <c r="D298" s="7"/>
      <c r="E298" s="7"/>
      <c r="F298" s="7"/>
      <c r="G298" s="7"/>
      <c r="H298" s="7"/>
      <c r="I298" s="7"/>
      <c r="J298" s="7"/>
      <c r="K298" s="7"/>
      <c r="L298" s="7"/>
      <c r="M298" s="7"/>
      <c r="N298" s="7"/>
      <c r="O298" s="7"/>
      <c r="P298" s="5"/>
      <c r="Q298" s="7"/>
      <c r="R298" s="7"/>
      <c r="S298" s="7"/>
      <c r="T298" s="7"/>
      <c r="U298" s="7"/>
      <c r="V298" s="7"/>
      <c r="W298" s="7"/>
      <c r="X298" s="7"/>
      <c r="Y298" s="7"/>
      <c r="Z298" s="7"/>
    </row>
    <row r="299" ht="15.75" customHeight="1">
      <c r="A299" s="7"/>
      <c r="B299" s="7"/>
      <c r="C299" s="8"/>
      <c r="D299" s="7"/>
      <c r="E299" s="7"/>
      <c r="F299" s="7"/>
      <c r="G299" s="7"/>
      <c r="H299" s="7"/>
      <c r="I299" s="7"/>
      <c r="J299" s="7"/>
      <c r="K299" s="7"/>
      <c r="L299" s="7"/>
      <c r="M299" s="7"/>
      <c r="N299" s="7"/>
      <c r="O299" s="7"/>
      <c r="P299" s="5"/>
      <c r="Q299" s="7"/>
      <c r="R299" s="7"/>
      <c r="S299" s="7"/>
      <c r="T299" s="7"/>
      <c r="U299" s="7"/>
      <c r="V299" s="7"/>
      <c r="W299" s="7"/>
      <c r="X299" s="7"/>
      <c r="Y299" s="7"/>
      <c r="Z299" s="7"/>
    </row>
    <row r="300" ht="15.75" customHeight="1">
      <c r="A300" s="7"/>
      <c r="B300" s="7"/>
      <c r="C300" s="8"/>
      <c r="D300" s="7"/>
      <c r="E300" s="7"/>
      <c r="F300" s="7"/>
      <c r="G300" s="7"/>
      <c r="H300" s="7"/>
      <c r="I300" s="7"/>
      <c r="J300" s="7"/>
      <c r="K300" s="7"/>
      <c r="L300" s="7"/>
      <c r="M300" s="7"/>
      <c r="N300" s="7"/>
      <c r="O300" s="7"/>
      <c r="P300" s="5"/>
      <c r="Q300" s="7"/>
      <c r="R300" s="7"/>
      <c r="S300" s="7"/>
      <c r="T300" s="7"/>
      <c r="U300" s="7"/>
      <c r="V300" s="7"/>
      <c r="W300" s="7"/>
      <c r="X300" s="7"/>
      <c r="Y300" s="7"/>
      <c r="Z300" s="7"/>
    </row>
    <row r="301" ht="15.75" customHeight="1">
      <c r="A301" s="7"/>
      <c r="B301" s="7"/>
      <c r="C301" s="8"/>
      <c r="D301" s="7"/>
      <c r="E301" s="7"/>
      <c r="F301" s="7"/>
      <c r="G301" s="7"/>
      <c r="H301" s="7"/>
      <c r="I301" s="7"/>
      <c r="J301" s="7"/>
      <c r="K301" s="7"/>
      <c r="L301" s="7"/>
      <c r="M301" s="7"/>
      <c r="N301" s="7"/>
      <c r="O301" s="7"/>
      <c r="P301" s="5"/>
      <c r="Q301" s="7"/>
      <c r="R301" s="7"/>
      <c r="S301" s="7"/>
      <c r="T301" s="7"/>
      <c r="U301" s="7"/>
      <c r="V301" s="7"/>
      <c r="W301" s="7"/>
      <c r="X301" s="7"/>
      <c r="Y301" s="7"/>
      <c r="Z301" s="7"/>
    </row>
    <row r="302" ht="15.75" customHeight="1">
      <c r="A302" s="7"/>
      <c r="B302" s="7"/>
      <c r="C302" s="8"/>
      <c r="D302" s="7"/>
      <c r="E302" s="7"/>
      <c r="F302" s="7"/>
      <c r="G302" s="7"/>
      <c r="H302" s="7"/>
      <c r="I302" s="7"/>
      <c r="J302" s="7"/>
      <c r="K302" s="7"/>
      <c r="L302" s="7"/>
      <c r="M302" s="7"/>
      <c r="N302" s="7"/>
      <c r="O302" s="7"/>
      <c r="P302" s="5"/>
      <c r="Q302" s="7"/>
      <c r="R302" s="7"/>
      <c r="S302" s="7"/>
      <c r="T302" s="7"/>
      <c r="U302" s="7"/>
      <c r="V302" s="7"/>
      <c r="W302" s="7"/>
      <c r="X302" s="7"/>
      <c r="Y302" s="7"/>
      <c r="Z302" s="7"/>
    </row>
    <row r="303" ht="15.75" customHeight="1">
      <c r="A303" s="7"/>
      <c r="B303" s="7"/>
      <c r="C303" s="8"/>
      <c r="D303" s="7"/>
      <c r="E303" s="7"/>
      <c r="F303" s="7"/>
      <c r="G303" s="7"/>
      <c r="H303" s="7"/>
      <c r="I303" s="7"/>
      <c r="J303" s="7"/>
      <c r="K303" s="7"/>
      <c r="L303" s="7"/>
      <c r="M303" s="7"/>
      <c r="N303" s="7"/>
      <c r="O303" s="7"/>
      <c r="P303" s="5"/>
      <c r="Q303" s="7"/>
      <c r="R303" s="7"/>
      <c r="S303" s="7"/>
      <c r="T303" s="7"/>
      <c r="U303" s="7"/>
      <c r="V303" s="7"/>
      <c r="W303" s="7"/>
      <c r="X303" s="7"/>
      <c r="Y303" s="7"/>
      <c r="Z303" s="7"/>
    </row>
    <row r="304" ht="15.75" customHeight="1">
      <c r="A304" s="7"/>
      <c r="B304" s="7"/>
      <c r="C304" s="8"/>
      <c r="D304" s="7"/>
      <c r="E304" s="7"/>
      <c r="F304" s="7"/>
      <c r="G304" s="7"/>
      <c r="H304" s="7"/>
      <c r="I304" s="7"/>
      <c r="J304" s="7"/>
      <c r="K304" s="7"/>
      <c r="L304" s="7"/>
      <c r="M304" s="7"/>
      <c r="N304" s="7"/>
      <c r="O304" s="7"/>
      <c r="P304" s="5"/>
      <c r="Q304" s="7"/>
      <c r="R304" s="7"/>
      <c r="S304" s="7"/>
      <c r="T304" s="7"/>
      <c r="U304" s="7"/>
      <c r="V304" s="7"/>
      <c r="W304" s="7"/>
      <c r="X304" s="7"/>
      <c r="Y304" s="7"/>
      <c r="Z304" s="7"/>
    </row>
    <row r="305" ht="15.75" customHeight="1">
      <c r="A305" s="7"/>
      <c r="B305" s="7"/>
      <c r="C305" s="8"/>
      <c r="D305" s="7"/>
      <c r="E305" s="7"/>
      <c r="F305" s="7"/>
      <c r="G305" s="7"/>
      <c r="H305" s="7"/>
      <c r="I305" s="7"/>
      <c r="J305" s="7"/>
      <c r="K305" s="7"/>
      <c r="L305" s="7"/>
      <c r="M305" s="7"/>
      <c r="N305" s="7"/>
      <c r="O305" s="7"/>
      <c r="P305" s="5"/>
      <c r="Q305" s="7"/>
      <c r="R305" s="7"/>
      <c r="S305" s="7"/>
      <c r="T305" s="7"/>
      <c r="U305" s="7"/>
      <c r="V305" s="7"/>
      <c r="W305" s="7"/>
      <c r="X305" s="7"/>
      <c r="Y305" s="7"/>
      <c r="Z305" s="7"/>
    </row>
    <row r="306" ht="15.75" customHeight="1">
      <c r="A306" s="7"/>
      <c r="B306" s="7"/>
      <c r="C306" s="8"/>
      <c r="D306" s="7"/>
      <c r="E306" s="7"/>
      <c r="F306" s="7"/>
      <c r="G306" s="7"/>
      <c r="H306" s="7"/>
      <c r="I306" s="7"/>
      <c r="J306" s="7"/>
      <c r="K306" s="7"/>
      <c r="L306" s="7"/>
      <c r="M306" s="7"/>
      <c r="N306" s="7"/>
      <c r="O306" s="7"/>
      <c r="P306" s="5"/>
      <c r="Q306" s="7"/>
      <c r="R306" s="7"/>
      <c r="S306" s="7"/>
      <c r="T306" s="7"/>
      <c r="U306" s="7"/>
      <c r="V306" s="7"/>
      <c r="W306" s="7"/>
      <c r="X306" s="7"/>
      <c r="Y306" s="7"/>
      <c r="Z306" s="7"/>
    </row>
    <row r="307" ht="15.75" customHeight="1">
      <c r="A307" s="7"/>
      <c r="B307" s="7"/>
      <c r="C307" s="8"/>
      <c r="D307" s="7"/>
      <c r="E307" s="7"/>
      <c r="F307" s="7"/>
      <c r="G307" s="7"/>
      <c r="H307" s="7"/>
      <c r="I307" s="7"/>
      <c r="J307" s="7"/>
      <c r="K307" s="7"/>
      <c r="L307" s="7"/>
      <c r="M307" s="7"/>
      <c r="N307" s="7"/>
      <c r="O307" s="7"/>
      <c r="P307" s="5"/>
      <c r="Q307" s="7"/>
      <c r="R307" s="7"/>
      <c r="S307" s="7"/>
      <c r="T307" s="7"/>
      <c r="U307" s="7"/>
      <c r="V307" s="7"/>
      <c r="W307" s="7"/>
      <c r="X307" s="7"/>
      <c r="Y307" s="7"/>
      <c r="Z307" s="7"/>
    </row>
    <row r="308" ht="15.75" customHeight="1">
      <c r="A308" s="7"/>
      <c r="B308" s="7"/>
      <c r="C308" s="8"/>
      <c r="D308" s="7"/>
      <c r="E308" s="7"/>
      <c r="F308" s="7"/>
      <c r="G308" s="7"/>
      <c r="H308" s="7"/>
      <c r="I308" s="7"/>
      <c r="J308" s="7"/>
      <c r="K308" s="7"/>
      <c r="L308" s="7"/>
      <c r="M308" s="7"/>
      <c r="N308" s="7"/>
      <c r="O308" s="7"/>
      <c r="P308" s="5"/>
      <c r="Q308" s="7"/>
      <c r="R308" s="7"/>
      <c r="S308" s="7"/>
      <c r="T308" s="7"/>
      <c r="U308" s="7"/>
      <c r="V308" s="7"/>
      <c r="W308" s="7"/>
      <c r="X308" s="7"/>
      <c r="Y308" s="7"/>
      <c r="Z308" s="7"/>
    </row>
    <row r="309" ht="15.75" customHeight="1">
      <c r="A309" s="7"/>
      <c r="B309" s="7"/>
      <c r="C309" s="8"/>
      <c r="D309" s="7"/>
      <c r="E309" s="7"/>
      <c r="F309" s="7"/>
      <c r="G309" s="7"/>
      <c r="H309" s="7"/>
      <c r="I309" s="7"/>
      <c r="J309" s="7"/>
      <c r="K309" s="7"/>
      <c r="L309" s="7"/>
      <c r="M309" s="7"/>
      <c r="N309" s="7"/>
      <c r="O309" s="7"/>
      <c r="P309" s="5"/>
      <c r="Q309" s="7"/>
      <c r="R309" s="7"/>
      <c r="S309" s="7"/>
      <c r="T309" s="7"/>
      <c r="U309" s="7"/>
      <c r="V309" s="7"/>
      <c r="W309" s="7"/>
      <c r="X309" s="7"/>
      <c r="Y309" s="7"/>
      <c r="Z309" s="7"/>
    </row>
    <row r="310" ht="15.75" customHeight="1">
      <c r="A310" s="7"/>
      <c r="B310" s="7"/>
      <c r="C310" s="8"/>
      <c r="D310" s="7"/>
      <c r="E310" s="7"/>
      <c r="F310" s="7"/>
      <c r="G310" s="7"/>
      <c r="H310" s="7"/>
      <c r="I310" s="7"/>
      <c r="J310" s="7"/>
      <c r="K310" s="7"/>
      <c r="L310" s="7"/>
      <c r="M310" s="7"/>
      <c r="N310" s="7"/>
      <c r="O310" s="7"/>
      <c r="P310" s="5"/>
      <c r="Q310" s="7"/>
      <c r="R310" s="7"/>
      <c r="S310" s="7"/>
      <c r="T310" s="7"/>
      <c r="U310" s="7"/>
      <c r="V310" s="7"/>
      <c r="W310" s="7"/>
      <c r="X310" s="7"/>
      <c r="Y310" s="7"/>
      <c r="Z310" s="7"/>
    </row>
    <row r="311" ht="15.75" customHeight="1">
      <c r="A311" s="7"/>
      <c r="B311" s="7"/>
      <c r="C311" s="8"/>
      <c r="D311" s="7"/>
      <c r="E311" s="7"/>
      <c r="F311" s="7"/>
      <c r="G311" s="7"/>
      <c r="H311" s="7"/>
      <c r="I311" s="7"/>
      <c r="J311" s="7"/>
      <c r="K311" s="7"/>
      <c r="L311" s="7"/>
      <c r="M311" s="7"/>
      <c r="N311" s="7"/>
      <c r="O311" s="7"/>
      <c r="P311" s="5"/>
      <c r="Q311" s="7"/>
      <c r="R311" s="7"/>
      <c r="S311" s="7"/>
      <c r="T311" s="7"/>
      <c r="U311" s="7"/>
      <c r="V311" s="7"/>
      <c r="W311" s="7"/>
      <c r="X311" s="7"/>
      <c r="Y311" s="7"/>
      <c r="Z311" s="7"/>
    </row>
    <row r="312" ht="15.75" customHeight="1">
      <c r="A312" s="7"/>
      <c r="B312" s="7"/>
      <c r="C312" s="8"/>
      <c r="D312" s="7"/>
      <c r="E312" s="7"/>
      <c r="F312" s="7"/>
      <c r="G312" s="7"/>
      <c r="H312" s="7"/>
      <c r="I312" s="7"/>
      <c r="J312" s="7"/>
      <c r="K312" s="7"/>
      <c r="L312" s="7"/>
      <c r="M312" s="7"/>
      <c r="N312" s="7"/>
      <c r="O312" s="7"/>
      <c r="P312" s="5"/>
      <c r="Q312" s="7"/>
      <c r="R312" s="7"/>
      <c r="S312" s="7"/>
      <c r="T312" s="7"/>
      <c r="U312" s="7"/>
      <c r="V312" s="7"/>
      <c r="W312" s="7"/>
      <c r="X312" s="7"/>
      <c r="Y312" s="7"/>
      <c r="Z312" s="7"/>
    </row>
    <row r="313" ht="15.75" customHeight="1">
      <c r="A313" s="7"/>
      <c r="B313" s="7"/>
      <c r="C313" s="8"/>
      <c r="D313" s="7"/>
      <c r="E313" s="7"/>
      <c r="F313" s="7"/>
      <c r="G313" s="7"/>
      <c r="H313" s="7"/>
      <c r="I313" s="7"/>
      <c r="J313" s="7"/>
      <c r="K313" s="7"/>
      <c r="L313" s="7"/>
      <c r="M313" s="7"/>
      <c r="N313" s="7"/>
      <c r="O313" s="7"/>
      <c r="P313" s="5"/>
      <c r="Q313" s="7"/>
      <c r="R313" s="7"/>
      <c r="S313" s="7"/>
      <c r="T313" s="7"/>
      <c r="U313" s="7"/>
      <c r="V313" s="7"/>
      <c r="W313" s="7"/>
      <c r="X313" s="7"/>
      <c r="Y313" s="7"/>
      <c r="Z313" s="7"/>
    </row>
    <row r="314" ht="15.75" customHeight="1">
      <c r="A314" s="7"/>
      <c r="B314" s="7"/>
      <c r="C314" s="8"/>
      <c r="D314" s="7"/>
      <c r="E314" s="7"/>
      <c r="F314" s="7"/>
      <c r="G314" s="7"/>
      <c r="H314" s="7"/>
      <c r="I314" s="7"/>
      <c r="J314" s="7"/>
      <c r="K314" s="7"/>
      <c r="L314" s="7"/>
      <c r="M314" s="7"/>
      <c r="N314" s="7"/>
      <c r="O314" s="7"/>
      <c r="P314" s="5"/>
      <c r="Q314" s="7"/>
      <c r="R314" s="7"/>
      <c r="S314" s="7"/>
      <c r="T314" s="7"/>
      <c r="U314" s="7"/>
      <c r="V314" s="7"/>
      <c r="W314" s="7"/>
      <c r="X314" s="7"/>
      <c r="Y314" s="7"/>
      <c r="Z314" s="7"/>
    </row>
    <row r="315" ht="15.75" customHeight="1">
      <c r="A315" s="7"/>
      <c r="B315" s="7"/>
      <c r="C315" s="8"/>
      <c r="D315" s="7"/>
      <c r="E315" s="7"/>
      <c r="F315" s="7"/>
      <c r="G315" s="7"/>
      <c r="H315" s="7"/>
      <c r="I315" s="7"/>
      <c r="J315" s="7"/>
      <c r="K315" s="7"/>
      <c r="L315" s="7"/>
      <c r="M315" s="7"/>
      <c r="N315" s="7"/>
      <c r="O315" s="7"/>
      <c r="P315" s="5"/>
      <c r="Q315" s="7"/>
      <c r="R315" s="7"/>
      <c r="S315" s="7"/>
      <c r="T315" s="7"/>
      <c r="U315" s="7"/>
      <c r="V315" s="7"/>
      <c r="W315" s="7"/>
      <c r="X315" s="7"/>
      <c r="Y315" s="7"/>
      <c r="Z315" s="7"/>
    </row>
    <row r="316" ht="15.75" customHeight="1">
      <c r="A316" s="7"/>
      <c r="B316" s="7"/>
      <c r="C316" s="8"/>
      <c r="D316" s="7"/>
      <c r="E316" s="7"/>
      <c r="F316" s="7"/>
      <c r="G316" s="7"/>
      <c r="H316" s="7"/>
      <c r="I316" s="7"/>
      <c r="J316" s="7"/>
      <c r="K316" s="7"/>
      <c r="L316" s="7"/>
      <c r="M316" s="7"/>
      <c r="N316" s="7"/>
      <c r="O316" s="7"/>
      <c r="P316" s="5"/>
      <c r="Q316" s="7"/>
      <c r="R316" s="7"/>
      <c r="S316" s="7"/>
      <c r="T316" s="7"/>
      <c r="U316" s="7"/>
      <c r="V316" s="7"/>
      <c r="W316" s="7"/>
      <c r="X316" s="7"/>
      <c r="Y316" s="7"/>
      <c r="Z316" s="7"/>
    </row>
    <row r="317" ht="15.75" customHeight="1">
      <c r="A317" s="7"/>
      <c r="B317" s="7"/>
      <c r="C317" s="8"/>
      <c r="D317" s="7"/>
      <c r="E317" s="7"/>
      <c r="F317" s="7"/>
      <c r="G317" s="7"/>
      <c r="H317" s="7"/>
      <c r="I317" s="7"/>
      <c r="J317" s="7"/>
      <c r="K317" s="7"/>
      <c r="L317" s="7"/>
      <c r="M317" s="7"/>
      <c r="N317" s="7"/>
      <c r="O317" s="7"/>
      <c r="P317" s="5"/>
      <c r="Q317" s="7"/>
      <c r="R317" s="7"/>
      <c r="S317" s="7"/>
      <c r="T317" s="7"/>
      <c r="U317" s="7"/>
      <c r="V317" s="7"/>
      <c r="W317" s="7"/>
      <c r="X317" s="7"/>
      <c r="Y317" s="7"/>
      <c r="Z317" s="7"/>
    </row>
    <row r="318" ht="15.75" customHeight="1">
      <c r="A318" s="7"/>
      <c r="B318" s="7"/>
      <c r="C318" s="8"/>
      <c r="D318" s="7"/>
      <c r="E318" s="7"/>
      <c r="F318" s="7"/>
      <c r="G318" s="7"/>
      <c r="H318" s="7"/>
      <c r="I318" s="7"/>
      <c r="J318" s="7"/>
      <c r="K318" s="7"/>
      <c r="L318" s="7"/>
      <c r="M318" s="7"/>
      <c r="N318" s="7"/>
      <c r="O318" s="7"/>
      <c r="P318" s="5"/>
      <c r="Q318" s="7"/>
      <c r="R318" s="7"/>
      <c r="S318" s="7"/>
      <c r="T318" s="7"/>
      <c r="U318" s="7"/>
      <c r="V318" s="7"/>
      <c r="W318" s="7"/>
      <c r="X318" s="7"/>
      <c r="Y318" s="7"/>
      <c r="Z318" s="7"/>
    </row>
    <row r="319" ht="15.75" customHeight="1">
      <c r="A319" s="7"/>
      <c r="B319" s="7"/>
      <c r="C319" s="8"/>
      <c r="D319" s="7"/>
      <c r="E319" s="7"/>
      <c r="F319" s="7"/>
      <c r="G319" s="7"/>
      <c r="H319" s="7"/>
      <c r="I319" s="7"/>
      <c r="J319" s="7"/>
      <c r="K319" s="7"/>
      <c r="L319" s="7"/>
      <c r="M319" s="7"/>
      <c r="N319" s="7"/>
      <c r="O319" s="7"/>
      <c r="P319" s="5"/>
      <c r="Q319" s="7"/>
      <c r="R319" s="7"/>
      <c r="S319" s="7"/>
      <c r="T319" s="7"/>
      <c r="U319" s="7"/>
      <c r="V319" s="7"/>
      <c r="W319" s="7"/>
      <c r="X319" s="7"/>
      <c r="Y319" s="7"/>
      <c r="Z319" s="7"/>
    </row>
    <row r="320" ht="15.75" customHeight="1">
      <c r="A320" s="7"/>
      <c r="B320" s="7"/>
      <c r="C320" s="8"/>
      <c r="D320" s="7"/>
      <c r="E320" s="7"/>
      <c r="F320" s="7"/>
      <c r="G320" s="7"/>
      <c r="H320" s="7"/>
      <c r="I320" s="7"/>
      <c r="J320" s="7"/>
      <c r="K320" s="7"/>
      <c r="L320" s="7"/>
      <c r="M320" s="7"/>
      <c r="N320" s="7"/>
      <c r="O320" s="7"/>
      <c r="P320" s="5"/>
      <c r="Q320" s="7"/>
      <c r="R320" s="7"/>
      <c r="S320" s="7"/>
      <c r="T320" s="7"/>
      <c r="U320" s="7"/>
      <c r="V320" s="7"/>
      <c r="W320" s="7"/>
      <c r="X320" s="7"/>
      <c r="Y320" s="7"/>
      <c r="Z320" s="7"/>
    </row>
    <row r="321" ht="15.75" customHeight="1">
      <c r="A321" s="7"/>
      <c r="B321" s="7"/>
      <c r="C321" s="8"/>
      <c r="D321" s="7"/>
      <c r="E321" s="7"/>
      <c r="F321" s="7"/>
      <c r="G321" s="7"/>
      <c r="H321" s="7"/>
      <c r="I321" s="7"/>
      <c r="J321" s="7"/>
      <c r="K321" s="7"/>
      <c r="L321" s="7"/>
      <c r="M321" s="7"/>
      <c r="N321" s="7"/>
      <c r="O321" s="7"/>
      <c r="P321" s="5"/>
      <c r="Q321" s="7"/>
      <c r="R321" s="7"/>
      <c r="S321" s="7"/>
      <c r="T321" s="7"/>
      <c r="U321" s="7"/>
      <c r="V321" s="7"/>
      <c r="W321" s="7"/>
      <c r="X321" s="7"/>
      <c r="Y321" s="7"/>
      <c r="Z321" s="7"/>
    </row>
    <row r="322" ht="15.75" customHeight="1">
      <c r="A322" s="7"/>
      <c r="B322" s="7"/>
      <c r="C322" s="8"/>
      <c r="D322" s="7"/>
      <c r="E322" s="7"/>
      <c r="F322" s="7"/>
      <c r="G322" s="7"/>
      <c r="H322" s="7"/>
      <c r="I322" s="7"/>
      <c r="J322" s="7"/>
      <c r="K322" s="7"/>
      <c r="L322" s="7"/>
      <c r="M322" s="7"/>
      <c r="N322" s="7"/>
      <c r="O322" s="7"/>
      <c r="P322" s="5"/>
      <c r="Q322" s="7"/>
      <c r="R322" s="7"/>
      <c r="S322" s="7"/>
      <c r="T322" s="7"/>
      <c r="U322" s="7"/>
      <c r="V322" s="7"/>
      <c r="W322" s="7"/>
      <c r="X322" s="7"/>
      <c r="Y322" s="7"/>
      <c r="Z322" s="7"/>
    </row>
    <row r="323" ht="15.75" customHeight="1">
      <c r="A323" s="7"/>
      <c r="B323" s="7"/>
      <c r="C323" s="8"/>
      <c r="D323" s="7"/>
      <c r="E323" s="7"/>
      <c r="F323" s="7"/>
      <c r="G323" s="7"/>
      <c r="H323" s="7"/>
      <c r="I323" s="7"/>
      <c r="J323" s="7"/>
      <c r="K323" s="7"/>
      <c r="L323" s="7"/>
      <c r="M323" s="7"/>
      <c r="N323" s="7"/>
      <c r="O323" s="7"/>
      <c r="P323" s="5"/>
      <c r="Q323" s="7"/>
      <c r="R323" s="7"/>
      <c r="S323" s="7"/>
      <c r="T323" s="7"/>
      <c r="U323" s="7"/>
      <c r="V323" s="7"/>
      <c r="W323" s="7"/>
      <c r="X323" s="7"/>
      <c r="Y323" s="7"/>
      <c r="Z323" s="7"/>
    </row>
    <row r="324" ht="15.75" customHeight="1">
      <c r="A324" s="7"/>
      <c r="B324" s="7"/>
      <c r="C324" s="8"/>
      <c r="D324" s="7"/>
      <c r="E324" s="7"/>
      <c r="F324" s="7"/>
      <c r="G324" s="7"/>
      <c r="H324" s="7"/>
      <c r="I324" s="7"/>
      <c r="J324" s="7"/>
      <c r="K324" s="7"/>
      <c r="L324" s="7"/>
      <c r="M324" s="7"/>
      <c r="N324" s="7"/>
      <c r="O324" s="7"/>
      <c r="P324" s="5"/>
      <c r="Q324" s="7"/>
      <c r="R324" s="7"/>
      <c r="S324" s="7"/>
      <c r="T324" s="7"/>
      <c r="U324" s="7"/>
      <c r="V324" s="7"/>
      <c r="W324" s="7"/>
      <c r="X324" s="7"/>
      <c r="Y324" s="7"/>
      <c r="Z324" s="7"/>
    </row>
    <row r="325" ht="15.75" customHeight="1">
      <c r="A325" s="7"/>
      <c r="B325" s="7"/>
      <c r="C325" s="8"/>
      <c r="D325" s="7"/>
      <c r="E325" s="7"/>
      <c r="F325" s="7"/>
      <c r="G325" s="7"/>
      <c r="H325" s="7"/>
      <c r="I325" s="7"/>
      <c r="J325" s="7"/>
      <c r="K325" s="7"/>
      <c r="L325" s="7"/>
      <c r="M325" s="7"/>
      <c r="N325" s="7"/>
      <c r="O325" s="7"/>
      <c r="P325" s="5"/>
      <c r="Q325" s="7"/>
      <c r="R325" s="7"/>
      <c r="S325" s="7"/>
      <c r="T325" s="7"/>
      <c r="U325" s="7"/>
      <c r="V325" s="7"/>
      <c r="W325" s="7"/>
      <c r="X325" s="7"/>
      <c r="Y325" s="7"/>
      <c r="Z325" s="7"/>
    </row>
    <row r="326" ht="15.75" customHeight="1">
      <c r="A326" s="7"/>
      <c r="B326" s="7"/>
      <c r="C326" s="8"/>
      <c r="D326" s="7"/>
      <c r="E326" s="7"/>
      <c r="F326" s="7"/>
      <c r="G326" s="7"/>
      <c r="H326" s="7"/>
      <c r="I326" s="7"/>
      <c r="J326" s="7"/>
      <c r="K326" s="7"/>
      <c r="L326" s="7"/>
      <c r="M326" s="7"/>
      <c r="N326" s="7"/>
      <c r="O326" s="7"/>
      <c r="P326" s="5"/>
      <c r="Q326" s="7"/>
      <c r="R326" s="7"/>
      <c r="S326" s="7"/>
      <c r="T326" s="7"/>
      <c r="U326" s="7"/>
      <c r="V326" s="7"/>
      <c r="W326" s="7"/>
      <c r="X326" s="7"/>
      <c r="Y326" s="7"/>
      <c r="Z326" s="7"/>
    </row>
    <row r="327" ht="15.75" customHeight="1">
      <c r="A327" s="7"/>
      <c r="B327" s="7"/>
      <c r="C327" s="8"/>
      <c r="D327" s="7"/>
      <c r="E327" s="7"/>
      <c r="F327" s="7"/>
      <c r="G327" s="7"/>
      <c r="H327" s="7"/>
      <c r="I327" s="7"/>
      <c r="J327" s="7"/>
      <c r="K327" s="7"/>
      <c r="L327" s="7"/>
      <c r="M327" s="7"/>
      <c r="N327" s="7"/>
      <c r="O327" s="7"/>
      <c r="P327" s="5"/>
      <c r="Q327" s="7"/>
      <c r="R327" s="7"/>
      <c r="S327" s="7"/>
      <c r="T327" s="7"/>
      <c r="U327" s="7"/>
      <c r="V327" s="7"/>
      <c r="W327" s="7"/>
      <c r="X327" s="7"/>
      <c r="Y327" s="7"/>
      <c r="Z327" s="7"/>
    </row>
    <row r="328" ht="15.75" customHeight="1">
      <c r="A328" s="7"/>
      <c r="B328" s="7"/>
      <c r="C328" s="8"/>
      <c r="D328" s="7"/>
      <c r="E328" s="7"/>
      <c r="F328" s="7"/>
      <c r="G328" s="7"/>
      <c r="H328" s="7"/>
      <c r="I328" s="7"/>
      <c r="J328" s="7"/>
      <c r="K328" s="7"/>
      <c r="L328" s="7"/>
      <c r="M328" s="7"/>
      <c r="N328" s="7"/>
      <c r="O328" s="7"/>
      <c r="P328" s="5"/>
      <c r="Q328" s="7"/>
      <c r="R328" s="7"/>
      <c r="S328" s="7"/>
      <c r="T328" s="7"/>
      <c r="U328" s="7"/>
      <c r="V328" s="7"/>
      <c r="W328" s="7"/>
      <c r="X328" s="7"/>
      <c r="Y328" s="7"/>
      <c r="Z328" s="7"/>
    </row>
    <row r="329" ht="15.75" customHeight="1">
      <c r="A329" s="7"/>
      <c r="B329" s="7"/>
      <c r="C329" s="8"/>
      <c r="D329" s="7"/>
      <c r="E329" s="7"/>
      <c r="F329" s="7"/>
      <c r="G329" s="7"/>
      <c r="H329" s="7"/>
      <c r="I329" s="7"/>
      <c r="J329" s="7"/>
      <c r="K329" s="7"/>
      <c r="L329" s="7"/>
      <c r="M329" s="7"/>
      <c r="N329" s="7"/>
      <c r="O329" s="7"/>
      <c r="P329" s="5"/>
      <c r="Q329" s="7"/>
      <c r="R329" s="7"/>
      <c r="S329" s="7"/>
      <c r="T329" s="7"/>
      <c r="U329" s="7"/>
      <c r="V329" s="7"/>
      <c r="W329" s="7"/>
      <c r="X329" s="7"/>
      <c r="Y329" s="7"/>
      <c r="Z329" s="7"/>
    </row>
    <row r="330" ht="15.75" customHeight="1">
      <c r="A330" s="7"/>
      <c r="B330" s="7"/>
      <c r="C330" s="8"/>
      <c r="D330" s="7"/>
      <c r="E330" s="7"/>
      <c r="F330" s="7"/>
      <c r="G330" s="7"/>
      <c r="H330" s="7"/>
      <c r="I330" s="7"/>
      <c r="J330" s="7"/>
      <c r="K330" s="7"/>
      <c r="L330" s="7"/>
      <c r="M330" s="7"/>
      <c r="N330" s="7"/>
      <c r="O330" s="7"/>
      <c r="P330" s="5"/>
      <c r="Q330" s="7"/>
      <c r="R330" s="7"/>
      <c r="S330" s="7"/>
      <c r="T330" s="7"/>
      <c r="U330" s="7"/>
      <c r="V330" s="7"/>
      <c r="W330" s="7"/>
      <c r="X330" s="7"/>
      <c r="Y330" s="7"/>
      <c r="Z330" s="7"/>
    </row>
    <row r="331" ht="15.75" customHeight="1">
      <c r="A331" s="7"/>
      <c r="B331" s="7"/>
      <c r="C331" s="8"/>
      <c r="D331" s="7"/>
      <c r="E331" s="7"/>
      <c r="F331" s="7"/>
      <c r="G331" s="7"/>
      <c r="H331" s="7"/>
      <c r="I331" s="7"/>
      <c r="J331" s="7"/>
      <c r="K331" s="7"/>
      <c r="L331" s="7"/>
      <c r="M331" s="7"/>
      <c r="N331" s="7"/>
      <c r="O331" s="7"/>
      <c r="P331" s="5"/>
      <c r="Q331" s="7"/>
      <c r="R331" s="7"/>
      <c r="S331" s="7"/>
      <c r="T331" s="7"/>
      <c r="U331" s="7"/>
      <c r="V331" s="7"/>
      <c r="W331" s="7"/>
      <c r="X331" s="7"/>
      <c r="Y331" s="7"/>
      <c r="Z331" s="7"/>
    </row>
    <row r="332" ht="15.75" customHeight="1">
      <c r="A332" s="7"/>
      <c r="B332" s="7"/>
      <c r="C332" s="8"/>
      <c r="D332" s="7"/>
      <c r="E332" s="7"/>
      <c r="F332" s="7"/>
      <c r="G332" s="7"/>
      <c r="H332" s="7"/>
      <c r="I332" s="7"/>
      <c r="J332" s="7"/>
      <c r="K332" s="7"/>
      <c r="L332" s="7"/>
      <c r="M332" s="7"/>
      <c r="N332" s="7"/>
      <c r="O332" s="7"/>
      <c r="P332" s="5"/>
      <c r="Q332" s="7"/>
      <c r="R332" s="7"/>
      <c r="S332" s="7"/>
      <c r="T332" s="7"/>
      <c r="U332" s="7"/>
      <c r="V332" s="7"/>
      <c r="W332" s="7"/>
      <c r="X332" s="7"/>
      <c r="Y332" s="7"/>
      <c r="Z332" s="7"/>
    </row>
    <row r="333" ht="15.75" customHeight="1">
      <c r="A333" s="7"/>
      <c r="B333" s="7"/>
      <c r="C333" s="8"/>
      <c r="D333" s="7"/>
      <c r="E333" s="7"/>
      <c r="F333" s="7"/>
      <c r="G333" s="7"/>
      <c r="H333" s="7"/>
      <c r="I333" s="7"/>
      <c r="J333" s="7"/>
      <c r="K333" s="7"/>
      <c r="L333" s="7"/>
      <c r="M333" s="7"/>
      <c r="N333" s="7"/>
      <c r="O333" s="7"/>
      <c r="P333" s="5"/>
      <c r="Q333" s="7"/>
      <c r="R333" s="7"/>
      <c r="S333" s="7"/>
      <c r="T333" s="7"/>
      <c r="U333" s="7"/>
      <c r="V333" s="7"/>
      <c r="W333" s="7"/>
      <c r="X333" s="7"/>
      <c r="Y333" s="7"/>
      <c r="Z333" s="7"/>
    </row>
    <row r="334" ht="15.75" customHeight="1">
      <c r="A334" s="7"/>
      <c r="B334" s="7"/>
      <c r="C334" s="8"/>
      <c r="D334" s="7"/>
      <c r="E334" s="7"/>
      <c r="F334" s="7"/>
      <c r="G334" s="7"/>
      <c r="H334" s="7"/>
      <c r="I334" s="7"/>
      <c r="J334" s="7"/>
      <c r="K334" s="7"/>
      <c r="L334" s="7"/>
      <c r="M334" s="7"/>
      <c r="N334" s="7"/>
      <c r="O334" s="7"/>
      <c r="P334" s="5"/>
      <c r="Q334" s="7"/>
      <c r="R334" s="7"/>
      <c r="S334" s="7"/>
      <c r="T334" s="7"/>
      <c r="U334" s="7"/>
      <c r="V334" s="7"/>
      <c r="W334" s="7"/>
      <c r="X334" s="7"/>
      <c r="Y334" s="7"/>
      <c r="Z334" s="7"/>
    </row>
    <row r="335" ht="15.75" customHeight="1">
      <c r="A335" s="7"/>
      <c r="B335" s="7"/>
      <c r="C335" s="8"/>
      <c r="D335" s="7"/>
      <c r="E335" s="7"/>
      <c r="F335" s="7"/>
      <c r="G335" s="7"/>
      <c r="H335" s="7"/>
      <c r="I335" s="7"/>
      <c r="J335" s="7"/>
      <c r="K335" s="7"/>
      <c r="L335" s="7"/>
      <c r="M335" s="7"/>
      <c r="N335" s="7"/>
      <c r="O335" s="7"/>
      <c r="P335" s="5"/>
      <c r="Q335" s="7"/>
      <c r="R335" s="7"/>
      <c r="S335" s="7"/>
      <c r="T335" s="7"/>
      <c r="U335" s="7"/>
      <c r="V335" s="7"/>
      <c r="W335" s="7"/>
      <c r="X335" s="7"/>
      <c r="Y335" s="7"/>
      <c r="Z335" s="7"/>
    </row>
    <row r="336" ht="15.75" customHeight="1">
      <c r="A336" s="7"/>
      <c r="B336" s="7"/>
      <c r="C336" s="8"/>
      <c r="D336" s="7"/>
      <c r="E336" s="7"/>
      <c r="F336" s="7"/>
      <c r="G336" s="7"/>
      <c r="H336" s="7"/>
      <c r="I336" s="7"/>
      <c r="J336" s="7"/>
      <c r="K336" s="7"/>
      <c r="L336" s="7"/>
      <c r="M336" s="7"/>
      <c r="N336" s="7"/>
      <c r="O336" s="7"/>
      <c r="P336" s="5"/>
      <c r="Q336" s="7"/>
      <c r="R336" s="7"/>
      <c r="S336" s="7"/>
      <c r="T336" s="7"/>
      <c r="U336" s="7"/>
      <c r="V336" s="7"/>
      <c r="W336" s="7"/>
      <c r="X336" s="7"/>
      <c r="Y336" s="7"/>
      <c r="Z336" s="7"/>
    </row>
    <row r="337" ht="15.75" customHeight="1">
      <c r="A337" s="7"/>
      <c r="B337" s="7"/>
      <c r="C337" s="8"/>
      <c r="D337" s="7"/>
      <c r="E337" s="7"/>
      <c r="F337" s="7"/>
      <c r="G337" s="7"/>
      <c r="H337" s="7"/>
      <c r="I337" s="7"/>
      <c r="J337" s="7"/>
      <c r="K337" s="7"/>
      <c r="L337" s="7"/>
      <c r="M337" s="7"/>
      <c r="N337" s="7"/>
      <c r="O337" s="7"/>
      <c r="P337" s="5"/>
      <c r="Q337" s="7"/>
      <c r="R337" s="7"/>
      <c r="S337" s="7"/>
      <c r="T337" s="7"/>
      <c r="U337" s="7"/>
      <c r="V337" s="7"/>
      <c r="W337" s="7"/>
      <c r="X337" s="7"/>
      <c r="Y337" s="7"/>
      <c r="Z337" s="7"/>
    </row>
    <row r="338" ht="15.75" customHeight="1">
      <c r="A338" s="7"/>
      <c r="B338" s="7"/>
      <c r="C338" s="8"/>
      <c r="D338" s="7"/>
      <c r="E338" s="7"/>
      <c r="F338" s="7"/>
      <c r="G338" s="7"/>
      <c r="H338" s="7"/>
      <c r="I338" s="7"/>
      <c r="J338" s="7"/>
      <c r="K338" s="7"/>
      <c r="L338" s="7"/>
      <c r="M338" s="7"/>
      <c r="N338" s="7"/>
      <c r="O338" s="7"/>
      <c r="P338" s="5"/>
      <c r="Q338" s="7"/>
      <c r="R338" s="7"/>
      <c r="S338" s="7"/>
      <c r="T338" s="7"/>
      <c r="U338" s="7"/>
      <c r="V338" s="7"/>
      <c r="W338" s="7"/>
      <c r="X338" s="7"/>
      <c r="Y338" s="7"/>
      <c r="Z338" s="7"/>
    </row>
    <row r="339" ht="15.75" customHeight="1">
      <c r="A339" s="7"/>
      <c r="B339" s="7"/>
      <c r="C339" s="8"/>
      <c r="D339" s="7"/>
      <c r="E339" s="7"/>
      <c r="F339" s="7"/>
      <c r="G339" s="7"/>
      <c r="H339" s="7"/>
      <c r="I339" s="7"/>
      <c r="J339" s="7"/>
      <c r="K339" s="7"/>
      <c r="L339" s="7"/>
      <c r="M339" s="7"/>
      <c r="N339" s="7"/>
      <c r="O339" s="7"/>
      <c r="P339" s="5"/>
      <c r="Q339" s="7"/>
      <c r="R339" s="7"/>
      <c r="S339" s="7"/>
      <c r="T339" s="7"/>
      <c r="U339" s="7"/>
      <c r="V339" s="7"/>
      <c r="W339" s="7"/>
      <c r="X339" s="7"/>
      <c r="Y339" s="7"/>
      <c r="Z339" s="7"/>
    </row>
    <row r="340" ht="15.75" customHeight="1">
      <c r="A340" s="7"/>
      <c r="B340" s="7"/>
      <c r="C340" s="8"/>
      <c r="D340" s="7"/>
      <c r="E340" s="7"/>
      <c r="F340" s="7"/>
      <c r="G340" s="7"/>
      <c r="H340" s="7"/>
      <c r="I340" s="7"/>
      <c r="J340" s="7"/>
      <c r="K340" s="7"/>
      <c r="L340" s="7"/>
      <c r="M340" s="7"/>
      <c r="N340" s="7"/>
      <c r="O340" s="7"/>
      <c r="P340" s="5"/>
      <c r="Q340" s="7"/>
      <c r="R340" s="7"/>
      <c r="S340" s="7"/>
      <c r="T340" s="7"/>
      <c r="U340" s="7"/>
      <c r="V340" s="7"/>
      <c r="W340" s="7"/>
      <c r="X340" s="7"/>
      <c r="Y340" s="7"/>
      <c r="Z340" s="7"/>
    </row>
    <row r="341" ht="15.75" customHeight="1">
      <c r="A341" s="7"/>
      <c r="B341" s="7"/>
      <c r="C341" s="8"/>
      <c r="D341" s="7"/>
      <c r="E341" s="7"/>
      <c r="F341" s="7"/>
      <c r="G341" s="7"/>
      <c r="H341" s="7"/>
      <c r="I341" s="7"/>
      <c r="J341" s="7"/>
      <c r="K341" s="7"/>
      <c r="L341" s="7"/>
      <c r="M341" s="7"/>
      <c r="N341" s="7"/>
      <c r="O341" s="7"/>
      <c r="P341" s="5"/>
      <c r="Q341" s="7"/>
      <c r="R341" s="7"/>
      <c r="S341" s="7"/>
      <c r="T341" s="7"/>
      <c r="U341" s="7"/>
      <c r="V341" s="7"/>
      <c r="W341" s="7"/>
      <c r="X341" s="7"/>
      <c r="Y341" s="7"/>
      <c r="Z341" s="7"/>
    </row>
    <row r="342" ht="15.75" customHeight="1">
      <c r="A342" s="7"/>
      <c r="B342" s="7"/>
      <c r="C342" s="8"/>
      <c r="D342" s="7"/>
      <c r="E342" s="7"/>
      <c r="F342" s="7"/>
      <c r="G342" s="7"/>
      <c r="H342" s="7"/>
      <c r="I342" s="7"/>
      <c r="J342" s="7"/>
      <c r="K342" s="7"/>
      <c r="L342" s="7"/>
      <c r="M342" s="7"/>
      <c r="N342" s="7"/>
      <c r="O342" s="7"/>
      <c r="P342" s="5"/>
      <c r="Q342" s="7"/>
      <c r="R342" s="7"/>
      <c r="S342" s="7"/>
      <c r="T342" s="7"/>
      <c r="U342" s="7"/>
      <c r="V342" s="7"/>
      <c r="W342" s="7"/>
      <c r="X342" s="7"/>
      <c r="Y342" s="7"/>
      <c r="Z342" s="7"/>
    </row>
    <row r="343" ht="15.75" customHeight="1">
      <c r="A343" s="7"/>
      <c r="B343" s="7"/>
      <c r="C343" s="8"/>
      <c r="D343" s="7"/>
      <c r="E343" s="7"/>
      <c r="F343" s="7"/>
      <c r="G343" s="7"/>
      <c r="H343" s="7"/>
      <c r="I343" s="7"/>
      <c r="J343" s="7"/>
      <c r="K343" s="7"/>
      <c r="L343" s="7"/>
      <c r="M343" s="7"/>
      <c r="N343" s="7"/>
      <c r="O343" s="7"/>
      <c r="P343" s="5"/>
      <c r="Q343" s="7"/>
      <c r="R343" s="7"/>
      <c r="S343" s="7"/>
      <c r="T343" s="7"/>
      <c r="U343" s="7"/>
      <c r="V343" s="7"/>
      <c r="W343" s="7"/>
      <c r="X343" s="7"/>
      <c r="Y343" s="7"/>
      <c r="Z343" s="7"/>
    </row>
    <row r="344" ht="15.75" customHeight="1">
      <c r="A344" s="7"/>
      <c r="B344" s="7"/>
      <c r="C344" s="8"/>
      <c r="D344" s="7"/>
      <c r="E344" s="7"/>
      <c r="F344" s="7"/>
      <c r="G344" s="7"/>
      <c r="H344" s="7"/>
      <c r="I344" s="7"/>
      <c r="J344" s="7"/>
      <c r="K344" s="7"/>
      <c r="L344" s="7"/>
      <c r="M344" s="7"/>
      <c r="N344" s="7"/>
      <c r="O344" s="7"/>
      <c r="P344" s="5"/>
      <c r="Q344" s="7"/>
      <c r="R344" s="7"/>
      <c r="S344" s="7"/>
      <c r="T344" s="7"/>
      <c r="U344" s="7"/>
      <c r="V344" s="7"/>
      <c r="W344" s="7"/>
      <c r="X344" s="7"/>
      <c r="Y344" s="7"/>
      <c r="Z344" s="7"/>
    </row>
    <row r="345" ht="15.75" customHeight="1">
      <c r="A345" s="7"/>
      <c r="B345" s="7"/>
      <c r="C345" s="8"/>
      <c r="D345" s="7"/>
      <c r="E345" s="7"/>
      <c r="F345" s="7"/>
      <c r="G345" s="7"/>
      <c r="H345" s="7"/>
      <c r="I345" s="7"/>
      <c r="J345" s="7"/>
      <c r="K345" s="7"/>
      <c r="L345" s="7"/>
      <c r="M345" s="7"/>
      <c r="N345" s="7"/>
      <c r="O345" s="7"/>
      <c r="P345" s="5"/>
      <c r="Q345" s="7"/>
      <c r="R345" s="7"/>
      <c r="S345" s="7"/>
      <c r="T345" s="7"/>
      <c r="U345" s="7"/>
      <c r="V345" s="7"/>
      <c r="W345" s="7"/>
      <c r="X345" s="7"/>
      <c r="Y345" s="7"/>
      <c r="Z345" s="7"/>
    </row>
    <row r="346" ht="15.75" customHeight="1">
      <c r="A346" s="7"/>
      <c r="B346" s="7"/>
      <c r="C346" s="8"/>
      <c r="D346" s="7"/>
      <c r="E346" s="7"/>
      <c r="F346" s="7"/>
      <c r="G346" s="7"/>
      <c r="H346" s="7"/>
      <c r="I346" s="7"/>
      <c r="J346" s="7"/>
      <c r="K346" s="7"/>
      <c r="L346" s="7"/>
      <c r="M346" s="7"/>
      <c r="N346" s="7"/>
      <c r="O346" s="7"/>
      <c r="P346" s="5"/>
      <c r="Q346" s="7"/>
      <c r="R346" s="7"/>
      <c r="S346" s="7"/>
      <c r="T346" s="7"/>
      <c r="U346" s="7"/>
      <c r="V346" s="7"/>
      <c r="W346" s="7"/>
      <c r="X346" s="7"/>
      <c r="Y346" s="7"/>
      <c r="Z346" s="7"/>
    </row>
    <row r="347" ht="15.75" customHeight="1">
      <c r="A347" s="7"/>
      <c r="B347" s="7"/>
      <c r="C347" s="8"/>
      <c r="D347" s="7"/>
      <c r="E347" s="7"/>
      <c r="F347" s="7"/>
      <c r="G347" s="7"/>
      <c r="H347" s="7"/>
      <c r="I347" s="7"/>
      <c r="J347" s="7"/>
      <c r="K347" s="7"/>
      <c r="L347" s="7"/>
      <c r="M347" s="7"/>
      <c r="N347" s="7"/>
      <c r="O347" s="7"/>
      <c r="P347" s="5"/>
      <c r="Q347" s="7"/>
      <c r="R347" s="7"/>
      <c r="S347" s="7"/>
      <c r="T347" s="7"/>
      <c r="U347" s="7"/>
      <c r="V347" s="7"/>
      <c r="W347" s="7"/>
      <c r="X347" s="7"/>
      <c r="Y347" s="7"/>
      <c r="Z347" s="7"/>
    </row>
    <row r="348" ht="15.75" customHeight="1">
      <c r="A348" s="7"/>
      <c r="B348" s="7"/>
      <c r="C348" s="8"/>
      <c r="D348" s="7"/>
      <c r="E348" s="7"/>
      <c r="F348" s="7"/>
      <c r="G348" s="7"/>
      <c r="H348" s="7"/>
      <c r="I348" s="7"/>
      <c r="J348" s="7"/>
      <c r="K348" s="7"/>
      <c r="L348" s="7"/>
      <c r="M348" s="7"/>
      <c r="N348" s="7"/>
      <c r="O348" s="7"/>
      <c r="P348" s="5"/>
      <c r="Q348" s="7"/>
      <c r="R348" s="7"/>
      <c r="S348" s="7"/>
      <c r="T348" s="7"/>
      <c r="U348" s="7"/>
      <c r="V348" s="7"/>
      <c r="W348" s="7"/>
      <c r="X348" s="7"/>
      <c r="Y348" s="7"/>
      <c r="Z348" s="7"/>
    </row>
    <row r="349" ht="15.75" customHeight="1">
      <c r="A349" s="7"/>
      <c r="B349" s="7"/>
      <c r="C349" s="8"/>
      <c r="D349" s="7"/>
      <c r="E349" s="7"/>
      <c r="F349" s="7"/>
      <c r="G349" s="7"/>
      <c r="H349" s="7"/>
      <c r="I349" s="7"/>
      <c r="J349" s="7"/>
      <c r="K349" s="7"/>
      <c r="L349" s="7"/>
      <c r="M349" s="7"/>
      <c r="N349" s="7"/>
      <c r="O349" s="7"/>
      <c r="P349" s="5"/>
      <c r="Q349" s="7"/>
      <c r="R349" s="7"/>
      <c r="S349" s="7"/>
      <c r="T349" s="7"/>
      <c r="U349" s="7"/>
      <c r="V349" s="7"/>
      <c r="W349" s="7"/>
      <c r="X349" s="7"/>
      <c r="Y349" s="7"/>
      <c r="Z349" s="7"/>
    </row>
    <row r="350" ht="15.75" customHeight="1">
      <c r="A350" s="7"/>
      <c r="B350" s="7"/>
      <c r="C350" s="8"/>
      <c r="D350" s="7"/>
      <c r="E350" s="7"/>
      <c r="F350" s="7"/>
      <c r="G350" s="7"/>
      <c r="H350" s="7"/>
      <c r="I350" s="7"/>
      <c r="J350" s="7"/>
      <c r="K350" s="7"/>
      <c r="L350" s="7"/>
      <c r="M350" s="7"/>
      <c r="N350" s="7"/>
      <c r="O350" s="7"/>
      <c r="P350" s="5"/>
      <c r="Q350" s="7"/>
      <c r="R350" s="7"/>
      <c r="S350" s="7"/>
      <c r="T350" s="7"/>
      <c r="U350" s="7"/>
      <c r="V350" s="7"/>
      <c r="W350" s="7"/>
      <c r="X350" s="7"/>
      <c r="Y350" s="7"/>
      <c r="Z350" s="7"/>
    </row>
    <row r="351" ht="15.75" customHeight="1">
      <c r="A351" s="7"/>
      <c r="B351" s="7"/>
      <c r="C351" s="8"/>
      <c r="D351" s="7"/>
      <c r="E351" s="7"/>
      <c r="F351" s="7"/>
      <c r="G351" s="7"/>
      <c r="H351" s="7"/>
      <c r="I351" s="7"/>
      <c r="J351" s="7"/>
      <c r="K351" s="7"/>
      <c r="L351" s="7"/>
      <c r="M351" s="7"/>
      <c r="N351" s="7"/>
      <c r="O351" s="7"/>
      <c r="P351" s="5"/>
      <c r="Q351" s="7"/>
      <c r="R351" s="7"/>
      <c r="S351" s="7"/>
      <c r="T351" s="7"/>
      <c r="U351" s="7"/>
      <c r="V351" s="7"/>
      <c r="W351" s="7"/>
      <c r="X351" s="7"/>
      <c r="Y351" s="7"/>
      <c r="Z351" s="7"/>
    </row>
    <row r="352" ht="15.75" customHeight="1">
      <c r="A352" s="7"/>
      <c r="B352" s="7"/>
      <c r="C352" s="8"/>
      <c r="D352" s="7"/>
      <c r="E352" s="7"/>
      <c r="F352" s="7"/>
      <c r="G352" s="7"/>
      <c r="H352" s="7"/>
      <c r="I352" s="7"/>
      <c r="J352" s="7"/>
      <c r="K352" s="7"/>
      <c r="L352" s="7"/>
      <c r="M352" s="7"/>
      <c r="N352" s="7"/>
      <c r="O352" s="7"/>
      <c r="P352" s="5"/>
      <c r="Q352" s="7"/>
      <c r="R352" s="7"/>
      <c r="S352" s="7"/>
      <c r="T352" s="7"/>
      <c r="U352" s="7"/>
      <c r="V352" s="7"/>
      <c r="W352" s="7"/>
      <c r="X352" s="7"/>
      <c r="Y352" s="7"/>
      <c r="Z352" s="7"/>
    </row>
    <row r="353" ht="15.75" customHeight="1">
      <c r="A353" s="7"/>
      <c r="B353" s="7"/>
      <c r="C353" s="8"/>
      <c r="D353" s="7"/>
      <c r="E353" s="7"/>
      <c r="F353" s="7"/>
      <c r="G353" s="7"/>
      <c r="H353" s="7"/>
      <c r="I353" s="7"/>
      <c r="J353" s="7"/>
      <c r="K353" s="7"/>
      <c r="L353" s="7"/>
      <c r="M353" s="7"/>
      <c r="N353" s="7"/>
      <c r="O353" s="7"/>
      <c r="P353" s="5"/>
      <c r="Q353" s="7"/>
      <c r="R353" s="7"/>
      <c r="S353" s="7"/>
      <c r="T353" s="7"/>
      <c r="U353" s="7"/>
      <c r="V353" s="7"/>
      <c r="W353" s="7"/>
      <c r="X353" s="7"/>
      <c r="Y353" s="7"/>
      <c r="Z353" s="7"/>
    </row>
    <row r="354" ht="15.75" customHeight="1">
      <c r="A354" s="7"/>
      <c r="B354" s="7"/>
      <c r="C354" s="8"/>
      <c r="D354" s="7"/>
      <c r="E354" s="7"/>
      <c r="F354" s="7"/>
      <c r="G354" s="7"/>
      <c r="H354" s="7"/>
      <c r="I354" s="7"/>
      <c r="J354" s="7"/>
      <c r="K354" s="7"/>
      <c r="L354" s="7"/>
      <c r="M354" s="7"/>
      <c r="N354" s="7"/>
      <c r="O354" s="7"/>
      <c r="P354" s="5"/>
      <c r="Q354" s="7"/>
      <c r="R354" s="7"/>
      <c r="S354" s="7"/>
      <c r="T354" s="7"/>
      <c r="U354" s="7"/>
      <c r="V354" s="7"/>
      <c r="W354" s="7"/>
      <c r="X354" s="7"/>
      <c r="Y354" s="7"/>
      <c r="Z354" s="7"/>
    </row>
    <row r="355" ht="15.75" customHeight="1">
      <c r="A355" s="7"/>
      <c r="B355" s="7"/>
      <c r="C355" s="8"/>
      <c r="D355" s="7"/>
      <c r="E355" s="7"/>
      <c r="F355" s="7"/>
      <c r="G355" s="7"/>
      <c r="H355" s="7"/>
      <c r="I355" s="7"/>
      <c r="J355" s="7"/>
      <c r="K355" s="7"/>
      <c r="L355" s="7"/>
      <c r="M355" s="7"/>
      <c r="N355" s="7"/>
      <c r="O355" s="7"/>
      <c r="P355" s="5"/>
      <c r="Q355" s="7"/>
      <c r="R355" s="7"/>
      <c r="S355" s="7"/>
      <c r="T355" s="7"/>
      <c r="U355" s="7"/>
      <c r="V355" s="7"/>
      <c r="W355" s="7"/>
      <c r="X355" s="7"/>
      <c r="Y355" s="7"/>
      <c r="Z355" s="7"/>
    </row>
    <row r="356" ht="15.75" customHeight="1">
      <c r="A356" s="7"/>
      <c r="B356" s="7"/>
      <c r="C356" s="8"/>
      <c r="D356" s="7"/>
      <c r="E356" s="7"/>
      <c r="F356" s="7"/>
      <c r="G356" s="7"/>
      <c r="H356" s="7"/>
      <c r="I356" s="7"/>
      <c r="J356" s="7"/>
      <c r="K356" s="7"/>
      <c r="L356" s="7"/>
      <c r="M356" s="7"/>
      <c r="N356" s="7"/>
      <c r="O356" s="7"/>
      <c r="P356" s="5"/>
      <c r="Q356" s="7"/>
      <c r="R356" s="7"/>
      <c r="S356" s="7"/>
      <c r="T356" s="7"/>
      <c r="U356" s="7"/>
      <c r="V356" s="7"/>
      <c r="W356" s="7"/>
      <c r="X356" s="7"/>
      <c r="Y356" s="7"/>
      <c r="Z356" s="7"/>
    </row>
    <row r="357" ht="15.75" customHeight="1">
      <c r="A357" s="7"/>
      <c r="B357" s="7"/>
      <c r="C357" s="8"/>
      <c r="D357" s="7"/>
      <c r="E357" s="7"/>
      <c r="F357" s="7"/>
      <c r="G357" s="7"/>
      <c r="H357" s="7"/>
      <c r="I357" s="7"/>
      <c r="J357" s="7"/>
      <c r="K357" s="7"/>
      <c r="L357" s="7"/>
      <c r="M357" s="7"/>
      <c r="N357" s="7"/>
      <c r="O357" s="7"/>
      <c r="P357" s="5"/>
      <c r="Q357" s="7"/>
      <c r="R357" s="7"/>
      <c r="S357" s="7"/>
      <c r="T357" s="7"/>
      <c r="U357" s="7"/>
      <c r="V357" s="7"/>
      <c r="W357" s="7"/>
      <c r="X357" s="7"/>
      <c r="Y357" s="7"/>
      <c r="Z357" s="7"/>
    </row>
    <row r="358" ht="15.75" customHeight="1">
      <c r="A358" s="7"/>
      <c r="B358" s="7"/>
      <c r="C358" s="8"/>
      <c r="D358" s="7"/>
      <c r="E358" s="7"/>
      <c r="F358" s="7"/>
      <c r="G358" s="7"/>
      <c r="H358" s="7"/>
      <c r="I358" s="7"/>
      <c r="J358" s="7"/>
      <c r="K358" s="7"/>
      <c r="L358" s="7"/>
      <c r="M358" s="7"/>
      <c r="N358" s="7"/>
      <c r="O358" s="7"/>
      <c r="P358" s="5"/>
      <c r="Q358" s="7"/>
      <c r="R358" s="7"/>
      <c r="S358" s="7"/>
      <c r="T358" s="7"/>
      <c r="U358" s="7"/>
      <c r="V358" s="7"/>
      <c r="W358" s="7"/>
      <c r="X358" s="7"/>
      <c r="Y358" s="7"/>
      <c r="Z358" s="7"/>
    </row>
    <row r="359" ht="15.75" customHeight="1">
      <c r="A359" s="7"/>
      <c r="B359" s="7"/>
      <c r="C359" s="8"/>
      <c r="D359" s="7"/>
      <c r="E359" s="7"/>
      <c r="F359" s="7"/>
      <c r="G359" s="7"/>
      <c r="H359" s="7"/>
      <c r="I359" s="7"/>
      <c r="J359" s="7"/>
      <c r="K359" s="7"/>
      <c r="L359" s="7"/>
      <c r="M359" s="7"/>
      <c r="N359" s="7"/>
      <c r="O359" s="7"/>
      <c r="P359" s="5"/>
      <c r="Q359" s="7"/>
      <c r="R359" s="7"/>
      <c r="S359" s="7"/>
      <c r="T359" s="7"/>
      <c r="U359" s="7"/>
      <c r="V359" s="7"/>
      <c r="W359" s="7"/>
      <c r="X359" s="7"/>
      <c r="Y359" s="7"/>
      <c r="Z359" s="7"/>
    </row>
    <row r="360" ht="15.75" customHeight="1">
      <c r="A360" s="7"/>
      <c r="B360" s="7"/>
      <c r="C360" s="8"/>
      <c r="D360" s="7"/>
      <c r="E360" s="7"/>
      <c r="F360" s="7"/>
      <c r="G360" s="7"/>
      <c r="H360" s="7"/>
      <c r="I360" s="7"/>
      <c r="J360" s="7"/>
      <c r="K360" s="7"/>
      <c r="L360" s="7"/>
      <c r="M360" s="7"/>
      <c r="N360" s="7"/>
      <c r="O360" s="7"/>
      <c r="P360" s="5"/>
      <c r="Q360" s="7"/>
      <c r="R360" s="7"/>
      <c r="S360" s="7"/>
      <c r="T360" s="7"/>
      <c r="U360" s="7"/>
      <c r="V360" s="7"/>
      <c r="W360" s="7"/>
      <c r="X360" s="7"/>
      <c r="Y360" s="7"/>
      <c r="Z360" s="7"/>
    </row>
    <row r="361" ht="15.75" customHeight="1">
      <c r="A361" s="7"/>
      <c r="B361" s="7"/>
      <c r="C361" s="8"/>
      <c r="D361" s="7"/>
      <c r="E361" s="7"/>
      <c r="F361" s="7"/>
      <c r="G361" s="7"/>
      <c r="H361" s="7"/>
      <c r="I361" s="7"/>
      <c r="J361" s="7"/>
      <c r="K361" s="7"/>
      <c r="L361" s="7"/>
      <c r="M361" s="7"/>
      <c r="N361" s="7"/>
      <c r="O361" s="7"/>
      <c r="P361" s="5"/>
      <c r="Q361" s="7"/>
      <c r="R361" s="7"/>
      <c r="S361" s="7"/>
      <c r="T361" s="7"/>
      <c r="U361" s="7"/>
      <c r="V361" s="7"/>
      <c r="W361" s="7"/>
      <c r="X361" s="7"/>
      <c r="Y361" s="7"/>
      <c r="Z361" s="7"/>
    </row>
    <row r="362" ht="15.75" customHeight="1">
      <c r="A362" s="7"/>
      <c r="B362" s="7"/>
      <c r="C362" s="8"/>
      <c r="D362" s="7"/>
      <c r="E362" s="7"/>
      <c r="F362" s="7"/>
      <c r="G362" s="7"/>
      <c r="H362" s="7"/>
      <c r="I362" s="7"/>
      <c r="J362" s="7"/>
      <c r="K362" s="7"/>
      <c r="L362" s="7"/>
      <c r="M362" s="7"/>
      <c r="N362" s="7"/>
      <c r="O362" s="7"/>
      <c r="P362" s="5"/>
      <c r="Q362" s="7"/>
      <c r="R362" s="7"/>
      <c r="S362" s="7"/>
      <c r="T362" s="7"/>
      <c r="U362" s="7"/>
      <c r="V362" s="7"/>
      <c r="W362" s="7"/>
      <c r="X362" s="7"/>
      <c r="Y362" s="7"/>
      <c r="Z362" s="7"/>
    </row>
    <row r="363" ht="15.75" customHeight="1">
      <c r="A363" s="7"/>
      <c r="B363" s="7"/>
      <c r="C363" s="8"/>
      <c r="D363" s="7"/>
      <c r="E363" s="7"/>
      <c r="F363" s="7"/>
      <c r="G363" s="7"/>
      <c r="H363" s="7"/>
      <c r="I363" s="7"/>
      <c r="J363" s="7"/>
      <c r="K363" s="7"/>
      <c r="L363" s="7"/>
      <c r="M363" s="7"/>
      <c r="N363" s="7"/>
      <c r="O363" s="7"/>
      <c r="P363" s="5"/>
      <c r="Q363" s="7"/>
      <c r="R363" s="7"/>
      <c r="S363" s="7"/>
      <c r="T363" s="7"/>
      <c r="U363" s="7"/>
      <c r="V363" s="7"/>
      <c r="W363" s="7"/>
      <c r="X363" s="7"/>
      <c r="Y363" s="7"/>
      <c r="Z363" s="7"/>
    </row>
    <row r="364" ht="15.75" customHeight="1">
      <c r="A364" s="7"/>
      <c r="B364" s="7"/>
      <c r="C364" s="8"/>
      <c r="D364" s="7"/>
      <c r="E364" s="7"/>
      <c r="F364" s="7"/>
      <c r="G364" s="7"/>
      <c r="H364" s="7"/>
      <c r="I364" s="7"/>
      <c r="J364" s="7"/>
      <c r="K364" s="7"/>
      <c r="L364" s="7"/>
      <c r="M364" s="7"/>
      <c r="N364" s="7"/>
      <c r="O364" s="7"/>
      <c r="P364" s="5"/>
      <c r="Q364" s="7"/>
      <c r="R364" s="7"/>
      <c r="S364" s="7"/>
      <c r="T364" s="7"/>
      <c r="U364" s="7"/>
      <c r="V364" s="7"/>
      <c r="W364" s="7"/>
      <c r="X364" s="7"/>
      <c r="Y364" s="7"/>
      <c r="Z364" s="7"/>
    </row>
    <row r="365" ht="15.75" customHeight="1">
      <c r="A365" s="7"/>
      <c r="B365" s="7"/>
      <c r="C365" s="8"/>
      <c r="D365" s="7"/>
      <c r="E365" s="7"/>
      <c r="F365" s="7"/>
      <c r="G365" s="7"/>
      <c r="H365" s="7"/>
      <c r="I365" s="7"/>
      <c r="J365" s="7"/>
      <c r="K365" s="7"/>
      <c r="L365" s="7"/>
      <c r="M365" s="7"/>
      <c r="N365" s="7"/>
      <c r="O365" s="7"/>
      <c r="P365" s="5"/>
      <c r="Q365" s="7"/>
      <c r="R365" s="7"/>
      <c r="S365" s="7"/>
      <c r="T365" s="7"/>
      <c r="U365" s="7"/>
      <c r="V365" s="7"/>
      <c r="W365" s="7"/>
      <c r="X365" s="7"/>
      <c r="Y365" s="7"/>
      <c r="Z365" s="7"/>
    </row>
    <row r="366" ht="15.75" customHeight="1">
      <c r="A366" s="7"/>
      <c r="B366" s="7"/>
      <c r="C366" s="8"/>
      <c r="D366" s="7"/>
      <c r="E366" s="7"/>
      <c r="F366" s="7"/>
      <c r="G366" s="7"/>
      <c r="H366" s="7"/>
      <c r="I366" s="7"/>
      <c r="J366" s="7"/>
      <c r="K366" s="7"/>
      <c r="L366" s="7"/>
      <c r="M366" s="7"/>
      <c r="N366" s="7"/>
      <c r="O366" s="7"/>
      <c r="P366" s="5"/>
      <c r="Q366" s="7"/>
      <c r="R366" s="7"/>
      <c r="S366" s="7"/>
      <c r="T366" s="7"/>
      <c r="U366" s="7"/>
      <c r="V366" s="7"/>
      <c r="W366" s="7"/>
      <c r="X366" s="7"/>
      <c r="Y366" s="7"/>
      <c r="Z366" s="7"/>
    </row>
    <row r="367" ht="15.75" customHeight="1">
      <c r="A367" s="7"/>
      <c r="B367" s="7"/>
      <c r="C367" s="8"/>
      <c r="D367" s="7"/>
      <c r="E367" s="7"/>
      <c r="F367" s="7"/>
      <c r="G367" s="7"/>
      <c r="H367" s="7"/>
      <c r="I367" s="7"/>
      <c r="J367" s="7"/>
      <c r="K367" s="7"/>
      <c r="L367" s="7"/>
      <c r="M367" s="7"/>
      <c r="N367" s="7"/>
      <c r="O367" s="7"/>
      <c r="P367" s="5"/>
      <c r="Q367" s="7"/>
      <c r="R367" s="7"/>
      <c r="S367" s="7"/>
      <c r="T367" s="7"/>
      <c r="U367" s="7"/>
      <c r="V367" s="7"/>
      <c r="W367" s="7"/>
      <c r="X367" s="7"/>
      <c r="Y367" s="7"/>
      <c r="Z367" s="7"/>
    </row>
    <row r="368" ht="15.75" customHeight="1">
      <c r="A368" s="7"/>
      <c r="B368" s="7"/>
      <c r="C368" s="8"/>
      <c r="D368" s="7"/>
      <c r="E368" s="7"/>
      <c r="F368" s="7"/>
      <c r="G368" s="7"/>
      <c r="H368" s="7"/>
      <c r="I368" s="7"/>
      <c r="J368" s="7"/>
      <c r="K368" s="7"/>
      <c r="L368" s="7"/>
      <c r="M368" s="7"/>
      <c r="N368" s="7"/>
      <c r="O368" s="7"/>
      <c r="P368" s="5"/>
      <c r="Q368" s="7"/>
      <c r="R368" s="7"/>
      <c r="S368" s="7"/>
      <c r="T368" s="7"/>
      <c r="U368" s="7"/>
      <c r="V368" s="7"/>
      <c r="W368" s="7"/>
      <c r="X368" s="7"/>
      <c r="Y368" s="7"/>
      <c r="Z368" s="7"/>
    </row>
    <row r="369" ht="15.75" customHeight="1">
      <c r="A369" s="7"/>
      <c r="B369" s="7"/>
      <c r="C369" s="8"/>
      <c r="D369" s="7"/>
      <c r="E369" s="7"/>
      <c r="F369" s="7"/>
      <c r="G369" s="7"/>
      <c r="H369" s="7"/>
      <c r="I369" s="7"/>
      <c r="J369" s="7"/>
      <c r="K369" s="7"/>
      <c r="L369" s="7"/>
      <c r="M369" s="7"/>
      <c r="N369" s="7"/>
      <c r="O369" s="7"/>
      <c r="P369" s="5"/>
      <c r="Q369" s="7"/>
      <c r="R369" s="7"/>
      <c r="S369" s="7"/>
      <c r="T369" s="7"/>
      <c r="U369" s="7"/>
      <c r="V369" s="7"/>
      <c r="W369" s="7"/>
      <c r="X369" s="7"/>
      <c r="Y369" s="7"/>
      <c r="Z369" s="7"/>
    </row>
    <row r="370" ht="15.75" customHeight="1">
      <c r="A370" s="7"/>
      <c r="B370" s="7"/>
      <c r="C370" s="8"/>
      <c r="D370" s="7"/>
      <c r="E370" s="7"/>
      <c r="F370" s="7"/>
      <c r="G370" s="7"/>
      <c r="H370" s="7"/>
      <c r="I370" s="7"/>
      <c r="J370" s="7"/>
      <c r="K370" s="7"/>
      <c r="L370" s="7"/>
      <c r="M370" s="7"/>
      <c r="N370" s="7"/>
      <c r="O370" s="7"/>
      <c r="P370" s="5"/>
      <c r="Q370" s="7"/>
      <c r="R370" s="7"/>
      <c r="S370" s="7"/>
      <c r="T370" s="7"/>
      <c r="U370" s="7"/>
      <c r="V370" s="7"/>
      <c r="W370" s="7"/>
      <c r="X370" s="7"/>
      <c r="Y370" s="7"/>
      <c r="Z370" s="7"/>
    </row>
    <row r="371" ht="15.75" customHeight="1">
      <c r="A371" s="7"/>
      <c r="B371" s="7"/>
      <c r="C371" s="8"/>
      <c r="D371" s="7"/>
      <c r="E371" s="7"/>
      <c r="F371" s="7"/>
      <c r="G371" s="7"/>
      <c r="H371" s="7"/>
      <c r="I371" s="7"/>
      <c r="J371" s="7"/>
      <c r="K371" s="7"/>
      <c r="L371" s="7"/>
      <c r="M371" s="7"/>
      <c r="N371" s="7"/>
      <c r="O371" s="7"/>
      <c r="P371" s="5"/>
      <c r="Q371" s="7"/>
      <c r="R371" s="7"/>
      <c r="S371" s="7"/>
      <c r="T371" s="7"/>
      <c r="U371" s="7"/>
      <c r="V371" s="7"/>
      <c r="W371" s="7"/>
      <c r="X371" s="7"/>
      <c r="Y371" s="7"/>
      <c r="Z371" s="7"/>
    </row>
    <row r="372" ht="15.75" customHeight="1">
      <c r="A372" s="7"/>
      <c r="B372" s="7"/>
      <c r="C372" s="8"/>
      <c r="D372" s="7"/>
      <c r="E372" s="7"/>
      <c r="F372" s="7"/>
      <c r="G372" s="7"/>
      <c r="H372" s="7"/>
      <c r="I372" s="7"/>
      <c r="J372" s="7"/>
      <c r="K372" s="7"/>
      <c r="L372" s="7"/>
      <c r="M372" s="7"/>
      <c r="N372" s="7"/>
      <c r="O372" s="7"/>
      <c r="P372" s="5"/>
      <c r="Q372" s="7"/>
      <c r="R372" s="7"/>
      <c r="S372" s="7"/>
      <c r="T372" s="7"/>
      <c r="U372" s="7"/>
      <c r="V372" s="7"/>
      <c r="W372" s="7"/>
      <c r="X372" s="7"/>
      <c r="Y372" s="7"/>
      <c r="Z372" s="7"/>
    </row>
    <row r="373" ht="15.75" customHeight="1">
      <c r="A373" s="7"/>
      <c r="B373" s="7"/>
      <c r="C373" s="8"/>
      <c r="D373" s="7"/>
      <c r="E373" s="7"/>
      <c r="F373" s="7"/>
      <c r="G373" s="7"/>
      <c r="H373" s="7"/>
      <c r="I373" s="7"/>
      <c r="J373" s="7"/>
      <c r="K373" s="7"/>
      <c r="L373" s="7"/>
      <c r="M373" s="7"/>
      <c r="N373" s="7"/>
      <c r="O373" s="7"/>
      <c r="P373" s="5"/>
      <c r="Q373" s="7"/>
      <c r="R373" s="7"/>
      <c r="S373" s="7"/>
      <c r="T373" s="7"/>
      <c r="U373" s="7"/>
      <c r="V373" s="7"/>
      <c r="W373" s="7"/>
      <c r="X373" s="7"/>
      <c r="Y373" s="7"/>
      <c r="Z373" s="7"/>
    </row>
    <row r="374" ht="15.75" customHeight="1">
      <c r="A374" s="7"/>
      <c r="B374" s="7"/>
      <c r="C374" s="8"/>
      <c r="D374" s="7"/>
      <c r="E374" s="7"/>
      <c r="F374" s="7"/>
      <c r="G374" s="7"/>
      <c r="H374" s="7"/>
      <c r="I374" s="7"/>
      <c r="J374" s="7"/>
      <c r="K374" s="7"/>
      <c r="L374" s="7"/>
      <c r="M374" s="7"/>
      <c r="N374" s="7"/>
      <c r="O374" s="7"/>
      <c r="P374" s="5"/>
      <c r="Q374" s="7"/>
      <c r="R374" s="7"/>
      <c r="S374" s="7"/>
      <c r="T374" s="7"/>
      <c r="U374" s="7"/>
      <c r="V374" s="7"/>
      <c r="W374" s="7"/>
      <c r="X374" s="7"/>
      <c r="Y374" s="7"/>
      <c r="Z374" s="7"/>
    </row>
    <row r="375" ht="15.75" customHeight="1">
      <c r="A375" s="7"/>
      <c r="B375" s="7"/>
      <c r="C375" s="8"/>
      <c r="D375" s="7"/>
      <c r="E375" s="7"/>
      <c r="F375" s="7"/>
      <c r="G375" s="7"/>
      <c r="H375" s="7"/>
      <c r="I375" s="7"/>
      <c r="J375" s="7"/>
      <c r="K375" s="7"/>
      <c r="L375" s="7"/>
      <c r="M375" s="7"/>
      <c r="N375" s="7"/>
      <c r="O375" s="7"/>
      <c r="P375" s="5"/>
      <c r="Q375" s="7"/>
      <c r="R375" s="7"/>
      <c r="S375" s="7"/>
      <c r="T375" s="7"/>
      <c r="U375" s="7"/>
      <c r="V375" s="7"/>
      <c r="W375" s="7"/>
      <c r="X375" s="7"/>
      <c r="Y375" s="7"/>
      <c r="Z375" s="7"/>
    </row>
    <row r="376" ht="15.75" customHeight="1">
      <c r="A376" s="7"/>
      <c r="B376" s="7"/>
      <c r="C376" s="8"/>
      <c r="D376" s="7"/>
      <c r="E376" s="7"/>
      <c r="F376" s="7"/>
      <c r="G376" s="7"/>
      <c r="H376" s="7"/>
      <c r="I376" s="7"/>
      <c r="J376" s="7"/>
      <c r="K376" s="7"/>
      <c r="L376" s="7"/>
      <c r="M376" s="7"/>
      <c r="N376" s="7"/>
      <c r="O376" s="7"/>
      <c r="P376" s="5"/>
      <c r="Q376" s="7"/>
      <c r="R376" s="7"/>
      <c r="S376" s="7"/>
      <c r="T376" s="7"/>
      <c r="U376" s="7"/>
      <c r="V376" s="7"/>
      <c r="W376" s="7"/>
      <c r="X376" s="7"/>
      <c r="Y376" s="7"/>
      <c r="Z376" s="7"/>
    </row>
    <row r="377" ht="15.75" customHeight="1">
      <c r="A377" s="7"/>
      <c r="B377" s="7"/>
      <c r="C377" s="8"/>
      <c r="D377" s="7"/>
      <c r="E377" s="7"/>
      <c r="F377" s="7"/>
      <c r="G377" s="7"/>
      <c r="H377" s="7"/>
      <c r="I377" s="7"/>
      <c r="J377" s="7"/>
      <c r="K377" s="7"/>
      <c r="L377" s="7"/>
      <c r="M377" s="7"/>
      <c r="N377" s="7"/>
      <c r="O377" s="7"/>
      <c r="P377" s="5"/>
      <c r="Q377" s="7"/>
      <c r="R377" s="7"/>
      <c r="S377" s="7"/>
      <c r="T377" s="7"/>
      <c r="U377" s="7"/>
      <c r="V377" s="7"/>
      <c r="W377" s="7"/>
      <c r="X377" s="7"/>
      <c r="Y377" s="7"/>
      <c r="Z377" s="7"/>
    </row>
    <row r="378" ht="15.75" customHeight="1">
      <c r="A378" s="7"/>
      <c r="B378" s="7"/>
      <c r="C378" s="8"/>
      <c r="D378" s="7"/>
      <c r="E378" s="7"/>
      <c r="F378" s="7"/>
      <c r="G378" s="7"/>
      <c r="H378" s="7"/>
      <c r="I378" s="7"/>
      <c r="J378" s="7"/>
      <c r="K378" s="7"/>
      <c r="L378" s="7"/>
      <c r="M378" s="7"/>
      <c r="N378" s="7"/>
      <c r="O378" s="7"/>
      <c r="P378" s="5"/>
      <c r="Q378" s="7"/>
      <c r="R378" s="7"/>
      <c r="S378" s="7"/>
      <c r="T378" s="7"/>
      <c r="U378" s="7"/>
      <c r="V378" s="7"/>
      <c r="W378" s="7"/>
      <c r="X378" s="7"/>
      <c r="Y378" s="7"/>
      <c r="Z378" s="7"/>
    </row>
    <row r="379" ht="15.75" customHeight="1">
      <c r="A379" s="7"/>
      <c r="B379" s="7"/>
      <c r="C379" s="8"/>
      <c r="D379" s="7"/>
      <c r="E379" s="7"/>
      <c r="F379" s="7"/>
      <c r="G379" s="7"/>
      <c r="H379" s="7"/>
      <c r="I379" s="7"/>
      <c r="J379" s="7"/>
      <c r="K379" s="7"/>
      <c r="L379" s="7"/>
      <c r="M379" s="7"/>
      <c r="N379" s="7"/>
      <c r="O379" s="7"/>
      <c r="P379" s="5"/>
      <c r="Q379" s="7"/>
      <c r="R379" s="7"/>
      <c r="S379" s="7"/>
      <c r="T379" s="7"/>
      <c r="U379" s="7"/>
      <c r="V379" s="7"/>
      <c r="W379" s="7"/>
      <c r="X379" s="7"/>
      <c r="Y379" s="7"/>
      <c r="Z379" s="7"/>
    </row>
    <row r="380" ht="15.75" customHeight="1">
      <c r="A380" s="7"/>
      <c r="B380" s="7"/>
      <c r="C380" s="8"/>
      <c r="D380" s="7"/>
      <c r="E380" s="7"/>
      <c r="F380" s="7"/>
      <c r="G380" s="7"/>
      <c r="H380" s="7"/>
      <c r="I380" s="7"/>
      <c r="J380" s="7"/>
      <c r="K380" s="7"/>
      <c r="L380" s="7"/>
      <c r="M380" s="7"/>
      <c r="N380" s="7"/>
      <c r="O380" s="7"/>
      <c r="P380" s="5"/>
      <c r="Q380" s="7"/>
      <c r="R380" s="7"/>
      <c r="S380" s="7"/>
      <c r="T380" s="7"/>
      <c r="U380" s="7"/>
      <c r="V380" s="7"/>
      <c r="W380" s="7"/>
      <c r="X380" s="7"/>
      <c r="Y380" s="7"/>
      <c r="Z380" s="7"/>
    </row>
    <row r="381" ht="15.75" customHeight="1">
      <c r="A381" s="7"/>
      <c r="B381" s="7"/>
      <c r="C381" s="8"/>
      <c r="D381" s="7"/>
      <c r="E381" s="7"/>
      <c r="F381" s="7"/>
      <c r="G381" s="7"/>
      <c r="H381" s="7"/>
      <c r="I381" s="7"/>
      <c r="J381" s="7"/>
      <c r="K381" s="7"/>
      <c r="L381" s="7"/>
      <c r="M381" s="7"/>
      <c r="N381" s="7"/>
      <c r="O381" s="7"/>
      <c r="P381" s="5"/>
      <c r="Q381" s="7"/>
      <c r="R381" s="7"/>
      <c r="S381" s="7"/>
      <c r="T381" s="7"/>
      <c r="U381" s="7"/>
      <c r="V381" s="7"/>
      <c r="W381" s="7"/>
      <c r="X381" s="7"/>
      <c r="Y381" s="7"/>
      <c r="Z381" s="7"/>
    </row>
    <row r="382" ht="15.75" customHeight="1">
      <c r="A382" s="7"/>
      <c r="B382" s="7"/>
      <c r="C382" s="8"/>
      <c r="D382" s="7"/>
      <c r="E382" s="7"/>
      <c r="F382" s="7"/>
      <c r="G382" s="7"/>
      <c r="H382" s="7"/>
      <c r="I382" s="7"/>
      <c r="J382" s="7"/>
      <c r="K382" s="7"/>
      <c r="L382" s="7"/>
      <c r="M382" s="7"/>
      <c r="N382" s="7"/>
      <c r="O382" s="7"/>
      <c r="P382" s="5"/>
      <c r="Q382" s="7"/>
      <c r="R382" s="7"/>
      <c r="S382" s="7"/>
      <c r="T382" s="7"/>
      <c r="U382" s="7"/>
      <c r="V382" s="7"/>
      <c r="W382" s="7"/>
      <c r="X382" s="7"/>
      <c r="Y382" s="7"/>
      <c r="Z382" s="7"/>
    </row>
    <row r="383" ht="15.75" customHeight="1">
      <c r="A383" s="7"/>
      <c r="B383" s="7"/>
      <c r="C383" s="8"/>
      <c r="D383" s="7"/>
      <c r="E383" s="7"/>
      <c r="F383" s="7"/>
      <c r="G383" s="7"/>
      <c r="H383" s="7"/>
      <c r="I383" s="7"/>
      <c r="J383" s="7"/>
      <c r="K383" s="7"/>
      <c r="L383" s="7"/>
      <c r="M383" s="7"/>
      <c r="N383" s="7"/>
      <c r="O383" s="7"/>
      <c r="P383" s="5"/>
      <c r="Q383" s="7"/>
      <c r="R383" s="7"/>
      <c r="S383" s="7"/>
      <c r="T383" s="7"/>
      <c r="U383" s="7"/>
      <c r="V383" s="7"/>
      <c r="W383" s="7"/>
      <c r="X383" s="7"/>
      <c r="Y383" s="7"/>
      <c r="Z383" s="7"/>
    </row>
    <row r="384" ht="15.75" customHeight="1">
      <c r="A384" s="7"/>
      <c r="B384" s="7"/>
      <c r="C384" s="8"/>
      <c r="D384" s="7"/>
      <c r="E384" s="7"/>
      <c r="F384" s="7"/>
      <c r="G384" s="7"/>
      <c r="H384" s="7"/>
      <c r="I384" s="7"/>
      <c r="J384" s="7"/>
      <c r="K384" s="7"/>
      <c r="L384" s="7"/>
      <c r="M384" s="7"/>
      <c r="N384" s="7"/>
      <c r="O384" s="7"/>
      <c r="P384" s="5"/>
      <c r="Q384" s="7"/>
      <c r="R384" s="7"/>
      <c r="S384" s="7"/>
      <c r="T384" s="7"/>
      <c r="U384" s="7"/>
      <c r="V384" s="7"/>
      <c r="W384" s="7"/>
      <c r="X384" s="7"/>
      <c r="Y384" s="7"/>
      <c r="Z384" s="7"/>
    </row>
    <row r="385" ht="15.75" customHeight="1">
      <c r="A385" s="7"/>
      <c r="B385" s="7"/>
      <c r="C385" s="8"/>
      <c r="D385" s="7"/>
      <c r="E385" s="7"/>
      <c r="F385" s="7"/>
      <c r="G385" s="7"/>
      <c r="H385" s="7"/>
      <c r="I385" s="7"/>
      <c r="J385" s="7"/>
      <c r="K385" s="7"/>
      <c r="L385" s="7"/>
      <c r="M385" s="7"/>
      <c r="N385" s="7"/>
      <c r="O385" s="7"/>
      <c r="P385" s="5"/>
      <c r="Q385" s="7"/>
      <c r="R385" s="7"/>
      <c r="S385" s="7"/>
      <c r="T385" s="7"/>
      <c r="U385" s="7"/>
      <c r="V385" s="7"/>
      <c r="W385" s="7"/>
      <c r="X385" s="7"/>
      <c r="Y385" s="7"/>
      <c r="Z385" s="7"/>
    </row>
    <row r="386" ht="15.75" customHeight="1">
      <c r="A386" s="7"/>
      <c r="B386" s="7"/>
      <c r="C386" s="8"/>
      <c r="D386" s="7"/>
      <c r="E386" s="7"/>
      <c r="F386" s="7"/>
      <c r="G386" s="7"/>
      <c r="H386" s="7"/>
      <c r="I386" s="7"/>
      <c r="J386" s="7"/>
      <c r="K386" s="7"/>
      <c r="L386" s="7"/>
      <c r="M386" s="7"/>
      <c r="N386" s="7"/>
      <c r="O386" s="7"/>
      <c r="P386" s="5"/>
      <c r="Q386" s="7"/>
      <c r="R386" s="7"/>
      <c r="S386" s="7"/>
      <c r="T386" s="7"/>
      <c r="U386" s="7"/>
      <c r="V386" s="7"/>
      <c r="W386" s="7"/>
      <c r="X386" s="7"/>
      <c r="Y386" s="7"/>
      <c r="Z386" s="7"/>
    </row>
    <row r="387" ht="15.75" customHeight="1">
      <c r="A387" s="7"/>
      <c r="B387" s="7"/>
      <c r="C387" s="8"/>
      <c r="D387" s="7"/>
      <c r="E387" s="7"/>
      <c r="F387" s="7"/>
      <c r="G387" s="7"/>
      <c r="H387" s="7"/>
      <c r="I387" s="7"/>
      <c r="J387" s="7"/>
      <c r="K387" s="7"/>
      <c r="L387" s="7"/>
      <c r="M387" s="7"/>
      <c r="N387" s="7"/>
      <c r="O387" s="7"/>
      <c r="P387" s="5"/>
      <c r="Q387" s="7"/>
      <c r="R387" s="7"/>
      <c r="S387" s="7"/>
      <c r="T387" s="7"/>
      <c r="U387" s="7"/>
      <c r="V387" s="7"/>
      <c r="W387" s="7"/>
      <c r="X387" s="7"/>
      <c r="Y387" s="7"/>
      <c r="Z387" s="7"/>
    </row>
    <row r="388" ht="15.75" customHeight="1">
      <c r="A388" s="7"/>
      <c r="B388" s="7"/>
      <c r="C388" s="8"/>
      <c r="D388" s="7"/>
      <c r="E388" s="7"/>
      <c r="F388" s="7"/>
      <c r="G388" s="7"/>
      <c r="H388" s="7"/>
      <c r="I388" s="7"/>
      <c r="J388" s="7"/>
      <c r="K388" s="7"/>
      <c r="L388" s="7"/>
      <c r="M388" s="7"/>
      <c r="N388" s="7"/>
      <c r="O388" s="7"/>
      <c r="P388" s="5"/>
      <c r="Q388" s="7"/>
      <c r="R388" s="7"/>
      <c r="S388" s="7"/>
      <c r="T388" s="7"/>
      <c r="U388" s="7"/>
      <c r="V388" s="7"/>
      <c r="W388" s="7"/>
      <c r="X388" s="7"/>
      <c r="Y388" s="7"/>
      <c r="Z388" s="7"/>
    </row>
    <row r="389" ht="15.75" customHeight="1">
      <c r="A389" s="7"/>
      <c r="B389" s="7"/>
      <c r="C389" s="8"/>
      <c r="D389" s="7"/>
      <c r="E389" s="7"/>
      <c r="F389" s="7"/>
      <c r="G389" s="7"/>
      <c r="H389" s="7"/>
      <c r="I389" s="7"/>
      <c r="J389" s="7"/>
      <c r="K389" s="7"/>
      <c r="L389" s="7"/>
      <c r="M389" s="7"/>
      <c r="N389" s="7"/>
      <c r="O389" s="7"/>
      <c r="P389" s="5"/>
      <c r="Q389" s="7"/>
      <c r="R389" s="7"/>
      <c r="S389" s="7"/>
      <c r="T389" s="7"/>
      <c r="U389" s="7"/>
      <c r="V389" s="7"/>
      <c r="W389" s="7"/>
      <c r="X389" s="7"/>
      <c r="Y389" s="7"/>
      <c r="Z389" s="7"/>
    </row>
    <row r="390" ht="15.75" customHeight="1">
      <c r="A390" s="7"/>
      <c r="B390" s="7"/>
      <c r="C390" s="8"/>
      <c r="D390" s="7"/>
      <c r="E390" s="7"/>
      <c r="F390" s="7"/>
      <c r="G390" s="7"/>
      <c r="H390" s="7"/>
      <c r="I390" s="7"/>
      <c r="J390" s="7"/>
      <c r="K390" s="7"/>
      <c r="L390" s="7"/>
      <c r="M390" s="7"/>
      <c r="N390" s="7"/>
      <c r="O390" s="7"/>
      <c r="P390" s="5"/>
      <c r="Q390" s="7"/>
      <c r="R390" s="7"/>
      <c r="S390" s="7"/>
      <c r="T390" s="7"/>
      <c r="U390" s="7"/>
      <c r="V390" s="7"/>
      <c r="W390" s="7"/>
      <c r="X390" s="7"/>
      <c r="Y390" s="7"/>
      <c r="Z390" s="7"/>
    </row>
    <row r="391" ht="15.75" customHeight="1">
      <c r="A391" s="7"/>
      <c r="B391" s="7"/>
      <c r="C391" s="8"/>
      <c r="D391" s="7"/>
      <c r="E391" s="7"/>
      <c r="F391" s="7"/>
      <c r="G391" s="7"/>
      <c r="H391" s="7"/>
      <c r="I391" s="7"/>
      <c r="J391" s="7"/>
      <c r="K391" s="7"/>
      <c r="L391" s="7"/>
      <c r="M391" s="7"/>
      <c r="N391" s="7"/>
      <c r="O391" s="7"/>
      <c r="P391" s="5"/>
      <c r="Q391" s="7"/>
      <c r="R391" s="7"/>
      <c r="S391" s="7"/>
      <c r="T391" s="7"/>
      <c r="U391" s="7"/>
      <c r="V391" s="7"/>
      <c r="W391" s="7"/>
      <c r="X391" s="7"/>
      <c r="Y391" s="7"/>
      <c r="Z391" s="7"/>
    </row>
    <row r="392" ht="15.75" customHeight="1">
      <c r="A392" s="7"/>
      <c r="B392" s="7"/>
      <c r="C392" s="8"/>
      <c r="D392" s="7"/>
      <c r="E392" s="7"/>
      <c r="F392" s="7"/>
      <c r="G392" s="7"/>
      <c r="H392" s="7"/>
      <c r="I392" s="7"/>
      <c r="J392" s="7"/>
      <c r="K392" s="7"/>
      <c r="L392" s="7"/>
      <c r="M392" s="7"/>
      <c r="N392" s="7"/>
      <c r="O392" s="7"/>
      <c r="P392" s="5"/>
      <c r="Q392" s="7"/>
      <c r="R392" s="7"/>
      <c r="S392" s="7"/>
      <c r="T392" s="7"/>
      <c r="U392" s="7"/>
      <c r="V392" s="7"/>
      <c r="W392" s="7"/>
      <c r="X392" s="7"/>
      <c r="Y392" s="7"/>
      <c r="Z392" s="7"/>
    </row>
    <row r="393" ht="15.75" customHeight="1">
      <c r="A393" s="7"/>
      <c r="B393" s="7"/>
      <c r="C393" s="8"/>
      <c r="D393" s="7"/>
      <c r="E393" s="7"/>
      <c r="F393" s="7"/>
      <c r="G393" s="7"/>
      <c r="H393" s="7"/>
      <c r="I393" s="7"/>
      <c r="J393" s="7"/>
      <c r="K393" s="7"/>
      <c r="L393" s="7"/>
      <c r="M393" s="7"/>
      <c r="N393" s="7"/>
      <c r="O393" s="7"/>
      <c r="P393" s="5"/>
      <c r="Q393" s="7"/>
      <c r="R393" s="7"/>
      <c r="S393" s="7"/>
      <c r="T393" s="7"/>
      <c r="U393" s="7"/>
      <c r="V393" s="7"/>
      <c r="W393" s="7"/>
      <c r="X393" s="7"/>
      <c r="Y393" s="7"/>
      <c r="Z393" s="7"/>
    </row>
    <row r="394" ht="15.75" customHeight="1">
      <c r="A394" s="7"/>
      <c r="B394" s="7"/>
      <c r="C394" s="8"/>
      <c r="D394" s="7"/>
      <c r="E394" s="7"/>
      <c r="F394" s="7"/>
      <c r="G394" s="7"/>
      <c r="H394" s="7"/>
      <c r="I394" s="7"/>
      <c r="J394" s="7"/>
      <c r="K394" s="7"/>
      <c r="L394" s="7"/>
      <c r="M394" s="7"/>
      <c r="N394" s="7"/>
      <c r="O394" s="7"/>
      <c r="P394" s="5"/>
      <c r="Q394" s="7"/>
      <c r="R394" s="7"/>
      <c r="S394" s="7"/>
      <c r="T394" s="7"/>
      <c r="U394" s="7"/>
      <c r="V394" s="7"/>
      <c r="W394" s="7"/>
      <c r="X394" s="7"/>
      <c r="Y394" s="7"/>
      <c r="Z394" s="7"/>
    </row>
    <row r="395" ht="15.75" customHeight="1">
      <c r="A395" s="7"/>
      <c r="B395" s="7"/>
      <c r="C395" s="8"/>
      <c r="D395" s="7"/>
      <c r="E395" s="7"/>
      <c r="F395" s="7"/>
      <c r="G395" s="7"/>
      <c r="H395" s="7"/>
      <c r="I395" s="7"/>
      <c r="J395" s="7"/>
      <c r="K395" s="7"/>
      <c r="L395" s="7"/>
      <c r="M395" s="7"/>
      <c r="N395" s="7"/>
      <c r="O395" s="7"/>
      <c r="P395" s="5"/>
      <c r="Q395" s="7"/>
      <c r="R395" s="7"/>
      <c r="S395" s="7"/>
      <c r="T395" s="7"/>
      <c r="U395" s="7"/>
      <c r="V395" s="7"/>
      <c r="W395" s="7"/>
      <c r="X395" s="7"/>
      <c r="Y395" s="7"/>
      <c r="Z395" s="7"/>
    </row>
    <row r="396" ht="15.75" customHeight="1">
      <c r="A396" s="7"/>
      <c r="B396" s="7"/>
      <c r="C396" s="8"/>
      <c r="D396" s="7"/>
      <c r="E396" s="7"/>
      <c r="F396" s="7"/>
      <c r="G396" s="7"/>
      <c r="H396" s="7"/>
      <c r="I396" s="7"/>
      <c r="J396" s="7"/>
      <c r="K396" s="7"/>
      <c r="L396" s="7"/>
      <c r="M396" s="7"/>
      <c r="N396" s="7"/>
      <c r="O396" s="7"/>
      <c r="P396" s="5"/>
      <c r="Q396" s="7"/>
      <c r="R396" s="7"/>
      <c r="S396" s="7"/>
      <c r="T396" s="7"/>
      <c r="U396" s="7"/>
      <c r="V396" s="7"/>
      <c r="W396" s="7"/>
      <c r="X396" s="7"/>
      <c r="Y396" s="7"/>
      <c r="Z396" s="7"/>
    </row>
    <row r="397" ht="15.75" customHeight="1">
      <c r="A397" s="7"/>
      <c r="B397" s="7"/>
      <c r="C397" s="8"/>
      <c r="D397" s="7"/>
      <c r="E397" s="7"/>
      <c r="F397" s="7"/>
      <c r="G397" s="7"/>
      <c r="H397" s="7"/>
      <c r="I397" s="7"/>
      <c r="J397" s="7"/>
      <c r="K397" s="7"/>
      <c r="L397" s="7"/>
      <c r="M397" s="7"/>
      <c r="N397" s="7"/>
      <c r="O397" s="7"/>
      <c r="P397" s="5"/>
      <c r="Q397" s="7"/>
      <c r="R397" s="7"/>
      <c r="S397" s="7"/>
      <c r="T397" s="7"/>
      <c r="U397" s="7"/>
      <c r="V397" s="7"/>
      <c r="W397" s="7"/>
      <c r="X397" s="7"/>
      <c r="Y397" s="7"/>
      <c r="Z397" s="7"/>
    </row>
    <row r="398" ht="15.75" customHeight="1">
      <c r="A398" s="7"/>
      <c r="B398" s="7"/>
      <c r="C398" s="8"/>
      <c r="D398" s="7"/>
      <c r="E398" s="7"/>
      <c r="F398" s="7"/>
      <c r="G398" s="7"/>
      <c r="H398" s="7"/>
      <c r="I398" s="7"/>
      <c r="J398" s="7"/>
      <c r="K398" s="7"/>
      <c r="L398" s="7"/>
      <c r="M398" s="7"/>
      <c r="N398" s="7"/>
      <c r="O398" s="7"/>
      <c r="P398" s="5"/>
      <c r="Q398" s="7"/>
      <c r="R398" s="7"/>
      <c r="S398" s="7"/>
      <c r="T398" s="7"/>
      <c r="U398" s="7"/>
      <c r="V398" s="7"/>
      <c r="W398" s="7"/>
      <c r="X398" s="7"/>
      <c r="Y398" s="7"/>
      <c r="Z398" s="7"/>
    </row>
    <row r="399" ht="15.75" customHeight="1">
      <c r="A399" s="7"/>
      <c r="B399" s="7"/>
      <c r="C399" s="8"/>
      <c r="D399" s="7"/>
      <c r="E399" s="7"/>
      <c r="F399" s="7"/>
      <c r="G399" s="7"/>
      <c r="H399" s="7"/>
      <c r="I399" s="7"/>
      <c r="J399" s="7"/>
      <c r="K399" s="7"/>
      <c r="L399" s="7"/>
      <c r="M399" s="7"/>
      <c r="N399" s="7"/>
      <c r="O399" s="7"/>
      <c r="P399" s="5"/>
      <c r="Q399" s="7"/>
      <c r="R399" s="7"/>
      <c r="S399" s="7"/>
      <c r="T399" s="7"/>
      <c r="U399" s="7"/>
      <c r="V399" s="7"/>
      <c r="W399" s="7"/>
      <c r="X399" s="7"/>
      <c r="Y399" s="7"/>
      <c r="Z399" s="7"/>
    </row>
    <row r="400" ht="15.75" customHeight="1">
      <c r="A400" s="7"/>
      <c r="B400" s="7"/>
      <c r="C400" s="8"/>
      <c r="D400" s="7"/>
      <c r="E400" s="7"/>
      <c r="F400" s="7"/>
      <c r="G400" s="7"/>
      <c r="H400" s="7"/>
      <c r="I400" s="7"/>
      <c r="J400" s="7"/>
      <c r="K400" s="7"/>
      <c r="L400" s="7"/>
      <c r="M400" s="7"/>
      <c r="N400" s="7"/>
      <c r="O400" s="7"/>
      <c r="P400" s="5"/>
      <c r="Q400" s="7"/>
      <c r="R400" s="7"/>
      <c r="S400" s="7"/>
      <c r="T400" s="7"/>
      <c r="U400" s="7"/>
      <c r="V400" s="7"/>
      <c r="W400" s="7"/>
      <c r="X400" s="7"/>
      <c r="Y400" s="7"/>
      <c r="Z400" s="7"/>
    </row>
    <row r="401" ht="15.75" customHeight="1">
      <c r="A401" s="7"/>
      <c r="B401" s="7"/>
      <c r="C401" s="8"/>
      <c r="D401" s="7"/>
      <c r="E401" s="7"/>
      <c r="F401" s="7"/>
      <c r="G401" s="7"/>
      <c r="H401" s="7"/>
      <c r="I401" s="7"/>
      <c r="J401" s="7"/>
      <c r="K401" s="7"/>
      <c r="L401" s="7"/>
      <c r="M401" s="7"/>
      <c r="N401" s="7"/>
      <c r="O401" s="7"/>
      <c r="P401" s="5"/>
      <c r="Q401" s="7"/>
      <c r="R401" s="7"/>
      <c r="S401" s="7"/>
      <c r="T401" s="7"/>
      <c r="U401" s="7"/>
      <c r="V401" s="7"/>
      <c r="W401" s="7"/>
      <c r="X401" s="7"/>
      <c r="Y401" s="7"/>
      <c r="Z401" s="7"/>
    </row>
    <row r="402" ht="15.75" customHeight="1">
      <c r="A402" s="7"/>
      <c r="B402" s="7"/>
      <c r="C402" s="8"/>
      <c r="D402" s="7"/>
      <c r="E402" s="7"/>
      <c r="F402" s="7"/>
      <c r="G402" s="7"/>
      <c r="H402" s="7"/>
      <c r="I402" s="7"/>
      <c r="J402" s="7"/>
      <c r="K402" s="7"/>
      <c r="L402" s="7"/>
      <c r="M402" s="7"/>
      <c r="N402" s="7"/>
      <c r="O402" s="7"/>
      <c r="P402" s="5"/>
      <c r="Q402" s="7"/>
      <c r="R402" s="7"/>
      <c r="S402" s="7"/>
      <c r="T402" s="7"/>
      <c r="U402" s="7"/>
      <c r="V402" s="7"/>
      <c r="W402" s="7"/>
      <c r="X402" s="7"/>
      <c r="Y402" s="7"/>
      <c r="Z402" s="7"/>
    </row>
    <row r="403" ht="15.75" customHeight="1">
      <c r="A403" s="7"/>
      <c r="B403" s="7"/>
      <c r="C403" s="8"/>
      <c r="D403" s="7"/>
      <c r="E403" s="7"/>
      <c r="F403" s="7"/>
      <c r="G403" s="7"/>
      <c r="H403" s="7"/>
      <c r="I403" s="7"/>
      <c r="J403" s="7"/>
      <c r="K403" s="7"/>
      <c r="L403" s="7"/>
      <c r="M403" s="7"/>
      <c r="N403" s="7"/>
      <c r="O403" s="7"/>
      <c r="P403" s="5"/>
      <c r="Q403" s="7"/>
      <c r="R403" s="7"/>
      <c r="S403" s="7"/>
      <c r="T403" s="7"/>
      <c r="U403" s="7"/>
      <c r="V403" s="7"/>
      <c r="W403" s="7"/>
      <c r="X403" s="7"/>
      <c r="Y403" s="7"/>
      <c r="Z403" s="7"/>
    </row>
    <row r="404" ht="15.75" customHeight="1">
      <c r="A404" s="7"/>
      <c r="B404" s="7"/>
      <c r="C404" s="8"/>
      <c r="D404" s="7"/>
      <c r="E404" s="7"/>
      <c r="F404" s="7"/>
      <c r="G404" s="7"/>
      <c r="H404" s="7"/>
      <c r="I404" s="7"/>
      <c r="J404" s="7"/>
      <c r="K404" s="7"/>
      <c r="L404" s="7"/>
      <c r="M404" s="7"/>
      <c r="N404" s="7"/>
      <c r="O404" s="7"/>
      <c r="P404" s="5"/>
      <c r="Q404" s="7"/>
      <c r="R404" s="7"/>
      <c r="S404" s="7"/>
      <c r="T404" s="7"/>
      <c r="U404" s="7"/>
      <c r="V404" s="7"/>
      <c r="W404" s="7"/>
      <c r="X404" s="7"/>
      <c r="Y404" s="7"/>
      <c r="Z404" s="7"/>
    </row>
    <row r="405" ht="15.75" customHeight="1">
      <c r="A405" s="7"/>
      <c r="B405" s="7"/>
      <c r="C405" s="8"/>
      <c r="D405" s="7"/>
      <c r="E405" s="7"/>
      <c r="F405" s="7"/>
      <c r="G405" s="7"/>
      <c r="H405" s="7"/>
      <c r="I405" s="7"/>
      <c r="J405" s="7"/>
      <c r="K405" s="7"/>
      <c r="L405" s="7"/>
      <c r="M405" s="7"/>
      <c r="N405" s="7"/>
      <c r="O405" s="7"/>
      <c r="P405" s="5"/>
      <c r="Q405" s="7"/>
      <c r="R405" s="7"/>
      <c r="S405" s="7"/>
      <c r="T405" s="7"/>
      <c r="U405" s="7"/>
      <c r="V405" s="7"/>
      <c r="W405" s="7"/>
      <c r="X405" s="7"/>
      <c r="Y405" s="7"/>
      <c r="Z405" s="7"/>
    </row>
    <row r="406" ht="15.75" customHeight="1">
      <c r="A406" s="7"/>
      <c r="B406" s="7"/>
      <c r="C406" s="8"/>
      <c r="D406" s="7"/>
      <c r="E406" s="7"/>
      <c r="F406" s="7"/>
      <c r="G406" s="7"/>
      <c r="H406" s="7"/>
      <c r="I406" s="7"/>
      <c r="J406" s="7"/>
      <c r="K406" s="7"/>
      <c r="L406" s="7"/>
      <c r="M406" s="7"/>
      <c r="N406" s="7"/>
      <c r="O406" s="7"/>
      <c r="P406" s="5"/>
      <c r="Q406" s="7"/>
      <c r="R406" s="7"/>
      <c r="S406" s="7"/>
      <c r="T406" s="7"/>
      <c r="U406" s="7"/>
      <c r="V406" s="7"/>
      <c r="W406" s="7"/>
      <c r="X406" s="7"/>
      <c r="Y406" s="7"/>
      <c r="Z406" s="7"/>
    </row>
    <row r="407" ht="15.75" customHeight="1">
      <c r="A407" s="7"/>
      <c r="B407" s="7"/>
      <c r="C407" s="8"/>
      <c r="D407" s="7"/>
      <c r="E407" s="7"/>
      <c r="F407" s="7"/>
      <c r="G407" s="7"/>
      <c r="H407" s="7"/>
      <c r="I407" s="7"/>
      <c r="J407" s="7"/>
      <c r="K407" s="7"/>
      <c r="L407" s="7"/>
      <c r="M407" s="7"/>
      <c r="N407" s="7"/>
      <c r="O407" s="7"/>
      <c r="P407" s="5"/>
      <c r="Q407" s="7"/>
      <c r="R407" s="7"/>
      <c r="S407" s="7"/>
      <c r="T407" s="7"/>
      <c r="U407" s="7"/>
      <c r="V407" s="7"/>
      <c r="W407" s="7"/>
      <c r="X407" s="7"/>
      <c r="Y407" s="7"/>
      <c r="Z407" s="7"/>
    </row>
    <row r="408" ht="15.75" customHeight="1">
      <c r="A408" s="7"/>
      <c r="B408" s="7"/>
      <c r="C408" s="8"/>
      <c r="D408" s="7"/>
      <c r="E408" s="7"/>
      <c r="F408" s="7"/>
      <c r="G408" s="7"/>
      <c r="H408" s="7"/>
      <c r="I408" s="7"/>
      <c r="J408" s="7"/>
      <c r="K408" s="7"/>
      <c r="L408" s="7"/>
      <c r="M408" s="7"/>
      <c r="N408" s="7"/>
      <c r="O408" s="7"/>
      <c r="P408" s="5"/>
      <c r="Q408" s="7"/>
      <c r="R408" s="7"/>
      <c r="S408" s="7"/>
      <c r="T408" s="7"/>
      <c r="U408" s="7"/>
      <c r="V408" s="7"/>
      <c r="W408" s="7"/>
      <c r="X408" s="7"/>
      <c r="Y408" s="7"/>
      <c r="Z408" s="7"/>
    </row>
    <row r="409" ht="15.75" customHeight="1">
      <c r="A409" s="7"/>
      <c r="B409" s="7"/>
      <c r="C409" s="8"/>
      <c r="D409" s="7"/>
      <c r="E409" s="7"/>
      <c r="F409" s="7"/>
      <c r="G409" s="7"/>
      <c r="H409" s="7"/>
      <c r="I409" s="7"/>
      <c r="J409" s="7"/>
      <c r="K409" s="7"/>
      <c r="L409" s="7"/>
      <c r="M409" s="7"/>
      <c r="N409" s="7"/>
      <c r="O409" s="7"/>
      <c r="P409" s="5"/>
      <c r="Q409" s="7"/>
      <c r="R409" s="7"/>
      <c r="S409" s="7"/>
      <c r="T409" s="7"/>
      <c r="U409" s="7"/>
      <c r="V409" s="7"/>
      <c r="W409" s="7"/>
      <c r="X409" s="7"/>
      <c r="Y409" s="7"/>
      <c r="Z409" s="7"/>
    </row>
    <row r="410" ht="15.75" customHeight="1">
      <c r="A410" s="7"/>
      <c r="B410" s="7"/>
      <c r="C410" s="8"/>
      <c r="D410" s="7"/>
      <c r="E410" s="7"/>
      <c r="F410" s="7"/>
      <c r="G410" s="7"/>
      <c r="H410" s="7"/>
      <c r="I410" s="7"/>
      <c r="J410" s="7"/>
      <c r="K410" s="7"/>
      <c r="L410" s="7"/>
      <c r="M410" s="7"/>
      <c r="N410" s="7"/>
      <c r="O410" s="7"/>
      <c r="P410" s="5"/>
      <c r="Q410" s="7"/>
      <c r="R410" s="7"/>
      <c r="S410" s="7"/>
      <c r="T410" s="7"/>
      <c r="U410" s="7"/>
      <c r="V410" s="7"/>
      <c r="W410" s="7"/>
      <c r="X410" s="7"/>
      <c r="Y410" s="7"/>
      <c r="Z410" s="7"/>
    </row>
    <row r="411" ht="15.75" customHeight="1">
      <c r="A411" s="7"/>
      <c r="B411" s="7"/>
      <c r="C411" s="8"/>
      <c r="D411" s="7"/>
      <c r="E411" s="7"/>
      <c r="F411" s="7"/>
      <c r="G411" s="7"/>
      <c r="H411" s="7"/>
      <c r="I411" s="7"/>
      <c r="J411" s="7"/>
      <c r="K411" s="7"/>
      <c r="L411" s="7"/>
      <c r="M411" s="7"/>
      <c r="N411" s="7"/>
      <c r="O411" s="7"/>
      <c r="P411" s="5"/>
      <c r="Q411" s="7"/>
      <c r="R411" s="7"/>
      <c r="S411" s="7"/>
      <c r="T411" s="7"/>
      <c r="U411" s="7"/>
      <c r="V411" s="7"/>
      <c r="W411" s="7"/>
      <c r="X411" s="7"/>
      <c r="Y411" s="7"/>
      <c r="Z411" s="7"/>
    </row>
    <row r="412" ht="15.75" customHeight="1">
      <c r="A412" s="7"/>
      <c r="B412" s="7"/>
      <c r="C412" s="8"/>
      <c r="D412" s="7"/>
      <c r="E412" s="7"/>
      <c r="F412" s="7"/>
      <c r="G412" s="7"/>
      <c r="H412" s="7"/>
      <c r="I412" s="7"/>
      <c r="J412" s="7"/>
      <c r="K412" s="7"/>
      <c r="L412" s="7"/>
      <c r="M412" s="7"/>
      <c r="N412" s="7"/>
      <c r="O412" s="7"/>
      <c r="P412" s="5"/>
      <c r="Q412" s="7"/>
      <c r="R412" s="7"/>
      <c r="S412" s="7"/>
      <c r="T412" s="7"/>
      <c r="U412" s="7"/>
      <c r="V412" s="7"/>
      <c r="W412" s="7"/>
      <c r="X412" s="7"/>
      <c r="Y412" s="7"/>
      <c r="Z412" s="7"/>
    </row>
    <row r="413" ht="15.75" customHeight="1">
      <c r="A413" s="7"/>
      <c r="B413" s="7"/>
      <c r="C413" s="8"/>
      <c r="D413" s="7"/>
      <c r="E413" s="7"/>
      <c r="F413" s="7"/>
      <c r="G413" s="7"/>
      <c r="H413" s="7"/>
      <c r="I413" s="7"/>
      <c r="J413" s="7"/>
      <c r="K413" s="7"/>
      <c r="L413" s="7"/>
      <c r="M413" s="7"/>
      <c r="N413" s="7"/>
      <c r="O413" s="7"/>
      <c r="P413" s="5"/>
      <c r="Q413" s="7"/>
      <c r="R413" s="7"/>
      <c r="S413" s="7"/>
      <c r="T413" s="7"/>
      <c r="U413" s="7"/>
      <c r="V413" s="7"/>
      <c r="W413" s="7"/>
      <c r="X413" s="7"/>
      <c r="Y413" s="7"/>
      <c r="Z413" s="7"/>
    </row>
    <row r="414" ht="15.75" customHeight="1">
      <c r="A414" s="7"/>
      <c r="B414" s="7"/>
      <c r="C414" s="8"/>
      <c r="D414" s="7"/>
      <c r="E414" s="7"/>
      <c r="F414" s="7"/>
      <c r="G414" s="7"/>
      <c r="H414" s="7"/>
      <c r="I414" s="7"/>
      <c r="J414" s="7"/>
      <c r="K414" s="7"/>
      <c r="L414" s="7"/>
      <c r="M414" s="7"/>
      <c r="N414" s="7"/>
      <c r="O414" s="7"/>
      <c r="P414" s="5"/>
      <c r="Q414" s="7"/>
      <c r="R414" s="7"/>
      <c r="S414" s="7"/>
      <c r="T414" s="7"/>
      <c r="U414" s="7"/>
      <c r="V414" s="7"/>
      <c r="W414" s="7"/>
      <c r="X414" s="7"/>
      <c r="Y414" s="7"/>
      <c r="Z414" s="7"/>
    </row>
    <row r="415" ht="15.75" customHeight="1">
      <c r="A415" s="7"/>
      <c r="B415" s="7"/>
      <c r="C415" s="8"/>
      <c r="D415" s="7"/>
      <c r="E415" s="7"/>
      <c r="F415" s="7"/>
      <c r="G415" s="7"/>
      <c r="H415" s="7"/>
      <c r="I415" s="7"/>
      <c r="J415" s="7"/>
      <c r="K415" s="7"/>
      <c r="L415" s="7"/>
      <c r="M415" s="7"/>
      <c r="N415" s="7"/>
      <c r="O415" s="7"/>
      <c r="P415" s="5"/>
      <c r="Q415" s="7"/>
      <c r="R415" s="7"/>
      <c r="S415" s="7"/>
      <c r="T415" s="7"/>
      <c r="U415" s="7"/>
      <c r="V415" s="7"/>
      <c r="W415" s="7"/>
      <c r="X415" s="7"/>
      <c r="Y415" s="7"/>
      <c r="Z415" s="7"/>
    </row>
    <row r="416" ht="15.75" customHeight="1">
      <c r="A416" s="7"/>
      <c r="B416" s="7"/>
      <c r="C416" s="8"/>
      <c r="D416" s="7"/>
      <c r="E416" s="7"/>
      <c r="F416" s="7"/>
      <c r="G416" s="7"/>
      <c r="H416" s="7"/>
      <c r="I416" s="7"/>
      <c r="J416" s="7"/>
      <c r="K416" s="7"/>
      <c r="L416" s="7"/>
      <c r="M416" s="7"/>
      <c r="N416" s="7"/>
      <c r="O416" s="7"/>
      <c r="P416" s="5"/>
      <c r="Q416" s="7"/>
      <c r="R416" s="7"/>
      <c r="S416" s="7"/>
      <c r="T416" s="7"/>
      <c r="U416" s="7"/>
      <c r="V416" s="7"/>
      <c r="W416" s="7"/>
      <c r="X416" s="7"/>
      <c r="Y416" s="7"/>
      <c r="Z416" s="7"/>
    </row>
    <row r="417" ht="15.75" customHeight="1">
      <c r="A417" s="7"/>
      <c r="B417" s="7"/>
      <c r="C417" s="8"/>
      <c r="D417" s="7"/>
      <c r="E417" s="7"/>
      <c r="F417" s="7"/>
      <c r="G417" s="7"/>
      <c r="H417" s="7"/>
      <c r="I417" s="7"/>
      <c r="J417" s="7"/>
      <c r="K417" s="7"/>
      <c r="L417" s="7"/>
      <c r="M417" s="7"/>
      <c r="N417" s="7"/>
      <c r="O417" s="7"/>
      <c r="P417" s="5"/>
      <c r="Q417" s="7"/>
      <c r="R417" s="7"/>
      <c r="S417" s="7"/>
      <c r="T417" s="7"/>
      <c r="U417" s="7"/>
      <c r="V417" s="7"/>
      <c r="W417" s="7"/>
      <c r="X417" s="7"/>
      <c r="Y417" s="7"/>
      <c r="Z417" s="7"/>
    </row>
    <row r="418" ht="15.75" customHeight="1">
      <c r="A418" s="7"/>
      <c r="B418" s="7"/>
      <c r="C418" s="8"/>
      <c r="D418" s="7"/>
      <c r="E418" s="7"/>
      <c r="F418" s="7"/>
      <c r="G418" s="7"/>
      <c r="H418" s="7"/>
      <c r="I418" s="7"/>
      <c r="J418" s="7"/>
      <c r="K418" s="7"/>
      <c r="L418" s="7"/>
      <c r="M418" s="7"/>
      <c r="N418" s="7"/>
      <c r="O418" s="7"/>
      <c r="P418" s="5"/>
      <c r="Q418" s="7"/>
      <c r="R418" s="7"/>
      <c r="S418" s="7"/>
      <c r="T418" s="7"/>
      <c r="U418" s="7"/>
      <c r="V418" s="7"/>
      <c r="W418" s="7"/>
      <c r="X418" s="7"/>
      <c r="Y418" s="7"/>
      <c r="Z418" s="7"/>
    </row>
    <row r="419" ht="15.75" customHeight="1">
      <c r="A419" s="7"/>
      <c r="B419" s="7"/>
      <c r="C419" s="8"/>
      <c r="D419" s="7"/>
      <c r="E419" s="7"/>
      <c r="F419" s="7"/>
      <c r="G419" s="7"/>
      <c r="H419" s="7"/>
      <c r="I419" s="7"/>
      <c r="J419" s="7"/>
      <c r="K419" s="7"/>
      <c r="L419" s="7"/>
      <c r="M419" s="7"/>
      <c r="N419" s="7"/>
      <c r="O419" s="7"/>
      <c r="P419" s="5"/>
      <c r="Q419" s="7"/>
      <c r="R419" s="7"/>
      <c r="S419" s="7"/>
      <c r="T419" s="7"/>
      <c r="U419" s="7"/>
      <c r="V419" s="7"/>
      <c r="W419" s="7"/>
      <c r="X419" s="7"/>
      <c r="Y419" s="7"/>
      <c r="Z419" s="7"/>
    </row>
    <row r="420" ht="15.75" customHeight="1">
      <c r="A420" s="7"/>
      <c r="B420" s="7"/>
      <c r="C420" s="8"/>
      <c r="D420" s="7"/>
      <c r="E420" s="7"/>
      <c r="F420" s="7"/>
      <c r="G420" s="7"/>
      <c r="H420" s="7"/>
      <c r="I420" s="7"/>
      <c r="J420" s="7"/>
      <c r="K420" s="7"/>
      <c r="L420" s="7"/>
      <c r="M420" s="7"/>
      <c r="N420" s="7"/>
      <c r="O420" s="7"/>
      <c r="P420" s="5"/>
      <c r="Q420" s="7"/>
      <c r="R420" s="7"/>
      <c r="S420" s="7"/>
      <c r="T420" s="7"/>
      <c r="U420" s="7"/>
      <c r="V420" s="7"/>
      <c r="W420" s="7"/>
      <c r="X420" s="7"/>
      <c r="Y420" s="7"/>
      <c r="Z420" s="7"/>
    </row>
    <row r="421" ht="15.75" customHeight="1">
      <c r="A421" s="7"/>
      <c r="B421" s="7"/>
      <c r="C421" s="8"/>
      <c r="D421" s="7"/>
      <c r="E421" s="7"/>
      <c r="F421" s="7"/>
      <c r="G421" s="7"/>
      <c r="H421" s="7"/>
      <c r="I421" s="7"/>
      <c r="J421" s="7"/>
      <c r="K421" s="7"/>
      <c r="L421" s="7"/>
      <c r="M421" s="7"/>
      <c r="N421" s="7"/>
      <c r="O421" s="7"/>
      <c r="P421" s="5"/>
      <c r="Q421" s="7"/>
      <c r="R421" s="7"/>
      <c r="S421" s="7"/>
      <c r="T421" s="7"/>
      <c r="U421" s="7"/>
      <c r="V421" s="7"/>
      <c r="W421" s="7"/>
      <c r="X421" s="7"/>
      <c r="Y421" s="7"/>
      <c r="Z421" s="7"/>
    </row>
    <row r="422" ht="15.75" customHeight="1">
      <c r="A422" s="7"/>
      <c r="B422" s="7"/>
      <c r="C422" s="8"/>
      <c r="D422" s="7"/>
      <c r="E422" s="7"/>
      <c r="F422" s="7"/>
      <c r="G422" s="7"/>
      <c r="H422" s="7"/>
      <c r="I422" s="7"/>
      <c r="J422" s="7"/>
      <c r="K422" s="7"/>
      <c r="L422" s="7"/>
      <c r="M422" s="7"/>
      <c r="N422" s="7"/>
      <c r="O422" s="7"/>
      <c r="P422" s="5"/>
      <c r="Q422" s="7"/>
      <c r="R422" s="7"/>
      <c r="S422" s="7"/>
      <c r="T422" s="7"/>
      <c r="U422" s="7"/>
      <c r="V422" s="7"/>
      <c r="W422" s="7"/>
      <c r="X422" s="7"/>
      <c r="Y422" s="7"/>
      <c r="Z422" s="7"/>
    </row>
    <row r="423" ht="15.75" customHeight="1">
      <c r="A423" s="7"/>
      <c r="B423" s="7"/>
      <c r="C423" s="8"/>
      <c r="D423" s="7"/>
      <c r="E423" s="7"/>
      <c r="F423" s="7"/>
      <c r="G423" s="7"/>
      <c r="H423" s="7"/>
      <c r="I423" s="7"/>
      <c r="J423" s="7"/>
      <c r="K423" s="7"/>
      <c r="L423" s="7"/>
      <c r="M423" s="7"/>
      <c r="N423" s="7"/>
      <c r="O423" s="7"/>
      <c r="P423" s="5"/>
      <c r="Q423" s="7"/>
      <c r="R423" s="7"/>
      <c r="S423" s="7"/>
      <c r="T423" s="7"/>
      <c r="U423" s="7"/>
      <c r="V423" s="7"/>
      <c r="W423" s="7"/>
      <c r="X423" s="7"/>
      <c r="Y423" s="7"/>
      <c r="Z423" s="7"/>
    </row>
    <row r="424" ht="15.75" customHeight="1">
      <c r="A424" s="7"/>
      <c r="B424" s="7"/>
      <c r="C424" s="8"/>
      <c r="D424" s="7"/>
      <c r="E424" s="7"/>
      <c r="F424" s="7"/>
      <c r="G424" s="7"/>
      <c r="H424" s="7"/>
      <c r="I424" s="7"/>
      <c r="J424" s="7"/>
      <c r="K424" s="7"/>
      <c r="L424" s="7"/>
      <c r="M424" s="7"/>
      <c r="N424" s="7"/>
      <c r="O424" s="7"/>
      <c r="P424" s="5"/>
      <c r="Q424" s="7"/>
      <c r="R424" s="7"/>
      <c r="S424" s="7"/>
      <c r="T424" s="7"/>
      <c r="U424" s="7"/>
      <c r="V424" s="7"/>
      <c r="W424" s="7"/>
      <c r="X424" s="7"/>
      <c r="Y424" s="7"/>
      <c r="Z424" s="7"/>
    </row>
    <row r="425" ht="15.75" customHeight="1">
      <c r="A425" s="7"/>
      <c r="B425" s="7"/>
      <c r="C425" s="8"/>
      <c r="D425" s="7"/>
      <c r="E425" s="7"/>
      <c r="F425" s="7"/>
      <c r="G425" s="7"/>
      <c r="H425" s="7"/>
      <c r="I425" s="7"/>
      <c r="J425" s="7"/>
      <c r="K425" s="7"/>
      <c r="L425" s="7"/>
      <c r="M425" s="7"/>
      <c r="N425" s="7"/>
      <c r="O425" s="7"/>
      <c r="P425" s="5"/>
      <c r="Q425" s="7"/>
      <c r="R425" s="7"/>
      <c r="S425" s="7"/>
      <c r="T425" s="7"/>
      <c r="U425" s="7"/>
      <c r="V425" s="7"/>
      <c r="W425" s="7"/>
      <c r="X425" s="7"/>
      <c r="Y425" s="7"/>
      <c r="Z425" s="7"/>
    </row>
    <row r="426" ht="15.75" customHeight="1">
      <c r="A426" s="7"/>
      <c r="B426" s="7"/>
      <c r="C426" s="8"/>
      <c r="D426" s="7"/>
      <c r="E426" s="7"/>
      <c r="F426" s="7"/>
      <c r="G426" s="7"/>
      <c r="H426" s="7"/>
      <c r="I426" s="7"/>
      <c r="J426" s="7"/>
      <c r="K426" s="7"/>
      <c r="L426" s="7"/>
      <c r="M426" s="7"/>
      <c r="N426" s="7"/>
      <c r="O426" s="7"/>
      <c r="P426" s="5"/>
      <c r="Q426" s="7"/>
      <c r="R426" s="7"/>
      <c r="S426" s="7"/>
      <c r="T426" s="7"/>
      <c r="U426" s="7"/>
      <c r="V426" s="7"/>
      <c r="W426" s="7"/>
      <c r="X426" s="7"/>
      <c r="Y426" s="7"/>
      <c r="Z426" s="7"/>
    </row>
    <row r="427" ht="15.75" customHeight="1">
      <c r="A427" s="7"/>
      <c r="B427" s="7"/>
      <c r="C427" s="8"/>
      <c r="D427" s="7"/>
      <c r="E427" s="7"/>
      <c r="F427" s="7"/>
      <c r="G427" s="7"/>
      <c r="H427" s="7"/>
      <c r="I427" s="7"/>
      <c r="J427" s="7"/>
      <c r="K427" s="7"/>
      <c r="L427" s="7"/>
      <c r="M427" s="7"/>
      <c r="N427" s="7"/>
      <c r="O427" s="7"/>
      <c r="P427" s="5"/>
      <c r="Q427" s="7"/>
      <c r="R427" s="7"/>
      <c r="S427" s="7"/>
      <c r="T427" s="7"/>
      <c r="U427" s="7"/>
      <c r="V427" s="7"/>
      <c r="W427" s="7"/>
      <c r="X427" s="7"/>
      <c r="Y427" s="7"/>
      <c r="Z427" s="7"/>
    </row>
    <row r="428" ht="15.75" customHeight="1">
      <c r="A428" s="7"/>
      <c r="B428" s="7"/>
      <c r="C428" s="8"/>
      <c r="D428" s="7"/>
      <c r="E428" s="7"/>
      <c r="F428" s="7"/>
      <c r="G428" s="7"/>
      <c r="H428" s="7"/>
      <c r="I428" s="7"/>
      <c r="J428" s="7"/>
      <c r="K428" s="7"/>
      <c r="L428" s="7"/>
      <c r="M428" s="7"/>
      <c r="N428" s="7"/>
      <c r="O428" s="7"/>
      <c r="P428" s="5"/>
      <c r="Q428" s="7"/>
      <c r="R428" s="7"/>
      <c r="S428" s="7"/>
      <c r="T428" s="7"/>
      <c r="U428" s="7"/>
      <c r="V428" s="7"/>
      <c r="W428" s="7"/>
      <c r="X428" s="7"/>
      <c r="Y428" s="7"/>
      <c r="Z428" s="7"/>
    </row>
    <row r="429" ht="15.75" customHeight="1">
      <c r="A429" s="7"/>
      <c r="B429" s="7"/>
      <c r="C429" s="8"/>
      <c r="D429" s="7"/>
      <c r="E429" s="7"/>
      <c r="F429" s="7"/>
      <c r="G429" s="7"/>
      <c r="H429" s="7"/>
      <c r="I429" s="7"/>
      <c r="J429" s="7"/>
      <c r="K429" s="7"/>
      <c r="L429" s="7"/>
      <c r="M429" s="7"/>
      <c r="N429" s="7"/>
      <c r="O429" s="7"/>
      <c r="P429" s="5"/>
      <c r="Q429" s="7"/>
      <c r="R429" s="7"/>
      <c r="S429" s="7"/>
      <c r="T429" s="7"/>
      <c r="U429" s="7"/>
      <c r="V429" s="7"/>
      <c r="W429" s="7"/>
      <c r="X429" s="7"/>
      <c r="Y429" s="7"/>
      <c r="Z429" s="7"/>
    </row>
    <row r="430" ht="15.75" customHeight="1">
      <c r="A430" s="7"/>
      <c r="B430" s="7"/>
      <c r="C430" s="8"/>
      <c r="D430" s="7"/>
      <c r="E430" s="7"/>
      <c r="F430" s="7"/>
      <c r="G430" s="7"/>
      <c r="H430" s="7"/>
      <c r="I430" s="7"/>
      <c r="J430" s="7"/>
      <c r="K430" s="7"/>
      <c r="L430" s="7"/>
      <c r="M430" s="7"/>
      <c r="N430" s="7"/>
      <c r="O430" s="7"/>
      <c r="P430" s="5"/>
      <c r="Q430" s="7"/>
      <c r="R430" s="7"/>
      <c r="S430" s="7"/>
      <c r="T430" s="7"/>
      <c r="U430" s="7"/>
      <c r="V430" s="7"/>
      <c r="W430" s="7"/>
      <c r="X430" s="7"/>
      <c r="Y430" s="7"/>
      <c r="Z430" s="7"/>
    </row>
    <row r="431" ht="15.75" customHeight="1">
      <c r="A431" s="7"/>
      <c r="B431" s="7"/>
      <c r="C431" s="8"/>
      <c r="D431" s="7"/>
      <c r="E431" s="7"/>
      <c r="F431" s="7"/>
      <c r="G431" s="7"/>
      <c r="H431" s="7"/>
      <c r="I431" s="7"/>
      <c r="J431" s="7"/>
      <c r="K431" s="7"/>
      <c r="L431" s="7"/>
      <c r="M431" s="7"/>
      <c r="N431" s="7"/>
      <c r="O431" s="7"/>
      <c r="P431" s="5"/>
      <c r="Q431" s="7"/>
      <c r="R431" s="7"/>
      <c r="S431" s="7"/>
      <c r="T431" s="7"/>
      <c r="U431" s="7"/>
      <c r="V431" s="7"/>
      <c r="W431" s="7"/>
      <c r="X431" s="7"/>
      <c r="Y431" s="7"/>
      <c r="Z431" s="7"/>
    </row>
    <row r="432" ht="15.75" customHeight="1">
      <c r="A432" s="7"/>
      <c r="B432" s="7"/>
      <c r="C432" s="8"/>
      <c r="D432" s="7"/>
      <c r="E432" s="7"/>
      <c r="F432" s="7"/>
      <c r="G432" s="7"/>
      <c r="H432" s="7"/>
      <c r="I432" s="7"/>
      <c r="J432" s="7"/>
      <c r="K432" s="7"/>
      <c r="L432" s="7"/>
      <c r="M432" s="7"/>
      <c r="N432" s="7"/>
      <c r="O432" s="7"/>
      <c r="P432" s="5"/>
      <c r="Q432" s="7"/>
      <c r="R432" s="7"/>
      <c r="S432" s="7"/>
      <c r="T432" s="7"/>
      <c r="U432" s="7"/>
      <c r="V432" s="7"/>
      <c r="W432" s="7"/>
      <c r="X432" s="7"/>
      <c r="Y432" s="7"/>
      <c r="Z432" s="7"/>
    </row>
    <row r="433" ht="15.75" customHeight="1">
      <c r="A433" s="7"/>
      <c r="B433" s="7"/>
      <c r="C433" s="8"/>
      <c r="D433" s="7"/>
      <c r="E433" s="7"/>
      <c r="F433" s="7"/>
      <c r="G433" s="7"/>
      <c r="H433" s="7"/>
      <c r="I433" s="7"/>
      <c r="J433" s="7"/>
      <c r="K433" s="7"/>
      <c r="L433" s="7"/>
      <c r="M433" s="7"/>
      <c r="N433" s="7"/>
      <c r="O433" s="7"/>
      <c r="P433" s="5"/>
      <c r="Q433" s="7"/>
      <c r="R433" s="7"/>
      <c r="S433" s="7"/>
      <c r="T433" s="7"/>
      <c r="U433" s="7"/>
      <c r="V433" s="7"/>
      <c r="W433" s="7"/>
      <c r="X433" s="7"/>
      <c r="Y433" s="7"/>
      <c r="Z433" s="7"/>
    </row>
    <row r="434" ht="15.75" customHeight="1">
      <c r="A434" s="7"/>
      <c r="B434" s="7"/>
      <c r="C434" s="8"/>
      <c r="D434" s="7"/>
      <c r="E434" s="7"/>
      <c r="F434" s="7"/>
      <c r="G434" s="7"/>
      <c r="H434" s="7"/>
      <c r="I434" s="7"/>
      <c r="J434" s="7"/>
      <c r="K434" s="7"/>
      <c r="L434" s="7"/>
      <c r="M434" s="7"/>
      <c r="N434" s="7"/>
      <c r="O434" s="7"/>
      <c r="P434" s="5"/>
      <c r="Q434" s="7"/>
      <c r="R434" s="7"/>
      <c r="S434" s="7"/>
      <c r="T434" s="7"/>
      <c r="U434" s="7"/>
      <c r="V434" s="7"/>
      <c r="W434" s="7"/>
      <c r="X434" s="7"/>
      <c r="Y434" s="7"/>
      <c r="Z434" s="7"/>
    </row>
    <row r="435" ht="15.75" customHeight="1">
      <c r="A435" s="7"/>
      <c r="B435" s="7"/>
      <c r="C435" s="8"/>
      <c r="D435" s="7"/>
      <c r="E435" s="7"/>
      <c r="F435" s="7"/>
      <c r="G435" s="7"/>
      <c r="H435" s="7"/>
      <c r="I435" s="7"/>
      <c r="J435" s="7"/>
      <c r="K435" s="7"/>
      <c r="L435" s="7"/>
      <c r="M435" s="7"/>
      <c r="N435" s="7"/>
      <c r="O435" s="7"/>
      <c r="P435" s="5"/>
      <c r="Q435" s="7"/>
      <c r="R435" s="7"/>
      <c r="S435" s="7"/>
      <c r="T435" s="7"/>
      <c r="U435" s="7"/>
      <c r="V435" s="7"/>
      <c r="W435" s="7"/>
      <c r="X435" s="7"/>
      <c r="Y435" s="7"/>
      <c r="Z435" s="7"/>
    </row>
    <row r="436" ht="15.75" customHeight="1">
      <c r="A436" s="7"/>
      <c r="B436" s="7"/>
      <c r="C436" s="8"/>
      <c r="D436" s="7"/>
      <c r="E436" s="7"/>
      <c r="F436" s="7"/>
      <c r="G436" s="7"/>
      <c r="H436" s="7"/>
      <c r="I436" s="7"/>
      <c r="J436" s="7"/>
      <c r="K436" s="7"/>
      <c r="L436" s="7"/>
      <c r="M436" s="7"/>
      <c r="N436" s="7"/>
      <c r="O436" s="7"/>
      <c r="P436" s="5"/>
      <c r="Q436" s="7"/>
      <c r="R436" s="7"/>
      <c r="S436" s="7"/>
      <c r="T436" s="7"/>
      <c r="U436" s="7"/>
      <c r="V436" s="7"/>
      <c r="W436" s="7"/>
      <c r="X436" s="7"/>
      <c r="Y436" s="7"/>
      <c r="Z436" s="7"/>
    </row>
    <row r="437" ht="15.75" customHeight="1">
      <c r="A437" s="7"/>
      <c r="B437" s="7"/>
      <c r="C437" s="8"/>
      <c r="D437" s="7"/>
      <c r="E437" s="7"/>
      <c r="F437" s="7"/>
      <c r="G437" s="7"/>
      <c r="H437" s="7"/>
      <c r="I437" s="7"/>
      <c r="J437" s="7"/>
      <c r="K437" s="7"/>
      <c r="L437" s="7"/>
      <c r="M437" s="7"/>
      <c r="N437" s="7"/>
      <c r="O437" s="7"/>
      <c r="P437" s="5"/>
      <c r="Q437" s="7"/>
      <c r="R437" s="7"/>
      <c r="S437" s="7"/>
      <c r="T437" s="7"/>
      <c r="U437" s="7"/>
      <c r="V437" s="7"/>
      <c r="W437" s="7"/>
      <c r="X437" s="7"/>
      <c r="Y437" s="7"/>
      <c r="Z437" s="7"/>
    </row>
    <row r="438" ht="15.75" customHeight="1">
      <c r="A438" s="7"/>
      <c r="B438" s="7"/>
      <c r="C438" s="8"/>
      <c r="D438" s="7"/>
      <c r="E438" s="7"/>
      <c r="F438" s="7"/>
      <c r="G438" s="7"/>
      <c r="H438" s="7"/>
      <c r="I438" s="7"/>
      <c r="J438" s="7"/>
      <c r="K438" s="7"/>
      <c r="L438" s="7"/>
      <c r="M438" s="7"/>
      <c r="N438" s="7"/>
      <c r="O438" s="7"/>
      <c r="P438" s="5"/>
      <c r="Q438" s="7"/>
      <c r="R438" s="7"/>
      <c r="S438" s="7"/>
      <c r="T438" s="7"/>
      <c r="U438" s="7"/>
      <c r="V438" s="7"/>
      <c r="W438" s="7"/>
      <c r="X438" s="7"/>
      <c r="Y438" s="7"/>
      <c r="Z438" s="7"/>
    </row>
    <row r="439" ht="15.75" customHeight="1">
      <c r="A439" s="7"/>
      <c r="B439" s="7"/>
      <c r="C439" s="8"/>
      <c r="D439" s="7"/>
      <c r="E439" s="7"/>
      <c r="F439" s="7"/>
      <c r="G439" s="7"/>
      <c r="H439" s="7"/>
      <c r="I439" s="7"/>
      <c r="J439" s="7"/>
      <c r="K439" s="7"/>
      <c r="L439" s="7"/>
      <c r="M439" s="7"/>
      <c r="N439" s="7"/>
      <c r="O439" s="7"/>
      <c r="P439" s="5"/>
      <c r="Q439" s="7"/>
      <c r="R439" s="7"/>
      <c r="S439" s="7"/>
      <c r="T439" s="7"/>
      <c r="U439" s="7"/>
      <c r="V439" s="7"/>
      <c r="W439" s="7"/>
      <c r="X439" s="7"/>
      <c r="Y439" s="7"/>
      <c r="Z439" s="7"/>
    </row>
    <row r="440" ht="15.75" customHeight="1">
      <c r="A440" s="7"/>
      <c r="B440" s="7"/>
      <c r="C440" s="8"/>
      <c r="D440" s="7"/>
      <c r="E440" s="7"/>
      <c r="F440" s="7"/>
      <c r="G440" s="7"/>
      <c r="H440" s="7"/>
      <c r="I440" s="7"/>
      <c r="J440" s="7"/>
      <c r="K440" s="7"/>
      <c r="L440" s="7"/>
      <c r="M440" s="7"/>
      <c r="N440" s="7"/>
      <c r="O440" s="7"/>
      <c r="P440" s="5"/>
      <c r="Q440" s="7"/>
      <c r="R440" s="7"/>
      <c r="S440" s="7"/>
      <c r="T440" s="7"/>
      <c r="U440" s="7"/>
      <c r="V440" s="7"/>
      <c r="W440" s="7"/>
      <c r="X440" s="7"/>
      <c r="Y440" s="7"/>
      <c r="Z440" s="7"/>
    </row>
    <row r="441" ht="15.75" customHeight="1">
      <c r="A441" s="7"/>
      <c r="B441" s="7"/>
      <c r="C441" s="8"/>
      <c r="D441" s="7"/>
      <c r="E441" s="7"/>
      <c r="F441" s="7"/>
      <c r="G441" s="7"/>
      <c r="H441" s="7"/>
      <c r="I441" s="7"/>
      <c r="J441" s="7"/>
      <c r="K441" s="7"/>
      <c r="L441" s="7"/>
      <c r="M441" s="7"/>
      <c r="N441" s="7"/>
      <c r="O441" s="7"/>
      <c r="P441" s="5"/>
      <c r="Q441" s="7"/>
      <c r="R441" s="7"/>
      <c r="S441" s="7"/>
      <c r="T441" s="7"/>
      <c r="U441" s="7"/>
      <c r="V441" s="7"/>
      <c r="W441" s="7"/>
      <c r="X441" s="7"/>
      <c r="Y441" s="7"/>
      <c r="Z441" s="7"/>
    </row>
    <row r="442" ht="15.75" customHeight="1">
      <c r="A442" s="7"/>
      <c r="B442" s="7"/>
      <c r="C442" s="8"/>
      <c r="D442" s="7"/>
      <c r="E442" s="7"/>
      <c r="F442" s="7"/>
      <c r="G442" s="7"/>
      <c r="H442" s="7"/>
      <c r="I442" s="7"/>
      <c r="J442" s="7"/>
      <c r="K442" s="7"/>
      <c r="L442" s="7"/>
      <c r="M442" s="7"/>
      <c r="N442" s="7"/>
      <c r="O442" s="7"/>
      <c r="P442" s="5"/>
      <c r="Q442" s="7"/>
      <c r="R442" s="7"/>
      <c r="S442" s="7"/>
      <c r="T442" s="7"/>
      <c r="U442" s="7"/>
      <c r="V442" s="7"/>
      <c r="W442" s="7"/>
      <c r="X442" s="7"/>
      <c r="Y442" s="7"/>
      <c r="Z442" s="7"/>
    </row>
    <row r="443" ht="15.75" customHeight="1">
      <c r="A443" s="7"/>
      <c r="B443" s="7"/>
      <c r="C443" s="8"/>
      <c r="D443" s="7"/>
      <c r="E443" s="7"/>
      <c r="F443" s="7"/>
      <c r="G443" s="7"/>
      <c r="H443" s="7"/>
      <c r="I443" s="7"/>
      <c r="J443" s="7"/>
      <c r="K443" s="7"/>
      <c r="L443" s="7"/>
      <c r="M443" s="7"/>
      <c r="N443" s="7"/>
      <c r="O443" s="7"/>
      <c r="P443" s="5"/>
      <c r="Q443" s="7"/>
      <c r="R443" s="7"/>
      <c r="S443" s="7"/>
      <c r="T443" s="7"/>
      <c r="U443" s="7"/>
      <c r="V443" s="7"/>
      <c r="W443" s="7"/>
      <c r="X443" s="7"/>
      <c r="Y443" s="7"/>
      <c r="Z443" s="7"/>
    </row>
    <row r="444" ht="15.75" customHeight="1">
      <c r="A444" s="7"/>
      <c r="B444" s="7"/>
      <c r="C444" s="8"/>
      <c r="D444" s="7"/>
      <c r="E444" s="7"/>
      <c r="F444" s="7"/>
      <c r="G444" s="7"/>
      <c r="H444" s="7"/>
      <c r="I444" s="7"/>
      <c r="J444" s="7"/>
      <c r="K444" s="7"/>
      <c r="L444" s="7"/>
      <c r="M444" s="7"/>
      <c r="N444" s="7"/>
      <c r="O444" s="7"/>
      <c r="P444" s="5"/>
      <c r="Q444" s="7"/>
      <c r="R444" s="7"/>
      <c r="S444" s="7"/>
      <c r="T444" s="7"/>
      <c r="U444" s="7"/>
      <c r="V444" s="7"/>
      <c r="W444" s="7"/>
      <c r="X444" s="7"/>
      <c r="Y444" s="7"/>
      <c r="Z444" s="7"/>
    </row>
    <row r="445" ht="15.75" customHeight="1">
      <c r="A445" s="7"/>
      <c r="B445" s="7"/>
      <c r="C445" s="8"/>
      <c r="D445" s="7"/>
      <c r="E445" s="7"/>
      <c r="F445" s="7"/>
      <c r="G445" s="7"/>
      <c r="H445" s="7"/>
      <c r="I445" s="7"/>
      <c r="J445" s="7"/>
      <c r="K445" s="7"/>
      <c r="L445" s="7"/>
      <c r="M445" s="7"/>
      <c r="N445" s="7"/>
      <c r="O445" s="7"/>
      <c r="P445" s="5"/>
      <c r="Q445" s="7"/>
      <c r="R445" s="7"/>
      <c r="S445" s="7"/>
      <c r="T445" s="7"/>
      <c r="U445" s="7"/>
      <c r="V445" s="7"/>
      <c r="W445" s="7"/>
      <c r="X445" s="7"/>
      <c r="Y445" s="7"/>
      <c r="Z445" s="7"/>
    </row>
    <row r="446" ht="15.75" customHeight="1">
      <c r="A446" s="7"/>
      <c r="B446" s="7"/>
      <c r="C446" s="8"/>
      <c r="D446" s="7"/>
      <c r="E446" s="7"/>
      <c r="F446" s="7"/>
      <c r="G446" s="7"/>
      <c r="H446" s="7"/>
      <c r="I446" s="7"/>
      <c r="J446" s="7"/>
      <c r="K446" s="7"/>
      <c r="L446" s="7"/>
      <c r="M446" s="7"/>
      <c r="N446" s="7"/>
      <c r="O446" s="7"/>
      <c r="P446" s="5"/>
      <c r="Q446" s="7"/>
      <c r="R446" s="7"/>
      <c r="S446" s="7"/>
      <c r="T446" s="7"/>
      <c r="U446" s="7"/>
      <c r="V446" s="7"/>
      <c r="W446" s="7"/>
      <c r="X446" s="7"/>
      <c r="Y446" s="7"/>
      <c r="Z446" s="7"/>
    </row>
    <row r="447" ht="15.75" customHeight="1">
      <c r="A447" s="7"/>
      <c r="B447" s="7"/>
      <c r="C447" s="8"/>
      <c r="D447" s="7"/>
      <c r="E447" s="7"/>
      <c r="F447" s="7"/>
      <c r="G447" s="7"/>
      <c r="H447" s="7"/>
      <c r="I447" s="7"/>
      <c r="J447" s="7"/>
      <c r="K447" s="7"/>
      <c r="L447" s="7"/>
      <c r="M447" s="7"/>
      <c r="N447" s="7"/>
      <c r="O447" s="7"/>
      <c r="P447" s="5"/>
      <c r="Q447" s="7"/>
      <c r="R447" s="7"/>
      <c r="S447" s="7"/>
      <c r="T447" s="7"/>
      <c r="U447" s="7"/>
      <c r="V447" s="7"/>
      <c r="W447" s="7"/>
      <c r="X447" s="7"/>
      <c r="Y447" s="7"/>
      <c r="Z447" s="7"/>
    </row>
    <row r="448" ht="15.75" customHeight="1">
      <c r="A448" s="7"/>
      <c r="B448" s="7"/>
      <c r="C448" s="8"/>
      <c r="D448" s="7"/>
      <c r="E448" s="7"/>
      <c r="F448" s="7"/>
      <c r="G448" s="7"/>
      <c r="H448" s="7"/>
      <c r="I448" s="7"/>
      <c r="J448" s="7"/>
      <c r="K448" s="7"/>
      <c r="L448" s="7"/>
      <c r="M448" s="7"/>
      <c r="N448" s="7"/>
      <c r="O448" s="7"/>
      <c r="P448" s="5"/>
      <c r="Q448" s="7"/>
      <c r="R448" s="7"/>
      <c r="S448" s="7"/>
      <c r="T448" s="7"/>
      <c r="U448" s="7"/>
      <c r="V448" s="7"/>
      <c r="W448" s="7"/>
      <c r="X448" s="7"/>
      <c r="Y448" s="7"/>
      <c r="Z448" s="7"/>
    </row>
    <row r="449" ht="15.75" customHeight="1">
      <c r="A449" s="7"/>
      <c r="B449" s="7"/>
      <c r="C449" s="8"/>
      <c r="D449" s="7"/>
      <c r="E449" s="7"/>
      <c r="F449" s="7"/>
      <c r="G449" s="7"/>
      <c r="H449" s="7"/>
      <c r="I449" s="7"/>
      <c r="J449" s="7"/>
      <c r="K449" s="7"/>
      <c r="L449" s="7"/>
      <c r="M449" s="7"/>
      <c r="N449" s="7"/>
      <c r="O449" s="7"/>
      <c r="P449" s="5"/>
      <c r="Q449" s="7"/>
      <c r="R449" s="7"/>
      <c r="S449" s="7"/>
      <c r="T449" s="7"/>
      <c r="U449" s="7"/>
      <c r="V449" s="7"/>
      <c r="W449" s="7"/>
      <c r="X449" s="7"/>
      <c r="Y449" s="7"/>
      <c r="Z449" s="7"/>
    </row>
    <row r="450" ht="15.75" customHeight="1">
      <c r="A450" s="7"/>
      <c r="B450" s="7"/>
      <c r="C450" s="8"/>
      <c r="D450" s="7"/>
      <c r="E450" s="7"/>
      <c r="F450" s="7"/>
      <c r="G450" s="7"/>
      <c r="H450" s="7"/>
      <c r="I450" s="7"/>
      <c r="J450" s="7"/>
      <c r="K450" s="7"/>
      <c r="L450" s="7"/>
      <c r="M450" s="7"/>
      <c r="N450" s="7"/>
      <c r="O450" s="7"/>
      <c r="P450" s="5"/>
      <c r="Q450" s="7"/>
      <c r="R450" s="7"/>
      <c r="S450" s="7"/>
      <c r="T450" s="7"/>
      <c r="U450" s="7"/>
      <c r="V450" s="7"/>
      <c r="W450" s="7"/>
      <c r="X450" s="7"/>
      <c r="Y450" s="7"/>
      <c r="Z450" s="7"/>
    </row>
    <row r="451" ht="15.75" customHeight="1">
      <c r="A451" s="7"/>
      <c r="B451" s="7"/>
      <c r="C451" s="8"/>
      <c r="D451" s="7"/>
      <c r="E451" s="7"/>
      <c r="F451" s="7"/>
      <c r="G451" s="7"/>
      <c r="H451" s="7"/>
      <c r="I451" s="7"/>
      <c r="J451" s="7"/>
      <c r="K451" s="7"/>
      <c r="L451" s="7"/>
      <c r="M451" s="7"/>
      <c r="N451" s="7"/>
      <c r="O451" s="7"/>
      <c r="P451" s="5"/>
      <c r="Q451" s="7"/>
      <c r="R451" s="7"/>
      <c r="S451" s="7"/>
      <c r="T451" s="7"/>
      <c r="U451" s="7"/>
      <c r="V451" s="7"/>
      <c r="W451" s="7"/>
      <c r="X451" s="7"/>
      <c r="Y451" s="7"/>
      <c r="Z451" s="7"/>
    </row>
    <row r="452" ht="15.75" customHeight="1">
      <c r="A452" s="7"/>
      <c r="B452" s="7"/>
      <c r="C452" s="8"/>
      <c r="D452" s="7"/>
      <c r="E452" s="7"/>
      <c r="F452" s="7"/>
      <c r="G452" s="7"/>
      <c r="H452" s="7"/>
      <c r="I452" s="7"/>
      <c r="J452" s="7"/>
      <c r="K452" s="7"/>
      <c r="L452" s="7"/>
      <c r="M452" s="7"/>
      <c r="N452" s="7"/>
      <c r="O452" s="7"/>
      <c r="P452" s="5"/>
      <c r="Q452" s="7"/>
      <c r="R452" s="7"/>
      <c r="S452" s="7"/>
      <c r="T452" s="7"/>
      <c r="U452" s="7"/>
      <c r="V452" s="7"/>
      <c r="W452" s="7"/>
      <c r="X452" s="7"/>
      <c r="Y452" s="7"/>
      <c r="Z452" s="7"/>
    </row>
    <row r="453" ht="15.75" customHeight="1">
      <c r="A453" s="7"/>
      <c r="B453" s="7"/>
      <c r="C453" s="8"/>
      <c r="D453" s="7"/>
      <c r="E453" s="7"/>
      <c r="F453" s="7"/>
      <c r="G453" s="7"/>
      <c r="H453" s="7"/>
      <c r="I453" s="7"/>
      <c r="J453" s="7"/>
      <c r="K453" s="7"/>
      <c r="L453" s="7"/>
      <c r="M453" s="7"/>
      <c r="N453" s="7"/>
      <c r="O453" s="7"/>
      <c r="P453" s="5"/>
      <c r="Q453" s="7"/>
      <c r="R453" s="7"/>
      <c r="S453" s="7"/>
      <c r="T453" s="7"/>
      <c r="U453" s="7"/>
      <c r="V453" s="7"/>
      <c r="W453" s="7"/>
      <c r="X453" s="7"/>
      <c r="Y453" s="7"/>
      <c r="Z453" s="7"/>
    </row>
    <row r="454" ht="15.75" customHeight="1">
      <c r="A454" s="7"/>
      <c r="B454" s="7"/>
      <c r="C454" s="8"/>
      <c r="D454" s="7"/>
      <c r="E454" s="7"/>
      <c r="F454" s="7"/>
      <c r="G454" s="7"/>
      <c r="H454" s="7"/>
      <c r="I454" s="7"/>
      <c r="J454" s="7"/>
      <c r="K454" s="7"/>
      <c r="L454" s="7"/>
      <c r="M454" s="7"/>
      <c r="N454" s="7"/>
      <c r="O454" s="7"/>
      <c r="P454" s="5"/>
      <c r="Q454" s="7"/>
      <c r="R454" s="7"/>
      <c r="S454" s="7"/>
      <c r="T454" s="7"/>
      <c r="U454" s="7"/>
      <c r="V454" s="7"/>
      <c r="W454" s="7"/>
      <c r="X454" s="7"/>
      <c r="Y454" s="7"/>
      <c r="Z454" s="7"/>
    </row>
    <row r="455" ht="15.75" customHeight="1">
      <c r="A455" s="7"/>
      <c r="B455" s="7"/>
      <c r="C455" s="8"/>
      <c r="D455" s="7"/>
      <c r="E455" s="7"/>
      <c r="F455" s="7"/>
      <c r="G455" s="7"/>
      <c r="H455" s="7"/>
      <c r="I455" s="7"/>
      <c r="J455" s="7"/>
      <c r="K455" s="7"/>
      <c r="L455" s="7"/>
      <c r="M455" s="7"/>
      <c r="N455" s="7"/>
      <c r="O455" s="7"/>
      <c r="P455" s="5"/>
      <c r="Q455" s="7"/>
      <c r="R455" s="7"/>
      <c r="S455" s="7"/>
      <c r="T455" s="7"/>
      <c r="U455" s="7"/>
      <c r="V455" s="7"/>
      <c r="W455" s="7"/>
      <c r="X455" s="7"/>
      <c r="Y455" s="7"/>
      <c r="Z455" s="7"/>
    </row>
    <row r="456" ht="15.75" customHeight="1">
      <c r="A456" s="7"/>
      <c r="B456" s="7"/>
      <c r="C456" s="8"/>
      <c r="D456" s="7"/>
      <c r="E456" s="7"/>
      <c r="F456" s="7"/>
      <c r="G456" s="7"/>
      <c r="H456" s="7"/>
      <c r="I456" s="7"/>
      <c r="J456" s="7"/>
      <c r="K456" s="7"/>
      <c r="L456" s="7"/>
      <c r="M456" s="7"/>
      <c r="N456" s="7"/>
      <c r="O456" s="7"/>
      <c r="P456" s="5"/>
      <c r="Q456" s="7"/>
      <c r="R456" s="7"/>
      <c r="S456" s="7"/>
      <c r="T456" s="7"/>
      <c r="U456" s="7"/>
      <c r="V456" s="7"/>
      <c r="W456" s="7"/>
      <c r="X456" s="7"/>
      <c r="Y456" s="7"/>
      <c r="Z456" s="7"/>
    </row>
    <row r="457" ht="15.75" customHeight="1">
      <c r="A457" s="7"/>
      <c r="B457" s="7"/>
      <c r="C457" s="8"/>
      <c r="D457" s="7"/>
      <c r="E457" s="7"/>
      <c r="F457" s="7"/>
      <c r="G457" s="7"/>
      <c r="H457" s="7"/>
      <c r="I457" s="7"/>
      <c r="J457" s="7"/>
      <c r="K457" s="7"/>
      <c r="L457" s="7"/>
      <c r="M457" s="7"/>
      <c r="N457" s="7"/>
      <c r="O457" s="7"/>
      <c r="P457" s="5"/>
      <c r="Q457" s="7"/>
      <c r="R457" s="7"/>
      <c r="S457" s="7"/>
      <c r="T457" s="7"/>
      <c r="U457" s="7"/>
      <c r="V457" s="7"/>
      <c r="W457" s="7"/>
      <c r="X457" s="7"/>
      <c r="Y457" s="7"/>
      <c r="Z457" s="7"/>
    </row>
    <row r="458" ht="15.75" customHeight="1">
      <c r="A458" s="7"/>
      <c r="B458" s="7"/>
      <c r="C458" s="8"/>
      <c r="D458" s="7"/>
      <c r="E458" s="7"/>
      <c r="F458" s="7"/>
      <c r="G458" s="7"/>
      <c r="H458" s="7"/>
      <c r="I458" s="7"/>
      <c r="J458" s="7"/>
      <c r="K458" s="7"/>
      <c r="L458" s="7"/>
      <c r="M458" s="7"/>
      <c r="N458" s="7"/>
      <c r="O458" s="7"/>
      <c r="P458" s="5"/>
      <c r="Q458" s="7"/>
      <c r="R458" s="7"/>
      <c r="S458" s="7"/>
      <c r="T458" s="7"/>
      <c r="U458" s="7"/>
      <c r="V458" s="7"/>
      <c r="W458" s="7"/>
      <c r="X458" s="7"/>
      <c r="Y458" s="7"/>
      <c r="Z458" s="7"/>
    </row>
    <row r="459" ht="15.75" customHeight="1">
      <c r="A459" s="7"/>
      <c r="B459" s="7"/>
      <c r="C459" s="8"/>
      <c r="D459" s="7"/>
      <c r="E459" s="7"/>
      <c r="F459" s="7"/>
      <c r="G459" s="7"/>
      <c r="H459" s="7"/>
      <c r="I459" s="7"/>
      <c r="J459" s="7"/>
      <c r="K459" s="7"/>
      <c r="L459" s="7"/>
      <c r="M459" s="7"/>
      <c r="N459" s="7"/>
      <c r="O459" s="7"/>
      <c r="P459" s="5"/>
      <c r="Q459" s="7"/>
      <c r="R459" s="7"/>
      <c r="S459" s="7"/>
      <c r="T459" s="7"/>
      <c r="U459" s="7"/>
      <c r="V459" s="7"/>
      <c r="W459" s="7"/>
      <c r="X459" s="7"/>
      <c r="Y459" s="7"/>
      <c r="Z459" s="7"/>
    </row>
    <row r="460" ht="15.75" customHeight="1">
      <c r="A460" s="7"/>
      <c r="B460" s="7"/>
      <c r="C460" s="8"/>
      <c r="D460" s="7"/>
      <c r="E460" s="7"/>
      <c r="F460" s="7"/>
      <c r="G460" s="7"/>
      <c r="H460" s="7"/>
      <c r="I460" s="7"/>
      <c r="J460" s="7"/>
      <c r="K460" s="7"/>
      <c r="L460" s="7"/>
      <c r="M460" s="7"/>
      <c r="N460" s="7"/>
      <c r="O460" s="7"/>
      <c r="P460" s="5"/>
      <c r="Q460" s="7"/>
      <c r="R460" s="7"/>
      <c r="S460" s="7"/>
      <c r="T460" s="7"/>
      <c r="U460" s="7"/>
      <c r="V460" s="7"/>
      <c r="W460" s="7"/>
      <c r="X460" s="7"/>
      <c r="Y460" s="7"/>
      <c r="Z460" s="7"/>
    </row>
    <row r="461" ht="15.75" customHeight="1">
      <c r="A461" s="7"/>
      <c r="B461" s="7"/>
      <c r="C461" s="8"/>
      <c r="D461" s="7"/>
      <c r="E461" s="7"/>
      <c r="F461" s="7"/>
      <c r="G461" s="7"/>
      <c r="H461" s="7"/>
      <c r="I461" s="7"/>
      <c r="J461" s="7"/>
      <c r="K461" s="7"/>
      <c r="L461" s="7"/>
      <c r="M461" s="7"/>
      <c r="N461" s="7"/>
      <c r="O461" s="7"/>
      <c r="P461" s="5"/>
      <c r="Q461" s="7"/>
      <c r="R461" s="7"/>
      <c r="S461" s="7"/>
      <c r="T461" s="7"/>
      <c r="U461" s="7"/>
      <c r="V461" s="7"/>
      <c r="W461" s="7"/>
      <c r="X461" s="7"/>
      <c r="Y461" s="7"/>
      <c r="Z461" s="7"/>
    </row>
    <row r="462" ht="15.75" customHeight="1">
      <c r="A462" s="7"/>
      <c r="B462" s="7"/>
      <c r="C462" s="8"/>
      <c r="D462" s="7"/>
      <c r="E462" s="7"/>
      <c r="F462" s="7"/>
      <c r="G462" s="7"/>
      <c r="H462" s="7"/>
      <c r="I462" s="7"/>
      <c r="J462" s="7"/>
      <c r="K462" s="7"/>
      <c r="L462" s="7"/>
      <c r="M462" s="7"/>
      <c r="N462" s="7"/>
      <c r="O462" s="7"/>
      <c r="P462" s="5"/>
      <c r="Q462" s="7"/>
      <c r="R462" s="7"/>
      <c r="S462" s="7"/>
      <c r="T462" s="7"/>
      <c r="U462" s="7"/>
      <c r="V462" s="7"/>
      <c r="W462" s="7"/>
      <c r="X462" s="7"/>
      <c r="Y462" s="7"/>
      <c r="Z462" s="7"/>
    </row>
    <row r="463" ht="15.75" customHeight="1">
      <c r="A463" s="7"/>
      <c r="B463" s="7"/>
      <c r="C463" s="8"/>
      <c r="D463" s="7"/>
      <c r="E463" s="7"/>
      <c r="F463" s="7"/>
      <c r="G463" s="7"/>
      <c r="H463" s="7"/>
      <c r="I463" s="7"/>
      <c r="J463" s="7"/>
      <c r="K463" s="7"/>
      <c r="L463" s="7"/>
      <c r="M463" s="7"/>
      <c r="N463" s="7"/>
      <c r="O463" s="7"/>
      <c r="P463" s="5"/>
      <c r="Q463" s="7"/>
      <c r="R463" s="7"/>
      <c r="S463" s="7"/>
      <c r="T463" s="7"/>
      <c r="U463" s="7"/>
      <c r="V463" s="7"/>
      <c r="W463" s="7"/>
      <c r="X463" s="7"/>
      <c r="Y463" s="7"/>
      <c r="Z463" s="7"/>
    </row>
    <row r="464" ht="15.75" customHeight="1">
      <c r="A464" s="7"/>
      <c r="B464" s="7"/>
      <c r="C464" s="8"/>
      <c r="D464" s="7"/>
      <c r="E464" s="7"/>
      <c r="F464" s="7"/>
      <c r="G464" s="7"/>
      <c r="H464" s="7"/>
      <c r="I464" s="7"/>
      <c r="J464" s="7"/>
      <c r="K464" s="7"/>
      <c r="L464" s="7"/>
      <c r="M464" s="7"/>
      <c r="N464" s="7"/>
      <c r="O464" s="7"/>
      <c r="P464" s="5"/>
      <c r="Q464" s="7"/>
      <c r="R464" s="7"/>
      <c r="S464" s="7"/>
      <c r="T464" s="7"/>
      <c r="U464" s="7"/>
      <c r="V464" s="7"/>
      <c r="W464" s="7"/>
      <c r="X464" s="7"/>
      <c r="Y464" s="7"/>
      <c r="Z464" s="7"/>
    </row>
    <row r="465" ht="15.75" customHeight="1">
      <c r="A465" s="7"/>
      <c r="B465" s="7"/>
      <c r="C465" s="8"/>
      <c r="D465" s="7"/>
      <c r="E465" s="7"/>
      <c r="F465" s="7"/>
      <c r="G465" s="7"/>
      <c r="H465" s="7"/>
      <c r="I465" s="7"/>
      <c r="J465" s="7"/>
      <c r="K465" s="7"/>
      <c r="L465" s="7"/>
      <c r="M465" s="7"/>
      <c r="N465" s="7"/>
      <c r="O465" s="7"/>
      <c r="P465" s="5"/>
      <c r="Q465" s="7"/>
      <c r="R465" s="7"/>
      <c r="S465" s="7"/>
      <c r="T465" s="7"/>
      <c r="U465" s="7"/>
      <c r="V465" s="7"/>
      <c r="W465" s="7"/>
      <c r="X465" s="7"/>
      <c r="Y465" s="7"/>
      <c r="Z465" s="7"/>
    </row>
    <row r="466" ht="15.75" customHeight="1">
      <c r="A466" s="7"/>
      <c r="B466" s="7"/>
      <c r="C466" s="8"/>
      <c r="D466" s="7"/>
      <c r="E466" s="7"/>
      <c r="F466" s="7"/>
      <c r="G466" s="7"/>
      <c r="H466" s="7"/>
      <c r="I466" s="7"/>
      <c r="J466" s="7"/>
      <c r="K466" s="7"/>
      <c r="L466" s="7"/>
      <c r="M466" s="7"/>
      <c r="N466" s="7"/>
      <c r="O466" s="7"/>
      <c r="P466" s="5"/>
      <c r="Q466" s="7"/>
      <c r="R466" s="7"/>
      <c r="S466" s="7"/>
      <c r="T466" s="7"/>
      <c r="U466" s="7"/>
      <c r="V466" s="7"/>
      <c r="W466" s="7"/>
      <c r="X466" s="7"/>
      <c r="Y466" s="7"/>
      <c r="Z466" s="7"/>
    </row>
    <row r="467" ht="15.75" customHeight="1">
      <c r="A467" s="7"/>
      <c r="B467" s="7"/>
      <c r="C467" s="8"/>
      <c r="D467" s="7"/>
      <c r="E467" s="7"/>
      <c r="F467" s="7"/>
      <c r="G467" s="7"/>
      <c r="H467" s="7"/>
      <c r="I467" s="7"/>
      <c r="J467" s="7"/>
      <c r="K467" s="7"/>
      <c r="L467" s="7"/>
      <c r="M467" s="7"/>
      <c r="N467" s="7"/>
      <c r="O467" s="7"/>
      <c r="P467" s="5"/>
      <c r="Q467" s="7"/>
      <c r="R467" s="7"/>
      <c r="S467" s="7"/>
      <c r="T467" s="7"/>
      <c r="U467" s="7"/>
      <c r="V467" s="7"/>
      <c r="W467" s="7"/>
      <c r="X467" s="7"/>
      <c r="Y467" s="7"/>
      <c r="Z467" s="7"/>
    </row>
    <row r="468" ht="15.75" customHeight="1">
      <c r="A468" s="7"/>
      <c r="B468" s="7"/>
      <c r="C468" s="8"/>
      <c r="D468" s="7"/>
      <c r="E468" s="7"/>
      <c r="F468" s="7"/>
      <c r="G468" s="7"/>
      <c r="H468" s="7"/>
      <c r="I468" s="7"/>
      <c r="J468" s="7"/>
      <c r="K468" s="7"/>
      <c r="L468" s="7"/>
      <c r="M468" s="7"/>
      <c r="N468" s="7"/>
      <c r="O468" s="7"/>
      <c r="P468" s="5"/>
      <c r="Q468" s="7"/>
      <c r="R468" s="7"/>
      <c r="S468" s="7"/>
      <c r="T468" s="7"/>
      <c r="U468" s="7"/>
      <c r="V468" s="7"/>
      <c r="W468" s="7"/>
      <c r="X468" s="7"/>
      <c r="Y468" s="7"/>
      <c r="Z468" s="7"/>
    </row>
    <row r="469" ht="15.75" customHeight="1">
      <c r="A469" s="7"/>
      <c r="B469" s="7"/>
      <c r="C469" s="8"/>
      <c r="D469" s="7"/>
      <c r="E469" s="7"/>
      <c r="F469" s="7"/>
      <c r="G469" s="7"/>
      <c r="H469" s="7"/>
      <c r="I469" s="7"/>
      <c r="J469" s="7"/>
      <c r="K469" s="7"/>
      <c r="L469" s="7"/>
      <c r="M469" s="7"/>
      <c r="N469" s="7"/>
      <c r="O469" s="7"/>
      <c r="P469" s="5"/>
      <c r="Q469" s="7"/>
      <c r="R469" s="7"/>
      <c r="S469" s="7"/>
      <c r="T469" s="7"/>
      <c r="U469" s="7"/>
      <c r="V469" s="7"/>
      <c r="W469" s="7"/>
      <c r="X469" s="7"/>
      <c r="Y469" s="7"/>
      <c r="Z469" s="7"/>
    </row>
    <row r="470" ht="15.75" customHeight="1">
      <c r="A470" s="7"/>
      <c r="B470" s="7"/>
      <c r="C470" s="8"/>
      <c r="D470" s="7"/>
      <c r="E470" s="7"/>
      <c r="F470" s="7"/>
      <c r="G470" s="7"/>
      <c r="H470" s="7"/>
      <c r="I470" s="7"/>
      <c r="J470" s="7"/>
      <c r="K470" s="7"/>
      <c r="L470" s="7"/>
      <c r="M470" s="7"/>
      <c r="N470" s="7"/>
      <c r="O470" s="7"/>
      <c r="P470" s="5"/>
      <c r="Q470" s="7"/>
      <c r="R470" s="7"/>
      <c r="S470" s="7"/>
      <c r="T470" s="7"/>
      <c r="U470" s="7"/>
      <c r="V470" s="7"/>
      <c r="W470" s="7"/>
      <c r="X470" s="7"/>
      <c r="Y470" s="7"/>
      <c r="Z470" s="7"/>
    </row>
    <row r="471" ht="15.75" customHeight="1">
      <c r="A471" s="7"/>
      <c r="B471" s="7"/>
      <c r="C471" s="8"/>
      <c r="D471" s="7"/>
      <c r="E471" s="7"/>
      <c r="F471" s="7"/>
      <c r="G471" s="7"/>
      <c r="H471" s="7"/>
      <c r="I471" s="7"/>
      <c r="J471" s="7"/>
      <c r="K471" s="7"/>
      <c r="L471" s="7"/>
      <c r="M471" s="7"/>
      <c r="N471" s="7"/>
      <c r="O471" s="7"/>
      <c r="P471" s="5"/>
      <c r="Q471" s="7"/>
      <c r="R471" s="7"/>
      <c r="S471" s="7"/>
      <c r="T471" s="7"/>
      <c r="U471" s="7"/>
      <c r="V471" s="7"/>
      <c r="W471" s="7"/>
      <c r="X471" s="7"/>
      <c r="Y471" s="7"/>
      <c r="Z471" s="7"/>
    </row>
    <row r="472" ht="15.75" customHeight="1">
      <c r="A472" s="7"/>
      <c r="B472" s="7"/>
      <c r="C472" s="8"/>
      <c r="D472" s="7"/>
      <c r="E472" s="7"/>
      <c r="F472" s="7"/>
      <c r="G472" s="7"/>
      <c r="H472" s="7"/>
      <c r="I472" s="7"/>
      <c r="J472" s="7"/>
      <c r="K472" s="7"/>
      <c r="L472" s="7"/>
      <c r="M472" s="7"/>
      <c r="N472" s="7"/>
      <c r="O472" s="7"/>
      <c r="P472" s="5"/>
      <c r="Q472" s="7"/>
      <c r="R472" s="7"/>
      <c r="S472" s="7"/>
      <c r="T472" s="7"/>
      <c r="U472" s="7"/>
      <c r="V472" s="7"/>
      <c r="W472" s="7"/>
      <c r="X472" s="7"/>
      <c r="Y472" s="7"/>
      <c r="Z472" s="7"/>
    </row>
    <row r="473" ht="15.75" customHeight="1">
      <c r="A473" s="7"/>
      <c r="B473" s="7"/>
      <c r="C473" s="8"/>
      <c r="D473" s="7"/>
      <c r="E473" s="7"/>
      <c r="F473" s="7"/>
      <c r="G473" s="7"/>
      <c r="H473" s="7"/>
      <c r="I473" s="7"/>
      <c r="J473" s="7"/>
      <c r="K473" s="7"/>
      <c r="L473" s="7"/>
      <c r="M473" s="7"/>
      <c r="N473" s="7"/>
      <c r="O473" s="7"/>
      <c r="P473" s="5"/>
      <c r="Q473" s="7"/>
      <c r="R473" s="7"/>
      <c r="S473" s="7"/>
      <c r="T473" s="7"/>
      <c r="U473" s="7"/>
      <c r="V473" s="7"/>
      <c r="W473" s="7"/>
      <c r="X473" s="7"/>
      <c r="Y473" s="7"/>
      <c r="Z473" s="7"/>
    </row>
    <row r="474" ht="15.75" customHeight="1">
      <c r="A474" s="7"/>
      <c r="B474" s="7"/>
      <c r="C474" s="8"/>
      <c r="D474" s="7"/>
      <c r="E474" s="7"/>
      <c r="F474" s="7"/>
      <c r="G474" s="7"/>
      <c r="H474" s="7"/>
      <c r="I474" s="7"/>
      <c r="J474" s="7"/>
      <c r="K474" s="7"/>
      <c r="L474" s="7"/>
      <c r="M474" s="7"/>
      <c r="N474" s="7"/>
      <c r="O474" s="7"/>
      <c r="P474" s="5"/>
      <c r="Q474" s="7"/>
      <c r="R474" s="7"/>
      <c r="S474" s="7"/>
      <c r="T474" s="7"/>
      <c r="U474" s="7"/>
      <c r="V474" s="7"/>
      <c r="W474" s="7"/>
      <c r="X474" s="7"/>
      <c r="Y474" s="7"/>
      <c r="Z474" s="7"/>
    </row>
    <row r="475" ht="15.75" customHeight="1">
      <c r="A475" s="7"/>
      <c r="B475" s="7"/>
      <c r="C475" s="8"/>
      <c r="D475" s="7"/>
      <c r="E475" s="7"/>
      <c r="F475" s="7"/>
      <c r="G475" s="7"/>
      <c r="H475" s="7"/>
      <c r="I475" s="7"/>
      <c r="J475" s="7"/>
      <c r="K475" s="7"/>
      <c r="L475" s="7"/>
      <c r="M475" s="7"/>
      <c r="N475" s="7"/>
      <c r="O475" s="7"/>
      <c r="P475" s="5"/>
      <c r="Q475" s="7"/>
      <c r="R475" s="7"/>
      <c r="S475" s="7"/>
      <c r="T475" s="7"/>
      <c r="U475" s="7"/>
      <c r="V475" s="7"/>
      <c r="W475" s="7"/>
      <c r="X475" s="7"/>
      <c r="Y475" s="7"/>
      <c r="Z475" s="7"/>
    </row>
    <row r="476" ht="15.75" customHeight="1">
      <c r="A476" s="7"/>
      <c r="B476" s="7"/>
      <c r="C476" s="8"/>
      <c r="D476" s="7"/>
      <c r="E476" s="7"/>
      <c r="F476" s="7"/>
      <c r="G476" s="7"/>
      <c r="H476" s="7"/>
      <c r="I476" s="7"/>
      <c r="J476" s="7"/>
      <c r="K476" s="7"/>
      <c r="L476" s="7"/>
      <c r="M476" s="7"/>
      <c r="N476" s="7"/>
      <c r="O476" s="7"/>
      <c r="P476" s="5"/>
      <c r="Q476" s="7"/>
      <c r="R476" s="7"/>
      <c r="S476" s="7"/>
      <c r="T476" s="7"/>
      <c r="U476" s="7"/>
      <c r="V476" s="7"/>
      <c r="W476" s="7"/>
      <c r="X476" s="7"/>
      <c r="Y476" s="7"/>
      <c r="Z476" s="7"/>
    </row>
    <row r="477" ht="15.75" customHeight="1">
      <c r="A477" s="7"/>
      <c r="B477" s="7"/>
      <c r="C477" s="8"/>
      <c r="D477" s="7"/>
      <c r="E477" s="7"/>
      <c r="F477" s="7"/>
      <c r="G477" s="7"/>
      <c r="H477" s="7"/>
      <c r="I477" s="7"/>
      <c r="J477" s="7"/>
      <c r="K477" s="7"/>
      <c r="L477" s="7"/>
      <c r="M477" s="7"/>
      <c r="N477" s="7"/>
      <c r="O477" s="7"/>
      <c r="P477" s="5"/>
      <c r="Q477" s="7"/>
      <c r="R477" s="7"/>
      <c r="S477" s="7"/>
      <c r="T477" s="7"/>
      <c r="U477" s="7"/>
      <c r="V477" s="7"/>
      <c r="W477" s="7"/>
      <c r="X477" s="7"/>
      <c r="Y477" s="7"/>
      <c r="Z477" s="7"/>
    </row>
    <row r="478" ht="15.75" customHeight="1">
      <c r="A478" s="7"/>
      <c r="B478" s="7"/>
      <c r="C478" s="8"/>
      <c r="D478" s="7"/>
      <c r="E478" s="7"/>
      <c r="F478" s="7"/>
      <c r="G478" s="7"/>
      <c r="H478" s="7"/>
      <c r="I478" s="7"/>
      <c r="J478" s="7"/>
      <c r="K478" s="7"/>
      <c r="L478" s="7"/>
      <c r="M478" s="7"/>
      <c r="N478" s="7"/>
      <c r="O478" s="7"/>
      <c r="P478" s="5"/>
      <c r="Q478" s="7"/>
      <c r="R478" s="7"/>
      <c r="S478" s="7"/>
      <c r="T478" s="7"/>
      <c r="U478" s="7"/>
      <c r="V478" s="7"/>
      <c r="W478" s="7"/>
      <c r="X478" s="7"/>
      <c r="Y478" s="7"/>
      <c r="Z478" s="7"/>
    </row>
    <row r="479" ht="15.75" customHeight="1">
      <c r="A479" s="7"/>
      <c r="B479" s="7"/>
      <c r="C479" s="8"/>
      <c r="D479" s="7"/>
      <c r="E479" s="7"/>
      <c r="F479" s="7"/>
      <c r="G479" s="7"/>
      <c r="H479" s="7"/>
      <c r="I479" s="7"/>
      <c r="J479" s="7"/>
      <c r="K479" s="7"/>
      <c r="L479" s="7"/>
      <c r="M479" s="7"/>
      <c r="N479" s="7"/>
      <c r="O479" s="7"/>
      <c r="P479" s="5"/>
      <c r="Q479" s="7"/>
      <c r="R479" s="7"/>
      <c r="S479" s="7"/>
      <c r="T479" s="7"/>
      <c r="U479" s="7"/>
      <c r="V479" s="7"/>
      <c r="W479" s="7"/>
      <c r="X479" s="7"/>
      <c r="Y479" s="7"/>
      <c r="Z479" s="7"/>
    </row>
    <row r="480" ht="15.75" customHeight="1">
      <c r="A480" s="7"/>
      <c r="B480" s="7"/>
      <c r="C480" s="8"/>
      <c r="D480" s="7"/>
      <c r="E480" s="7"/>
      <c r="F480" s="7"/>
      <c r="G480" s="7"/>
      <c r="H480" s="7"/>
      <c r="I480" s="7"/>
      <c r="J480" s="7"/>
      <c r="K480" s="7"/>
      <c r="L480" s="7"/>
      <c r="M480" s="7"/>
      <c r="N480" s="7"/>
      <c r="O480" s="7"/>
      <c r="P480" s="5"/>
      <c r="Q480" s="7"/>
      <c r="R480" s="7"/>
      <c r="S480" s="7"/>
      <c r="T480" s="7"/>
      <c r="U480" s="7"/>
      <c r="V480" s="7"/>
      <c r="W480" s="7"/>
      <c r="X480" s="7"/>
      <c r="Y480" s="7"/>
      <c r="Z480" s="7"/>
    </row>
    <row r="481" ht="15.75" customHeight="1">
      <c r="A481" s="7"/>
      <c r="B481" s="7"/>
      <c r="C481" s="8"/>
      <c r="D481" s="7"/>
      <c r="E481" s="7"/>
      <c r="F481" s="7"/>
      <c r="G481" s="7"/>
      <c r="H481" s="7"/>
      <c r="I481" s="7"/>
      <c r="J481" s="7"/>
      <c r="K481" s="7"/>
      <c r="L481" s="7"/>
      <c r="M481" s="7"/>
      <c r="N481" s="7"/>
      <c r="O481" s="7"/>
      <c r="P481" s="5"/>
      <c r="Q481" s="7"/>
      <c r="R481" s="7"/>
      <c r="S481" s="7"/>
      <c r="T481" s="7"/>
      <c r="U481" s="7"/>
      <c r="V481" s="7"/>
      <c r="W481" s="7"/>
      <c r="X481" s="7"/>
      <c r="Y481" s="7"/>
      <c r="Z481" s="7"/>
    </row>
    <row r="482" ht="15.75" customHeight="1">
      <c r="A482" s="7"/>
      <c r="B482" s="7"/>
      <c r="C482" s="8"/>
      <c r="D482" s="7"/>
      <c r="E482" s="7"/>
      <c r="F482" s="7"/>
      <c r="G482" s="7"/>
      <c r="H482" s="7"/>
      <c r="I482" s="7"/>
      <c r="J482" s="7"/>
      <c r="K482" s="7"/>
      <c r="L482" s="7"/>
      <c r="M482" s="7"/>
      <c r="N482" s="7"/>
      <c r="O482" s="7"/>
      <c r="P482" s="5"/>
      <c r="Q482" s="7"/>
      <c r="R482" s="7"/>
      <c r="S482" s="7"/>
      <c r="T482" s="7"/>
      <c r="U482" s="7"/>
      <c r="V482" s="7"/>
      <c r="W482" s="7"/>
      <c r="X482" s="7"/>
      <c r="Y482" s="7"/>
      <c r="Z482" s="7"/>
    </row>
    <row r="483" ht="15.75" customHeight="1">
      <c r="A483" s="7"/>
      <c r="B483" s="7"/>
      <c r="C483" s="8"/>
      <c r="D483" s="7"/>
      <c r="E483" s="7"/>
      <c r="F483" s="7"/>
      <c r="G483" s="7"/>
      <c r="H483" s="7"/>
      <c r="I483" s="7"/>
      <c r="J483" s="7"/>
      <c r="K483" s="7"/>
      <c r="L483" s="7"/>
      <c r="M483" s="7"/>
      <c r="N483" s="7"/>
      <c r="O483" s="7"/>
      <c r="P483" s="5"/>
      <c r="Q483" s="7"/>
      <c r="R483" s="7"/>
      <c r="S483" s="7"/>
      <c r="T483" s="7"/>
      <c r="U483" s="7"/>
      <c r="V483" s="7"/>
      <c r="W483" s="7"/>
      <c r="X483" s="7"/>
      <c r="Y483" s="7"/>
      <c r="Z483" s="7"/>
    </row>
    <row r="484" ht="15.75" customHeight="1">
      <c r="A484" s="7"/>
      <c r="B484" s="7"/>
      <c r="C484" s="8"/>
      <c r="D484" s="7"/>
      <c r="E484" s="7"/>
      <c r="F484" s="7"/>
      <c r="G484" s="7"/>
      <c r="H484" s="7"/>
      <c r="I484" s="7"/>
      <c r="J484" s="7"/>
      <c r="K484" s="7"/>
      <c r="L484" s="7"/>
      <c r="M484" s="7"/>
      <c r="N484" s="7"/>
      <c r="O484" s="7"/>
      <c r="P484" s="5"/>
      <c r="Q484" s="7"/>
      <c r="R484" s="7"/>
      <c r="S484" s="7"/>
      <c r="T484" s="7"/>
      <c r="U484" s="7"/>
      <c r="V484" s="7"/>
      <c r="W484" s="7"/>
      <c r="X484" s="7"/>
      <c r="Y484" s="7"/>
      <c r="Z484" s="7"/>
    </row>
    <row r="485" ht="15.75" customHeight="1">
      <c r="A485" s="7"/>
      <c r="B485" s="7"/>
      <c r="C485" s="8"/>
      <c r="D485" s="7"/>
      <c r="E485" s="7"/>
      <c r="F485" s="7"/>
      <c r="G485" s="7"/>
      <c r="H485" s="7"/>
      <c r="I485" s="7"/>
      <c r="J485" s="7"/>
      <c r="K485" s="7"/>
      <c r="L485" s="7"/>
      <c r="M485" s="7"/>
      <c r="N485" s="7"/>
      <c r="O485" s="7"/>
      <c r="P485" s="5"/>
      <c r="Q485" s="7"/>
      <c r="R485" s="7"/>
      <c r="S485" s="7"/>
      <c r="T485" s="7"/>
      <c r="U485" s="7"/>
      <c r="V485" s="7"/>
      <c r="W485" s="7"/>
      <c r="X485" s="7"/>
      <c r="Y485" s="7"/>
      <c r="Z485" s="7"/>
    </row>
    <row r="486" ht="15.75" customHeight="1">
      <c r="A486" s="7"/>
      <c r="B486" s="7"/>
      <c r="C486" s="8"/>
      <c r="D486" s="7"/>
      <c r="E486" s="7"/>
      <c r="F486" s="7"/>
      <c r="G486" s="7"/>
      <c r="H486" s="7"/>
      <c r="I486" s="7"/>
      <c r="J486" s="7"/>
      <c r="K486" s="7"/>
      <c r="L486" s="7"/>
      <c r="M486" s="7"/>
      <c r="N486" s="7"/>
      <c r="O486" s="7"/>
      <c r="P486" s="5"/>
      <c r="Q486" s="7"/>
      <c r="R486" s="7"/>
      <c r="S486" s="7"/>
      <c r="T486" s="7"/>
      <c r="U486" s="7"/>
      <c r="V486" s="7"/>
      <c r="W486" s="7"/>
      <c r="X486" s="7"/>
      <c r="Y486" s="7"/>
      <c r="Z486" s="7"/>
    </row>
    <row r="487" ht="15.75" customHeight="1">
      <c r="A487" s="7"/>
      <c r="B487" s="7"/>
      <c r="C487" s="8"/>
      <c r="D487" s="7"/>
      <c r="E487" s="7"/>
      <c r="F487" s="7"/>
      <c r="G487" s="7"/>
      <c r="H487" s="7"/>
      <c r="I487" s="7"/>
      <c r="J487" s="7"/>
      <c r="K487" s="7"/>
      <c r="L487" s="7"/>
      <c r="M487" s="7"/>
      <c r="N487" s="7"/>
      <c r="O487" s="7"/>
      <c r="P487" s="5"/>
      <c r="Q487" s="7"/>
      <c r="R487" s="7"/>
      <c r="S487" s="7"/>
      <c r="T487" s="7"/>
      <c r="U487" s="7"/>
      <c r="V487" s="7"/>
      <c r="W487" s="7"/>
      <c r="X487" s="7"/>
      <c r="Y487" s="7"/>
      <c r="Z487" s="7"/>
    </row>
    <row r="488" ht="15.75" customHeight="1">
      <c r="A488" s="7"/>
      <c r="B488" s="7"/>
      <c r="C488" s="8"/>
      <c r="D488" s="7"/>
      <c r="E488" s="7"/>
      <c r="F488" s="7"/>
      <c r="G488" s="7"/>
      <c r="H488" s="7"/>
      <c r="I488" s="7"/>
      <c r="J488" s="7"/>
      <c r="K488" s="7"/>
      <c r="L488" s="7"/>
      <c r="M488" s="7"/>
      <c r="N488" s="7"/>
      <c r="O488" s="7"/>
      <c r="P488" s="5"/>
      <c r="Q488" s="7"/>
      <c r="R488" s="7"/>
      <c r="S488" s="7"/>
      <c r="T488" s="7"/>
      <c r="U488" s="7"/>
      <c r="V488" s="7"/>
      <c r="W488" s="7"/>
      <c r="X488" s="7"/>
      <c r="Y488" s="7"/>
      <c r="Z488" s="7"/>
    </row>
    <row r="489" ht="15.75" customHeight="1">
      <c r="A489" s="7"/>
      <c r="B489" s="7"/>
      <c r="C489" s="8"/>
      <c r="D489" s="7"/>
      <c r="E489" s="7"/>
      <c r="F489" s="7"/>
      <c r="G489" s="7"/>
      <c r="H489" s="7"/>
      <c r="I489" s="7"/>
      <c r="J489" s="7"/>
      <c r="K489" s="7"/>
      <c r="L489" s="7"/>
      <c r="M489" s="7"/>
      <c r="N489" s="7"/>
      <c r="O489" s="7"/>
      <c r="P489" s="5"/>
      <c r="Q489" s="7"/>
      <c r="R489" s="7"/>
      <c r="S489" s="7"/>
      <c r="T489" s="7"/>
      <c r="U489" s="7"/>
      <c r="V489" s="7"/>
      <c r="W489" s="7"/>
      <c r="X489" s="7"/>
      <c r="Y489" s="7"/>
      <c r="Z489" s="7"/>
    </row>
    <row r="490" ht="15.75" customHeight="1">
      <c r="A490" s="7"/>
      <c r="B490" s="7"/>
      <c r="C490" s="8"/>
      <c r="D490" s="7"/>
      <c r="E490" s="7"/>
      <c r="F490" s="7"/>
      <c r="G490" s="7"/>
      <c r="H490" s="7"/>
      <c r="I490" s="7"/>
      <c r="J490" s="7"/>
      <c r="K490" s="7"/>
      <c r="L490" s="7"/>
      <c r="M490" s="7"/>
      <c r="N490" s="7"/>
      <c r="O490" s="7"/>
      <c r="P490" s="5"/>
      <c r="Q490" s="7"/>
      <c r="R490" s="7"/>
      <c r="S490" s="7"/>
      <c r="T490" s="7"/>
      <c r="U490" s="7"/>
      <c r="V490" s="7"/>
      <c r="W490" s="7"/>
      <c r="X490" s="7"/>
      <c r="Y490" s="7"/>
      <c r="Z490" s="7"/>
    </row>
    <row r="491" ht="15.75" customHeight="1">
      <c r="A491" s="7"/>
      <c r="B491" s="7"/>
      <c r="C491" s="8"/>
      <c r="D491" s="7"/>
      <c r="E491" s="7"/>
      <c r="F491" s="7"/>
      <c r="G491" s="7"/>
      <c r="H491" s="7"/>
      <c r="I491" s="7"/>
      <c r="J491" s="7"/>
      <c r="K491" s="7"/>
      <c r="L491" s="7"/>
      <c r="M491" s="7"/>
      <c r="N491" s="7"/>
      <c r="O491" s="7"/>
      <c r="P491" s="5"/>
      <c r="Q491" s="7"/>
      <c r="R491" s="7"/>
      <c r="S491" s="7"/>
      <c r="T491" s="7"/>
      <c r="U491" s="7"/>
      <c r="V491" s="7"/>
      <c r="W491" s="7"/>
      <c r="X491" s="7"/>
      <c r="Y491" s="7"/>
      <c r="Z491" s="7"/>
    </row>
    <row r="492" ht="15.75" customHeight="1">
      <c r="A492" s="7"/>
      <c r="B492" s="7"/>
      <c r="C492" s="8"/>
      <c r="D492" s="7"/>
      <c r="E492" s="7"/>
      <c r="F492" s="7"/>
      <c r="G492" s="7"/>
      <c r="H492" s="7"/>
      <c r="I492" s="7"/>
      <c r="J492" s="7"/>
      <c r="K492" s="7"/>
      <c r="L492" s="7"/>
      <c r="M492" s="7"/>
      <c r="N492" s="7"/>
      <c r="O492" s="7"/>
      <c r="P492" s="5"/>
      <c r="Q492" s="7"/>
      <c r="R492" s="7"/>
      <c r="S492" s="7"/>
      <c r="T492" s="7"/>
      <c r="U492" s="7"/>
      <c r="V492" s="7"/>
      <c r="W492" s="7"/>
      <c r="X492" s="7"/>
      <c r="Y492" s="7"/>
      <c r="Z492" s="7"/>
    </row>
    <row r="493" ht="15.75" customHeight="1">
      <c r="A493" s="7"/>
      <c r="B493" s="7"/>
      <c r="C493" s="8"/>
      <c r="D493" s="7"/>
      <c r="E493" s="7"/>
      <c r="F493" s="7"/>
      <c r="G493" s="7"/>
      <c r="H493" s="7"/>
      <c r="I493" s="7"/>
      <c r="J493" s="7"/>
      <c r="K493" s="7"/>
      <c r="L493" s="7"/>
      <c r="M493" s="7"/>
      <c r="N493" s="7"/>
      <c r="O493" s="7"/>
      <c r="P493" s="5"/>
      <c r="Q493" s="7"/>
      <c r="R493" s="7"/>
      <c r="S493" s="7"/>
      <c r="T493" s="7"/>
      <c r="U493" s="7"/>
      <c r="V493" s="7"/>
      <c r="W493" s="7"/>
      <c r="X493" s="7"/>
      <c r="Y493" s="7"/>
      <c r="Z493" s="7"/>
    </row>
    <row r="494" ht="15.75" customHeight="1">
      <c r="A494" s="7"/>
      <c r="B494" s="7"/>
      <c r="C494" s="8"/>
      <c r="D494" s="7"/>
      <c r="E494" s="7"/>
      <c r="F494" s="7"/>
      <c r="G494" s="7"/>
      <c r="H494" s="7"/>
      <c r="I494" s="7"/>
      <c r="J494" s="7"/>
      <c r="K494" s="7"/>
      <c r="L494" s="7"/>
      <c r="M494" s="7"/>
      <c r="N494" s="7"/>
      <c r="O494" s="7"/>
      <c r="P494" s="5"/>
      <c r="Q494" s="7"/>
      <c r="R494" s="7"/>
      <c r="S494" s="7"/>
      <c r="T494" s="7"/>
      <c r="U494" s="7"/>
      <c r="V494" s="7"/>
      <c r="W494" s="7"/>
      <c r="X494" s="7"/>
      <c r="Y494" s="7"/>
      <c r="Z494" s="7"/>
    </row>
    <row r="495" ht="15.75" customHeight="1">
      <c r="A495" s="7"/>
      <c r="B495" s="7"/>
      <c r="C495" s="8"/>
      <c r="D495" s="7"/>
      <c r="E495" s="7"/>
      <c r="F495" s="7"/>
      <c r="G495" s="7"/>
      <c r="H495" s="7"/>
      <c r="I495" s="7"/>
      <c r="J495" s="7"/>
      <c r="K495" s="7"/>
      <c r="L495" s="7"/>
      <c r="M495" s="7"/>
      <c r="N495" s="7"/>
      <c r="O495" s="7"/>
      <c r="P495" s="5"/>
      <c r="Q495" s="7"/>
      <c r="R495" s="7"/>
      <c r="S495" s="7"/>
      <c r="T495" s="7"/>
      <c r="U495" s="7"/>
      <c r="V495" s="7"/>
      <c r="W495" s="7"/>
      <c r="X495" s="7"/>
      <c r="Y495" s="7"/>
      <c r="Z495" s="7"/>
    </row>
    <row r="496" ht="15.75" customHeight="1">
      <c r="A496" s="7"/>
      <c r="B496" s="7"/>
      <c r="C496" s="8"/>
      <c r="D496" s="7"/>
      <c r="E496" s="7"/>
      <c r="F496" s="7"/>
      <c r="G496" s="7"/>
      <c r="H496" s="7"/>
      <c r="I496" s="7"/>
      <c r="J496" s="7"/>
      <c r="K496" s="7"/>
      <c r="L496" s="7"/>
      <c r="M496" s="7"/>
      <c r="N496" s="7"/>
      <c r="O496" s="7"/>
      <c r="P496" s="5"/>
      <c r="Q496" s="7"/>
      <c r="R496" s="7"/>
      <c r="S496" s="7"/>
      <c r="T496" s="7"/>
      <c r="U496" s="7"/>
      <c r="V496" s="7"/>
      <c r="W496" s="7"/>
      <c r="X496" s="7"/>
      <c r="Y496" s="7"/>
      <c r="Z496" s="7"/>
    </row>
    <row r="497" ht="15.75" customHeight="1">
      <c r="A497" s="7"/>
      <c r="B497" s="7"/>
      <c r="C497" s="8"/>
      <c r="D497" s="7"/>
      <c r="E497" s="7"/>
      <c r="F497" s="7"/>
      <c r="G497" s="7"/>
      <c r="H497" s="7"/>
      <c r="I497" s="7"/>
      <c r="J497" s="7"/>
      <c r="K497" s="7"/>
      <c r="L497" s="7"/>
      <c r="M497" s="7"/>
      <c r="N497" s="7"/>
      <c r="O497" s="7"/>
      <c r="P497" s="5"/>
      <c r="Q497" s="7"/>
      <c r="R497" s="7"/>
      <c r="S497" s="7"/>
      <c r="T497" s="7"/>
      <c r="U497" s="7"/>
      <c r="V497" s="7"/>
      <c r="W497" s="7"/>
      <c r="X497" s="7"/>
      <c r="Y497" s="7"/>
      <c r="Z497" s="7"/>
    </row>
    <row r="498" ht="15.75" customHeight="1">
      <c r="A498" s="7"/>
      <c r="B498" s="7"/>
      <c r="C498" s="8"/>
      <c r="D498" s="7"/>
      <c r="E498" s="7"/>
      <c r="F498" s="7"/>
      <c r="G498" s="7"/>
      <c r="H498" s="7"/>
      <c r="I498" s="7"/>
      <c r="J498" s="7"/>
      <c r="K498" s="7"/>
      <c r="L498" s="7"/>
      <c r="M498" s="7"/>
      <c r="N498" s="7"/>
      <c r="O498" s="7"/>
      <c r="P498" s="5"/>
      <c r="Q498" s="7"/>
      <c r="R498" s="7"/>
      <c r="S498" s="7"/>
      <c r="T498" s="7"/>
      <c r="U498" s="7"/>
      <c r="V498" s="7"/>
      <c r="W498" s="7"/>
      <c r="X498" s="7"/>
      <c r="Y498" s="7"/>
      <c r="Z498" s="7"/>
    </row>
    <row r="499" ht="15.75" customHeight="1">
      <c r="A499" s="7"/>
      <c r="B499" s="7"/>
      <c r="C499" s="8"/>
      <c r="D499" s="7"/>
      <c r="E499" s="7"/>
      <c r="F499" s="7"/>
      <c r="G499" s="7"/>
      <c r="H499" s="7"/>
      <c r="I499" s="7"/>
      <c r="J499" s="7"/>
      <c r="K499" s="7"/>
      <c r="L499" s="7"/>
      <c r="M499" s="7"/>
      <c r="N499" s="7"/>
      <c r="O499" s="7"/>
      <c r="P499" s="5"/>
      <c r="Q499" s="7"/>
      <c r="R499" s="7"/>
      <c r="S499" s="7"/>
      <c r="T499" s="7"/>
      <c r="U499" s="7"/>
      <c r="V499" s="7"/>
      <c r="W499" s="7"/>
      <c r="X499" s="7"/>
      <c r="Y499" s="7"/>
      <c r="Z499" s="7"/>
    </row>
    <row r="500" ht="15.75" customHeight="1">
      <c r="A500" s="7"/>
      <c r="B500" s="7"/>
      <c r="C500" s="8"/>
      <c r="D500" s="7"/>
      <c r="E500" s="7"/>
      <c r="F500" s="7"/>
      <c r="G500" s="7"/>
      <c r="H500" s="7"/>
      <c r="I500" s="7"/>
      <c r="J500" s="7"/>
      <c r="K500" s="7"/>
      <c r="L500" s="7"/>
      <c r="M500" s="7"/>
      <c r="N500" s="7"/>
      <c r="O500" s="7"/>
      <c r="P500" s="5"/>
      <c r="Q500" s="7"/>
      <c r="R500" s="7"/>
      <c r="S500" s="7"/>
      <c r="T500" s="7"/>
      <c r="U500" s="7"/>
      <c r="V500" s="7"/>
      <c r="W500" s="7"/>
      <c r="X500" s="7"/>
      <c r="Y500" s="7"/>
      <c r="Z500" s="7"/>
    </row>
    <row r="501" ht="15.75" customHeight="1">
      <c r="A501" s="7"/>
      <c r="B501" s="7"/>
      <c r="C501" s="8"/>
      <c r="D501" s="7"/>
      <c r="E501" s="7"/>
      <c r="F501" s="7"/>
      <c r="G501" s="7"/>
      <c r="H501" s="7"/>
      <c r="I501" s="7"/>
      <c r="J501" s="7"/>
      <c r="K501" s="7"/>
      <c r="L501" s="7"/>
      <c r="M501" s="7"/>
      <c r="N501" s="7"/>
      <c r="O501" s="7"/>
      <c r="P501" s="5"/>
      <c r="Q501" s="7"/>
      <c r="R501" s="7"/>
      <c r="S501" s="7"/>
      <c r="T501" s="7"/>
      <c r="U501" s="7"/>
      <c r="V501" s="7"/>
      <c r="W501" s="7"/>
      <c r="X501" s="7"/>
      <c r="Y501" s="7"/>
      <c r="Z501" s="7"/>
    </row>
    <row r="502" ht="15.75" customHeight="1">
      <c r="A502" s="7"/>
      <c r="B502" s="7"/>
      <c r="C502" s="8"/>
      <c r="D502" s="7"/>
      <c r="E502" s="7"/>
      <c r="F502" s="7"/>
      <c r="G502" s="7"/>
      <c r="H502" s="7"/>
      <c r="I502" s="7"/>
      <c r="J502" s="7"/>
      <c r="K502" s="7"/>
      <c r="L502" s="7"/>
      <c r="M502" s="7"/>
      <c r="N502" s="7"/>
      <c r="O502" s="7"/>
      <c r="P502" s="5"/>
      <c r="Q502" s="7"/>
      <c r="R502" s="7"/>
      <c r="S502" s="7"/>
      <c r="T502" s="7"/>
      <c r="U502" s="7"/>
      <c r="V502" s="7"/>
      <c r="W502" s="7"/>
      <c r="X502" s="7"/>
      <c r="Y502" s="7"/>
      <c r="Z502" s="7"/>
    </row>
    <row r="503" ht="15.75" customHeight="1">
      <c r="A503" s="7"/>
      <c r="B503" s="7"/>
      <c r="C503" s="8"/>
      <c r="D503" s="7"/>
      <c r="E503" s="7"/>
      <c r="F503" s="7"/>
      <c r="G503" s="7"/>
      <c r="H503" s="7"/>
      <c r="I503" s="7"/>
      <c r="J503" s="7"/>
      <c r="K503" s="7"/>
      <c r="L503" s="7"/>
      <c r="M503" s="7"/>
      <c r="N503" s="7"/>
      <c r="O503" s="7"/>
      <c r="P503" s="5"/>
      <c r="Q503" s="7"/>
      <c r="R503" s="7"/>
      <c r="S503" s="7"/>
      <c r="T503" s="7"/>
      <c r="U503" s="7"/>
      <c r="V503" s="7"/>
      <c r="W503" s="7"/>
      <c r="X503" s="7"/>
      <c r="Y503" s="7"/>
      <c r="Z503" s="7"/>
    </row>
    <row r="504" ht="15.75" customHeight="1">
      <c r="A504" s="7"/>
      <c r="B504" s="7"/>
      <c r="C504" s="8"/>
      <c r="D504" s="7"/>
      <c r="E504" s="7"/>
      <c r="F504" s="7"/>
      <c r="G504" s="7"/>
      <c r="H504" s="7"/>
      <c r="I504" s="7"/>
      <c r="J504" s="7"/>
      <c r="K504" s="7"/>
      <c r="L504" s="7"/>
      <c r="M504" s="7"/>
      <c r="N504" s="7"/>
      <c r="O504" s="7"/>
      <c r="P504" s="5"/>
      <c r="Q504" s="7"/>
      <c r="R504" s="7"/>
      <c r="S504" s="7"/>
      <c r="T504" s="7"/>
      <c r="U504" s="7"/>
      <c r="V504" s="7"/>
      <c r="W504" s="7"/>
      <c r="X504" s="7"/>
      <c r="Y504" s="7"/>
      <c r="Z504" s="7"/>
    </row>
    <row r="505" ht="15.75" customHeight="1">
      <c r="A505" s="7"/>
      <c r="B505" s="7"/>
      <c r="C505" s="8"/>
      <c r="D505" s="7"/>
      <c r="E505" s="7"/>
      <c r="F505" s="7"/>
      <c r="G505" s="7"/>
      <c r="H505" s="7"/>
      <c r="I505" s="7"/>
      <c r="J505" s="7"/>
      <c r="K505" s="7"/>
      <c r="L505" s="7"/>
      <c r="M505" s="7"/>
      <c r="N505" s="7"/>
      <c r="O505" s="7"/>
      <c r="P505" s="5"/>
      <c r="Q505" s="7"/>
      <c r="R505" s="7"/>
      <c r="S505" s="7"/>
      <c r="T505" s="7"/>
      <c r="U505" s="7"/>
      <c r="V505" s="7"/>
      <c r="W505" s="7"/>
      <c r="X505" s="7"/>
      <c r="Y505" s="7"/>
      <c r="Z505" s="7"/>
    </row>
    <row r="506" ht="15.75" customHeight="1">
      <c r="A506" s="7"/>
      <c r="B506" s="7"/>
      <c r="C506" s="8"/>
      <c r="D506" s="7"/>
      <c r="E506" s="7"/>
      <c r="F506" s="7"/>
      <c r="G506" s="7"/>
      <c r="H506" s="7"/>
      <c r="I506" s="7"/>
      <c r="J506" s="7"/>
      <c r="K506" s="7"/>
      <c r="L506" s="7"/>
      <c r="M506" s="7"/>
      <c r="N506" s="7"/>
      <c r="O506" s="7"/>
      <c r="P506" s="5"/>
      <c r="Q506" s="7"/>
      <c r="R506" s="7"/>
      <c r="S506" s="7"/>
      <c r="T506" s="7"/>
      <c r="U506" s="7"/>
      <c r="V506" s="7"/>
      <c r="W506" s="7"/>
      <c r="X506" s="7"/>
      <c r="Y506" s="7"/>
      <c r="Z506" s="7"/>
    </row>
    <row r="507" ht="15.75" customHeight="1">
      <c r="A507" s="7"/>
      <c r="B507" s="7"/>
      <c r="C507" s="8"/>
      <c r="D507" s="7"/>
      <c r="E507" s="7"/>
      <c r="F507" s="7"/>
      <c r="G507" s="7"/>
      <c r="H507" s="7"/>
      <c r="I507" s="7"/>
      <c r="J507" s="7"/>
      <c r="K507" s="7"/>
      <c r="L507" s="7"/>
      <c r="M507" s="7"/>
      <c r="N507" s="7"/>
      <c r="O507" s="7"/>
      <c r="P507" s="5"/>
      <c r="Q507" s="7"/>
      <c r="R507" s="7"/>
      <c r="S507" s="7"/>
      <c r="T507" s="7"/>
      <c r="U507" s="7"/>
      <c r="V507" s="7"/>
      <c r="W507" s="7"/>
      <c r="X507" s="7"/>
      <c r="Y507" s="7"/>
      <c r="Z507" s="7"/>
    </row>
    <row r="508" ht="15.75" customHeight="1">
      <c r="A508" s="7"/>
      <c r="B508" s="7"/>
      <c r="C508" s="8"/>
      <c r="D508" s="7"/>
      <c r="E508" s="7"/>
      <c r="F508" s="7"/>
      <c r="G508" s="7"/>
      <c r="H508" s="7"/>
      <c r="I508" s="7"/>
      <c r="J508" s="7"/>
      <c r="K508" s="7"/>
      <c r="L508" s="7"/>
      <c r="M508" s="7"/>
      <c r="N508" s="7"/>
      <c r="O508" s="7"/>
      <c r="P508" s="5"/>
      <c r="Q508" s="7"/>
      <c r="R508" s="7"/>
      <c r="S508" s="7"/>
      <c r="T508" s="7"/>
      <c r="U508" s="7"/>
      <c r="V508" s="7"/>
      <c r="W508" s="7"/>
      <c r="X508" s="7"/>
      <c r="Y508" s="7"/>
      <c r="Z508" s="7"/>
    </row>
    <row r="509" ht="15.75" customHeight="1">
      <c r="A509" s="7"/>
      <c r="B509" s="7"/>
      <c r="C509" s="8"/>
      <c r="D509" s="7"/>
      <c r="E509" s="7"/>
      <c r="F509" s="7"/>
      <c r="G509" s="7"/>
      <c r="H509" s="7"/>
      <c r="I509" s="7"/>
      <c r="J509" s="7"/>
      <c r="K509" s="7"/>
      <c r="L509" s="7"/>
      <c r="M509" s="7"/>
      <c r="N509" s="7"/>
      <c r="O509" s="7"/>
      <c r="P509" s="5"/>
      <c r="Q509" s="7"/>
      <c r="R509" s="7"/>
      <c r="S509" s="7"/>
      <c r="T509" s="7"/>
      <c r="U509" s="7"/>
      <c r="V509" s="7"/>
      <c r="W509" s="7"/>
      <c r="X509" s="7"/>
      <c r="Y509" s="7"/>
      <c r="Z509" s="7"/>
    </row>
    <row r="510" ht="15.75" customHeight="1">
      <c r="A510" s="7"/>
      <c r="B510" s="7"/>
      <c r="C510" s="8"/>
      <c r="D510" s="7"/>
      <c r="E510" s="7"/>
      <c r="F510" s="7"/>
      <c r="G510" s="7"/>
      <c r="H510" s="7"/>
      <c r="I510" s="7"/>
      <c r="J510" s="7"/>
      <c r="K510" s="7"/>
      <c r="L510" s="7"/>
      <c r="M510" s="7"/>
      <c r="N510" s="7"/>
      <c r="O510" s="7"/>
      <c r="P510" s="5"/>
      <c r="Q510" s="7"/>
      <c r="R510" s="7"/>
      <c r="S510" s="7"/>
      <c r="T510" s="7"/>
      <c r="U510" s="7"/>
      <c r="V510" s="7"/>
      <c r="W510" s="7"/>
      <c r="X510" s="7"/>
      <c r="Y510" s="7"/>
      <c r="Z510" s="7"/>
    </row>
    <row r="511" ht="15.75" customHeight="1">
      <c r="A511" s="7"/>
      <c r="B511" s="7"/>
      <c r="C511" s="8"/>
      <c r="D511" s="7"/>
      <c r="E511" s="7"/>
      <c r="F511" s="7"/>
      <c r="G511" s="7"/>
      <c r="H511" s="7"/>
      <c r="I511" s="7"/>
      <c r="J511" s="7"/>
      <c r="K511" s="7"/>
      <c r="L511" s="7"/>
      <c r="M511" s="7"/>
      <c r="N511" s="7"/>
      <c r="O511" s="7"/>
      <c r="P511" s="5"/>
      <c r="Q511" s="7"/>
      <c r="R511" s="7"/>
      <c r="S511" s="7"/>
      <c r="T511" s="7"/>
      <c r="U511" s="7"/>
      <c r="V511" s="7"/>
      <c r="W511" s="7"/>
      <c r="X511" s="7"/>
      <c r="Y511" s="7"/>
      <c r="Z511" s="7"/>
    </row>
    <row r="512" ht="15.75" customHeight="1">
      <c r="A512" s="7"/>
      <c r="B512" s="7"/>
      <c r="C512" s="8"/>
      <c r="D512" s="7"/>
      <c r="E512" s="7"/>
      <c r="F512" s="7"/>
      <c r="G512" s="7"/>
      <c r="H512" s="7"/>
      <c r="I512" s="7"/>
      <c r="J512" s="7"/>
      <c r="K512" s="7"/>
      <c r="L512" s="7"/>
      <c r="M512" s="7"/>
      <c r="N512" s="7"/>
      <c r="O512" s="7"/>
      <c r="P512" s="5"/>
      <c r="Q512" s="7"/>
      <c r="R512" s="7"/>
      <c r="S512" s="7"/>
      <c r="T512" s="7"/>
      <c r="U512" s="7"/>
      <c r="V512" s="7"/>
      <c r="W512" s="7"/>
      <c r="X512" s="7"/>
      <c r="Y512" s="7"/>
      <c r="Z512" s="7"/>
    </row>
    <row r="513" ht="15.75" customHeight="1">
      <c r="A513" s="7"/>
      <c r="B513" s="7"/>
      <c r="C513" s="8"/>
      <c r="D513" s="7"/>
      <c r="E513" s="7"/>
      <c r="F513" s="7"/>
      <c r="G513" s="7"/>
      <c r="H513" s="7"/>
      <c r="I513" s="7"/>
      <c r="J513" s="7"/>
      <c r="K513" s="7"/>
      <c r="L513" s="7"/>
      <c r="M513" s="7"/>
      <c r="N513" s="7"/>
      <c r="O513" s="7"/>
      <c r="P513" s="5"/>
      <c r="Q513" s="7"/>
      <c r="R513" s="7"/>
      <c r="S513" s="7"/>
      <c r="T513" s="7"/>
      <c r="U513" s="7"/>
      <c r="V513" s="7"/>
      <c r="W513" s="7"/>
      <c r="X513" s="7"/>
      <c r="Y513" s="7"/>
      <c r="Z513" s="7"/>
    </row>
    <row r="514" ht="15.75" customHeight="1">
      <c r="A514" s="7"/>
      <c r="B514" s="7"/>
      <c r="C514" s="8"/>
      <c r="D514" s="7"/>
      <c r="E514" s="7"/>
      <c r="F514" s="7"/>
      <c r="G514" s="7"/>
      <c r="H514" s="7"/>
      <c r="I514" s="7"/>
      <c r="J514" s="7"/>
      <c r="K514" s="7"/>
      <c r="L514" s="7"/>
      <c r="M514" s="7"/>
      <c r="N514" s="7"/>
      <c r="O514" s="7"/>
      <c r="P514" s="5"/>
      <c r="Q514" s="7"/>
      <c r="R514" s="7"/>
      <c r="S514" s="7"/>
      <c r="T514" s="7"/>
      <c r="U514" s="7"/>
      <c r="V514" s="7"/>
      <c r="W514" s="7"/>
      <c r="X514" s="7"/>
      <c r="Y514" s="7"/>
      <c r="Z514" s="7"/>
    </row>
    <row r="515" ht="15.75" customHeight="1">
      <c r="A515" s="7"/>
      <c r="B515" s="7"/>
      <c r="C515" s="8"/>
      <c r="D515" s="7"/>
      <c r="E515" s="7"/>
      <c r="F515" s="7"/>
      <c r="G515" s="7"/>
      <c r="H515" s="7"/>
      <c r="I515" s="7"/>
      <c r="J515" s="7"/>
      <c r="K515" s="7"/>
      <c r="L515" s="7"/>
      <c r="M515" s="7"/>
      <c r="N515" s="7"/>
      <c r="O515" s="7"/>
      <c r="P515" s="5"/>
      <c r="Q515" s="7"/>
      <c r="R515" s="7"/>
      <c r="S515" s="7"/>
      <c r="T515" s="7"/>
      <c r="U515" s="7"/>
      <c r="V515" s="7"/>
      <c r="W515" s="7"/>
      <c r="X515" s="7"/>
      <c r="Y515" s="7"/>
      <c r="Z515" s="7"/>
    </row>
    <row r="516" ht="15.75" customHeight="1">
      <c r="A516" s="7"/>
      <c r="B516" s="7"/>
      <c r="C516" s="8"/>
      <c r="D516" s="7"/>
      <c r="E516" s="7"/>
      <c r="F516" s="7"/>
      <c r="G516" s="7"/>
      <c r="H516" s="7"/>
      <c r="I516" s="7"/>
      <c r="J516" s="7"/>
      <c r="K516" s="7"/>
      <c r="L516" s="7"/>
      <c r="M516" s="7"/>
      <c r="N516" s="7"/>
      <c r="O516" s="7"/>
      <c r="P516" s="5"/>
      <c r="Q516" s="7"/>
      <c r="R516" s="7"/>
      <c r="S516" s="7"/>
      <c r="T516" s="7"/>
      <c r="U516" s="7"/>
      <c r="V516" s="7"/>
      <c r="W516" s="7"/>
      <c r="X516" s="7"/>
      <c r="Y516" s="7"/>
      <c r="Z516" s="7"/>
    </row>
    <row r="517" ht="15.75" customHeight="1">
      <c r="A517" s="7"/>
      <c r="B517" s="7"/>
      <c r="C517" s="8"/>
      <c r="D517" s="7"/>
      <c r="E517" s="7"/>
      <c r="F517" s="7"/>
      <c r="G517" s="7"/>
      <c r="H517" s="7"/>
      <c r="I517" s="7"/>
      <c r="J517" s="7"/>
      <c r="K517" s="7"/>
      <c r="L517" s="7"/>
      <c r="M517" s="7"/>
      <c r="N517" s="7"/>
      <c r="O517" s="7"/>
      <c r="P517" s="5"/>
      <c r="Q517" s="7"/>
      <c r="R517" s="7"/>
      <c r="S517" s="7"/>
      <c r="T517" s="7"/>
      <c r="U517" s="7"/>
      <c r="V517" s="7"/>
      <c r="W517" s="7"/>
      <c r="X517" s="7"/>
      <c r="Y517" s="7"/>
      <c r="Z517" s="7"/>
    </row>
    <row r="518" ht="15.75" customHeight="1">
      <c r="A518" s="7"/>
      <c r="B518" s="7"/>
      <c r="C518" s="8"/>
      <c r="D518" s="7"/>
      <c r="E518" s="7"/>
      <c r="F518" s="7"/>
      <c r="G518" s="7"/>
      <c r="H518" s="7"/>
      <c r="I518" s="7"/>
      <c r="J518" s="7"/>
      <c r="K518" s="7"/>
      <c r="L518" s="7"/>
      <c r="M518" s="7"/>
      <c r="N518" s="7"/>
      <c r="O518" s="7"/>
      <c r="P518" s="5"/>
      <c r="Q518" s="7"/>
      <c r="R518" s="7"/>
      <c r="S518" s="7"/>
      <c r="T518" s="7"/>
      <c r="U518" s="7"/>
      <c r="V518" s="7"/>
      <c r="W518" s="7"/>
      <c r="X518" s="7"/>
      <c r="Y518" s="7"/>
      <c r="Z518" s="7"/>
    </row>
    <row r="519" ht="15.75" customHeight="1">
      <c r="A519" s="7"/>
      <c r="B519" s="7"/>
      <c r="C519" s="8"/>
      <c r="D519" s="7"/>
      <c r="E519" s="7"/>
      <c r="F519" s="7"/>
      <c r="G519" s="7"/>
      <c r="H519" s="7"/>
      <c r="I519" s="7"/>
      <c r="J519" s="7"/>
      <c r="K519" s="7"/>
      <c r="L519" s="7"/>
      <c r="M519" s="7"/>
      <c r="N519" s="7"/>
      <c r="O519" s="7"/>
      <c r="P519" s="5"/>
      <c r="Q519" s="7"/>
      <c r="R519" s="7"/>
      <c r="S519" s="7"/>
      <c r="T519" s="7"/>
      <c r="U519" s="7"/>
      <c r="V519" s="7"/>
      <c r="W519" s="7"/>
      <c r="X519" s="7"/>
      <c r="Y519" s="7"/>
      <c r="Z519" s="7"/>
    </row>
    <row r="520" ht="15.75" customHeight="1">
      <c r="A520" s="7"/>
      <c r="B520" s="7"/>
      <c r="C520" s="8"/>
      <c r="D520" s="7"/>
      <c r="E520" s="7"/>
      <c r="F520" s="7"/>
      <c r="G520" s="7"/>
      <c r="H520" s="7"/>
      <c r="I520" s="7"/>
      <c r="J520" s="7"/>
      <c r="K520" s="7"/>
      <c r="L520" s="7"/>
      <c r="M520" s="7"/>
      <c r="N520" s="7"/>
      <c r="O520" s="7"/>
      <c r="P520" s="5"/>
      <c r="Q520" s="7"/>
      <c r="R520" s="7"/>
      <c r="S520" s="7"/>
      <c r="T520" s="7"/>
      <c r="U520" s="7"/>
      <c r="V520" s="7"/>
      <c r="W520" s="7"/>
      <c r="X520" s="7"/>
      <c r="Y520" s="7"/>
      <c r="Z520" s="7"/>
    </row>
    <row r="521" ht="15.75" customHeight="1">
      <c r="A521" s="7"/>
      <c r="B521" s="7"/>
      <c r="C521" s="8"/>
      <c r="D521" s="7"/>
      <c r="E521" s="7"/>
      <c r="F521" s="7"/>
      <c r="G521" s="7"/>
      <c r="H521" s="7"/>
      <c r="I521" s="7"/>
      <c r="J521" s="7"/>
      <c r="K521" s="7"/>
      <c r="L521" s="7"/>
      <c r="M521" s="7"/>
      <c r="N521" s="7"/>
      <c r="O521" s="7"/>
      <c r="P521" s="5"/>
      <c r="Q521" s="7"/>
      <c r="R521" s="7"/>
      <c r="S521" s="7"/>
      <c r="T521" s="7"/>
      <c r="U521" s="7"/>
      <c r="V521" s="7"/>
      <c r="W521" s="7"/>
      <c r="X521" s="7"/>
      <c r="Y521" s="7"/>
      <c r="Z521" s="7"/>
    </row>
    <row r="522" ht="15.75" customHeight="1">
      <c r="A522" s="7"/>
      <c r="B522" s="7"/>
      <c r="C522" s="8"/>
      <c r="D522" s="7"/>
      <c r="E522" s="7"/>
      <c r="F522" s="7"/>
      <c r="G522" s="7"/>
      <c r="H522" s="7"/>
      <c r="I522" s="7"/>
      <c r="J522" s="7"/>
      <c r="K522" s="7"/>
      <c r="L522" s="7"/>
      <c r="M522" s="7"/>
      <c r="N522" s="7"/>
      <c r="O522" s="7"/>
      <c r="P522" s="5"/>
      <c r="Q522" s="7"/>
      <c r="R522" s="7"/>
      <c r="S522" s="7"/>
      <c r="T522" s="7"/>
      <c r="U522" s="7"/>
      <c r="V522" s="7"/>
      <c r="W522" s="7"/>
      <c r="X522" s="7"/>
      <c r="Y522" s="7"/>
      <c r="Z522" s="7"/>
    </row>
    <row r="523" ht="15.75" customHeight="1">
      <c r="A523" s="7"/>
      <c r="B523" s="7"/>
      <c r="C523" s="8"/>
      <c r="D523" s="7"/>
      <c r="E523" s="7"/>
      <c r="F523" s="7"/>
      <c r="G523" s="7"/>
      <c r="H523" s="7"/>
      <c r="I523" s="7"/>
      <c r="J523" s="7"/>
      <c r="K523" s="7"/>
      <c r="L523" s="7"/>
      <c r="M523" s="7"/>
      <c r="N523" s="7"/>
      <c r="O523" s="7"/>
      <c r="P523" s="5"/>
      <c r="Q523" s="7"/>
      <c r="R523" s="7"/>
      <c r="S523" s="7"/>
      <c r="T523" s="7"/>
      <c r="U523" s="7"/>
      <c r="V523" s="7"/>
      <c r="W523" s="7"/>
      <c r="X523" s="7"/>
      <c r="Y523" s="7"/>
      <c r="Z523" s="7"/>
    </row>
    <row r="524" ht="15.75" customHeight="1">
      <c r="A524" s="7"/>
      <c r="B524" s="7"/>
      <c r="C524" s="8"/>
      <c r="D524" s="7"/>
      <c r="E524" s="7"/>
      <c r="F524" s="7"/>
      <c r="G524" s="7"/>
      <c r="H524" s="7"/>
      <c r="I524" s="7"/>
      <c r="J524" s="7"/>
      <c r="K524" s="7"/>
      <c r="L524" s="7"/>
      <c r="M524" s="7"/>
      <c r="N524" s="7"/>
      <c r="O524" s="7"/>
      <c r="P524" s="5"/>
      <c r="Q524" s="7"/>
      <c r="R524" s="7"/>
      <c r="S524" s="7"/>
      <c r="T524" s="7"/>
      <c r="U524" s="7"/>
      <c r="V524" s="7"/>
      <c r="W524" s="7"/>
      <c r="X524" s="7"/>
      <c r="Y524" s="7"/>
      <c r="Z524" s="7"/>
    </row>
    <row r="525" ht="15.75" customHeight="1">
      <c r="A525" s="7"/>
      <c r="B525" s="7"/>
      <c r="C525" s="8"/>
      <c r="D525" s="7"/>
      <c r="E525" s="7"/>
      <c r="F525" s="7"/>
      <c r="G525" s="7"/>
      <c r="H525" s="7"/>
      <c r="I525" s="7"/>
      <c r="J525" s="7"/>
      <c r="K525" s="7"/>
      <c r="L525" s="7"/>
      <c r="M525" s="7"/>
      <c r="N525" s="7"/>
      <c r="O525" s="7"/>
      <c r="P525" s="5"/>
      <c r="Q525" s="7"/>
      <c r="R525" s="7"/>
      <c r="S525" s="7"/>
      <c r="T525" s="7"/>
      <c r="U525" s="7"/>
      <c r="V525" s="7"/>
      <c r="W525" s="7"/>
      <c r="X525" s="7"/>
      <c r="Y525" s="7"/>
      <c r="Z525" s="7"/>
    </row>
    <row r="526" ht="15.75" customHeight="1">
      <c r="A526" s="7"/>
      <c r="B526" s="7"/>
      <c r="C526" s="8"/>
      <c r="D526" s="7"/>
      <c r="E526" s="7"/>
      <c r="F526" s="7"/>
      <c r="G526" s="7"/>
      <c r="H526" s="7"/>
      <c r="I526" s="7"/>
      <c r="J526" s="7"/>
      <c r="K526" s="7"/>
      <c r="L526" s="7"/>
      <c r="M526" s="7"/>
      <c r="N526" s="7"/>
      <c r="O526" s="7"/>
      <c r="P526" s="5"/>
      <c r="Q526" s="7"/>
      <c r="R526" s="7"/>
      <c r="S526" s="7"/>
      <c r="T526" s="7"/>
      <c r="U526" s="7"/>
      <c r="V526" s="7"/>
      <c r="W526" s="7"/>
      <c r="X526" s="7"/>
      <c r="Y526" s="7"/>
      <c r="Z526" s="7"/>
    </row>
    <row r="527" ht="15.75" customHeight="1">
      <c r="A527" s="7"/>
      <c r="B527" s="7"/>
      <c r="C527" s="8"/>
      <c r="D527" s="7"/>
      <c r="E527" s="7"/>
      <c r="F527" s="7"/>
      <c r="G527" s="7"/>
      <c r="H527" s="7"/>
      <c r="I527" s="7"/>
      <c r="J527" s="7"/>
      <c r="K527" s="7"/>
      <c r="L527" s="7"/>
      <c r="M527" s="7"/>
      <c r="N527" s="7"/>
      <c r="O527" s="7"/>
      <c r="P527" s="5"/>
      <c r="Q527" s="7"/>
      <c r="R527" s="7"/>
      <c r="S527" s="7"/>
      <c r="T527" s="7"/>
      <c r="U527" s="7"/>
      <c r="V527" s="7"/>
      <c r="W527" s="7"/>
      <c r="X527" s="7"/>
      <c r="Y527" s="7"/>
      <c r="Z527" s="7"/>
    </row>
    <row r="528" ht="15.75" customHeight="1">
      <c r="A528" s="7"/>
      <c r="B528" s="7"/>
      <c r="C528" s="8"/>
      <c r="D528" s="7"/>
      <c r="E528" s="7"/>
      <c r="F528" s="7"/>
      <c r="G528" s="7"/>
      <c r="H528" s="7"/>
      <c r="I528" s="7"/>
      <c r="J528" s="7"/>
      <c r="K528" s="7"/>
      <c r="L528" s="7"/>
      <c r="M528" s="7"/>
      <c r="N528" s="7"/>
      <c r="O528" s="7"/>
      <c r="P528" s="5"/>
      <c r="Q528" s="7"/>
      <c r="R528" s="7"/>
      <c r="S528" s="7"/>
      <c r="T528" s="7"/>
      <c r="U528" s="7"/>
      <c r="V528" s="7"/>
      <c r="W528" s="7"/>
      <c r="X528" s="7"/>
      <c r="Y528" s="7"/>
      <c r="Z528" s="7"/>
    </row>
    <row r="529" ht="15.75" customHeight="1">
      <c r="A529" s="7"/>
      <c r="B529" s="7"/>
      <c r="C529" s="8"/>
      <c r="D529" s="7"/>
      <c r="E529" s="7"/>
      <c r="F529" s="7"/>
      <c r="G529" s="7"/>
      <c r="H529" s="7"/>
      <c r="I529" s="7"/>
      <c r="J529" s="7"/>
      <c r="K529" s="7"/>
      <c r="L529" s="7"/>
      <c r="M529" s="7"/>
      <c r="N529" s="7"/>
      <c r="O529" s="7"/>
      <c r="P529" s="5"/>
      <c r="Q529" s="7"/>
      <c r="R529" s="7"/>
      <c r="S529" s="7"/>
      <c r="T529" s="7"/>
      <c r="U529" s="7"/>
      <c r="V529" s="7"/>
      <c r="W529" s="7"/>
      <c r="X529" s="7"/>
      <c r="Y529" s="7"/>
      <c r="Z529" s="7"/>
    </row>
    <row r="530" ht="15.75" customHeight="1">
      <c r="A530" s="7"/>
      <c r="B530" s="7"/>
      <c r="C530" s="8"/>
      <c r="D530" s="7"/>
      <c r="E530" s="7"/>
      <c r="F530" s="7"/>
      <c r="G530" s="7"/>
      <c r="H530" s="7"/>
      <c r="I530" s="7"/>
      <c r="J530" s="7"/>
      <c r="K530" s="7"/>
      <c r="L530" s="7"/>
      <c r="M530" s="7"/>
      <c r="N530" s="7"/>
      <c r="O530" s="7"/>
      <c r="P530" s="5"/>
      <c r="Q530" s="7"/>
      <c r="R530" s="7"/>
      <c r="S530" s="7"/>
      <c r="T530" s="7"/>
      <c r="U530" s="7"/>
      <c r="V530" s="7"/>
      <c r="W530" s="7"/>
      <c r="X530" s="7"/>
      <c r="Y530" s="7"/>
      <c r="Z530" s="7"/>
    </row>
    <row r="531" ht="15.75" customHeight="1">
      <c r="A531" s="7"/>
      <c r="B531" s="7"/>
      <c r="C531" s="8"/>
      <c r="D531" s="7"/>
      <c r="E531" s="7"/>
      <c r="F531" s="7"/>
      <c r="G531" s="7"/>
      <c r="H531" s="7"/>
      <c r="I531" s="7"/>
      <c r="J531" s="7"/>
      <c r="K531" s="7"/>
      <c r="L531" s="7"/>
      <c r="M531" s="7"/>
      <c r="N531" s="7"/>
      <c r="O531" s="7"/>
      <c r="P531" s="5"/>
      <c r="Q531" s="7"/>
      <c r="R531" s="7"/>
      <c r="S531" s="7"/>
      <c r="T531" s="7"/>
      <c r="U531" s="7"/>
      <c r="V531" s="7"/>
      <c r="W531" s="7"/>
      <c r="X531" s="7"/>
      <c r="Y531" s="7"/>
      <c r="Z531" s="7"/>
    </row>
    <row r="532" ht="15.75" customHeight="1">
      <c r="A532" s="7"/>
      <c r="B532" s="7"/>
      <c r="C532" s="8"/>
      <c r="D532" s="7"/>
      <c r="E532" s="7"/>
      <c r="F532" s="7"/>
      <c r="G532" s="7"/>
      <c r="H532" s="7"/>
      <c r="I532" s="7"/>
      <c r="J532" s="7"/>
      <c r="K532" s="7"/>
      <c r="L532" s="7"/>
      <c r="M532" s="7"/>
      <c r="N532" s="7"/>
      <c r="O532" s="7"/>
      <c r="P532" s="5"/>
      <c r="Q532" s="7"/>
      <c r="R532" s="7"/>
      <c r="S532" s="7"/>
      <c r="T532" s="7"/>
      <c r="U532" s="7"/>
      <c r="V532" s="7"/>
      <c r="W532" s="7"/>
      <c r="X532" s="7"/>
      <c r="Y532" s="7"/>
      <c r="Z532" s="7"/>
    </row>
    <row r="533" ht="15.75" customHeight="1">
      <c r="A533" s="7"/>
      <c r="B533" s="7"/>
      <c r="C533" s="8"/>
      <c r="D533" s="7"/>
      <c r="E533" s="7"/>
      <c r="F533" s="7"/>
      <c r="G533" s="7"/>
      <c r="H533" s="7"/>
      <c r="I533" s="7"/>
      <c r="J533" s="7"/>
      <c r="K533" s="7"/>
      <c r="L533" s="7"/>
      <c r="M533" s="7"/>
      <c r="N533" s="7"/>
      <c r="O533" s="7"/>
      <c r="P533" s="5"/>
      <c r="Q533" s="7"/>
      <c r="R533" s="7"/>
      <c r="S533" s="7"/>
      <c r="T533" s="7"/>
      <c r="U533" s="7"/>
      <c r="V533" s="7"/>
      <c r="W533" s="7"/>
      <c r="X533" s="7"/>
      <c r="Y533" s="7"/>
      <c r="Z533" s="7"/>
    </row>
    <row r="534" ht="15.75" customHeight="1">
      <c r="A534" s="7"/>
      <c r="B534" s="7"/>
      <c r="C534" s="8"/>
      <c r="D534" s="7"/>
      <c r="E534" s="7"/>
      <c r="F534" s="7"/>
      <c r="G534" s="7"/>
      <c r="H534" s="7"/>
      <c r="I534" s="7"/>
      <c r="J534" s="7"/>
      <c r="K534" s="7"/>
      <c r="L534" s="7"/>
      <c r="M534" s="7"/>
      <c r="N534" s="7"/>
      <c r="O534" s="7"/>
      <c r="P534" s="5"/>
      <c r="Q534" s="7"/>
      <c r="R534" s="7"/>
      <c r="S534" s="7"/>
      <c r="T534" s="7"/>
      <c r="U534" s="7"/>
      <c r="V534" s="7"/>
      <c r="W534" s="7"/>
      <c r="X534" s="7"/>
      <c r="Y534" s="7"/>
      <c r="Z534" s="7"/>
    </row>
    <row r="535" ht="15.75" customHeight="1">
      <c r="A535" s="7"/>
      <c r="B535" s="7"/>
      <c r="C535" s="8"/>
      <c r="D535" s="7"/>
      <c r="E535" s="7"/>
      <c r="F535" s="7"/>
      <c r="G535" s="7"/>
      <c r="H535" s="7"/>
      <c r="I535" s="7"/>
      <c r="J535" s="7"/>
      <c r="K535" s="7"/>
      <c r="L535" s="7"/>
      <c r="M535" s="7"/>
      <c r="N535" s="7"/>
      <c r="O535" s="7"/>
      <c r="P535" s="5"/>
      <c r="Q535" s="7"/>
      <c r="R535" s="7"/>
      <c r="S535" s="7"/>
      <c r="T535" s="7"/>
      <c r="U535" s="7"/>
      <c r="V535" s="7"/>
      <c r="W535" s="7"/>
      <c r="X535" s="7"/>
      <c r="Y535" s="7"/>
      <c r="Z535" s="7"/>
    </row>
    <row r="536" ht="15.75" customHeight="1">
      <c r="A536" s="7"/>
      <c r="B536" s="7"/>
      <c r="C536" s="8"/>
      <c r="D536" s="7"/>
      <c r="E536" s="7"/>
      <c r="F536" s="7"/>
      <c r="G536" s="7"/>
      <c r="H536" s="7"/>
      <c r="I536" s="7"/>
      <c r="J536" s="7"/>
      <c r="K536" s="7"/>
      <c r="L536" s="7"/>
      <c r="M536" s="7"/>
      <c r="N536" s="7"/>
      <c r="O536" s="7"/>
      <c r="P536" s="5"/>
      <c r="Q536" s="7"/>
      <c r="R536" s="7"/>
      <c r="S536" s="7"/>
      <c r="T536" s="7"/>
      <c r="U536" s="7"/>
      <c r="V536" s="7"/>
      <c r="W536" s="7"/>
      <c r="X536" s="7"/>
      <c r="Y536" s="7"/>
      <c r="Z536" s="7"/>
    </row>
    <row r="537" ht="15.75" customHeight="1">
      <c r="A537" s="7"/>
      <c r="B537" s="7"/>
      <c r="C537" s="8"/>
      <c r="D537" s="7"/>
      <c r="E537" s="7"/>
      <c r="F537" s="7"/>
      <c r="G537" s="7"/>
      <c r="H537" s="7"/>
      <c r="I537" s="7"/>
      <c r="J537" s="7"/>
      <c r="K537" s="7"/>
      <c r="L537" s="7"/>
      <c r="M537" s="7"/>
      <c r="N537" s="7"/>
      <c r="O537" s="7"/>
      <c r="P537" s="5"/>
      <c r="Q537" s="7"/>
      <c r="R537" s="7"/>
      <c r="S537" s="7"/>
      <c r="T537" s="7"/>
      <c r="U537" s="7"/>
      <c r="V537" s="7"/>
      <c r="W537" s="7"/>
      <c r="X537" s="7"/>
      <c r="Y537" s="7"/>
      <c r="Z537" s="7"/>
    </row>
    <row r="538" ht="15.75" customHeight="1">
      <c r="A538" s="7"/>
      <c r="B538" s="7"/>
      <c r="C538" s="8"/>
      <c r="D538" s="7"/>
      <c r="E538" s="7"/>
      <c r="F538" s="7"/>
      <c r="G538" s="7"/>
      <c r="H538" s="7"/>
      <c r="I538" s="7"/>
      <c r="J538" s="7"/>
      <c r="K538" s="7"/>
      <c r="L538" s="7"/>
      <c r="M538" s="7"/>
      <c r="N538" s="7"/>
      <c r="O538" s="7"/>
      <c r="P538" s="5"/>
      <c r="Q538" s="7"/>
      <c r="R538" s="7"/>
      <c r="S538" s="7"/>
      <c r="T538" s="7"/>
      <c r="U538" s="7"/>
      <c r="V538" s="7"/>
      <c r="W538" s="7"/>
      <c r="X538" s="7"/>
      <c r="Y538" s="7"/>
      <c r="Z538" s="7"/>
    </row>
    <row r="539" ht="15.75" customHeight="1">
      <c r="A539" s="7"/>
      <c r="B539" s="7"/>
      <c r="C539" s="8"/>
      <c r="D539" s="7"/>
      <c r="E539" s="7"/>
      <c r="F539" s="7"/>
      <c r="G539" s="7"/>
      <c r="H539" s="7"/>
      <c r="I539" s="7"/>
      <c r="J539" s="7"/>
      <c r="K539" s="7"/>
      <c r="L539" s="7"/>
      <c r="M539" s="7"/>
      <c r="N539" s="7"/>
      <c r="O539" s="7"/>
      <c r="P539" s="5"/>
      <c r="Q539" s="7"/>
      <c r="R539" s="7"/>
      <c r="S539" s="7"/>
      <c r="T539" s="7"/>
      <c r="U539" s="7"/>
      <c r="V539" s="7"/>
      <c r="W539" s="7"/>
      <c r="X539" s="7"/>
      <c r="Y539" s="7"/>
      <c r="Z539" s="7"/>
    </row>
    <row r="540" ht="15.75" customHeight="1">
      <c r="A540" s="7"/>
      <c r="B540" s="7"/>
      <c r="C540" s="8"/>
      <c r="D540" s="7"/>
      <c r="E540" s="7"/>
      <c r="F540" s="7"/>
      <c r="G540" s="7"/>
      <c r="H540" s="7"/>
      <c r="I540" s="7"/>
      <c r="J540" s="7"/>
      <c r="K540" s="7"/>
      <c r="L540" s="7"/>
      <c r="M540" s="7"/>
      <c r="N540" s="7"/>
      <c r="O540" s="7"/>
      <c r="P540" s="5"/>
      <c r="Q540" s="7"/>
      <c r="R540" s="7"/>
      <c r="S540" s="7"/>
      <c r="T540" s="7"/>
      <c r="U540" s="7"/>
      <c r="V540" s="7"/>
      <c r="W540" s="7"/>
      <c r="X540" s="7"/>
      <c r="Y540" s="7"/>
      <c r="Z540" s="7"/>
    </row>
    <row r="541" ht="15.75" customHeight="1">
      <c r="A541" s="7"/>
      <c r="B541" s="7"/>
      <c r="C541" s="8"/>
      <c r="D541" s="7"/>
      <c r="E541" s="7"/>
      <c r="F541" s="7"/>
      <c r="G541" s="7"/>
      <c r="H541" s="7"/>
      <c r="I541" s="7"/>
      <c r="J541" s="7"/>
      <c r="K541" s="7"/>
      <c r="L541" s="7"/>
      <c r="M541" s="7"/>
      <c r="N541" s="7"/>
      <c r="O541" s="7"/>
      <c r="P541" s="5"/>
      <c r="Q541" s="7"/>
      <c r="R541" s="7"/>
      <c r="S541" s="7"/>
      <c r="T541" s="7"/>
      <c r="U541" s="7"/>
      <c r="V541" s="7"/>
      <c r="W541" s="7"/>
      <c r="X541" s="7"/>
      <c r="Y541" s="7"/>
      <c r="Z541" s="7"/>
    </row>
    <row r="542" ht="15.75" customHeight="1">
      <c r="A542" s="7"/>
      <c r="B542" s="7"/>
      <c r="C542" s="8"/>
      <c r="D542" s="7"/>
      <c r="E542" s="7"/>
      <c r="F542" s="7"/>
      <c r="G542" s="7"/>
      <c r="H542" s="7"/>
      <c r="I542" s="7"/>
      <c r="J542" s="7"/>
      <c r="K542" s="7"/>
      <c r="L542" s="7"/>
      <c r="M542" s="7"/>
      <c r="N542" s="7"/>
      <c r="O542" s="7"/>
      <c r="P542" s="5"/>
      <c r="Q542" s="7"/>
      <c r="R542" s="7"/>
      <c r="S542" s="7"/>
      <c r="T542" s="7"/>
      <c r="U542" s="7"/>
      <c r="V542" s="7"/>
      <c r="W542" s="7"/>
      <c r="X542" s="7"/>
      <c r="Y542" s="7"/>
      <c r="Z542" s="7"/>
    </row>
    <row r="543" ht="15.75" customHeight="1">
      <c r="A543" s="7"/>
      <c r="B543" s="7"/>
      <c r="C543" s="8"/>
      <c r="D543" s="7"/>
      <c r="E543" s="7"/>
      <c r="F543" s="7"/>
      <c r="G543" s="7"/>
      <c r="H543" s="7"/>
      <c r="I543" s="7"/>
      <c r="J543" s="7"/>
      <c r="K543" s="7"/>
      <c r="L543" s="7"/>
      <c r="M543" s="7"/>
      <c r="N543" s="7"/>
      <c r="O543" s="7"/>
      <c r="P543" s="5"/>
      <c r="Q543" s="7"/>
      <c r="R543" s="7"/>
      <c r="S543" s="7"/>
      <c r="T543" s="7"/>
      <c r="U543" s="7"/>
      <c r="V543" s="7"/>
      <c r="W543" s="7"/>
      <c r="X543" s="7"/>
      <c r="Y543" s="7"/>
      <c r="Z543" s="7"/>
    </row>
    <row r="544" ht="15.75" customHeight="1">
      <c r="A544" s="7"/>
      <c r="B544" s="7"/>
      <c r="C544" s="8"/>
      <c r="D544" s="7"/>
      <c r="E544" s="7"/>
      <c r="F544" s="7"/>
      <c r="G544" s="7"/>
      <c r="H544" s="7"/>
      <c r="I544" s="7"/>
      <c r="J544" s="7"/>
      <c r="K544" s="7"/>
      <c r="L544" s="7"/>
      <c r="M544" s="7"/>
      <c r="N544" s="7"/>
      <c r="O544" s="7"/>
      <c r="P544" s="5"/>
      <c r="Q544" s="7"/>
      <c r="R544" s="7"/>
      <c r="S544" s="7"/>
      <c r="T544" s="7"/>
      <c r="U544" s="7"/>
      <c r="V544" s="7"/>
      <c r="W544" s="7"/>
      <c r="X544" s="7"/>
      <c r="Y544" s="7"/>
      <c r="Z544" s="7"/>
    </row>
    <row r="545" ht="15.75" customHeight="1">
      <c r="A545" s="7"/>
      <c r="B545" s="7"/>
      <c r="C545" s="8"/>
      <c r="D545" s="7"/>
      <c r="E545" s="7"/>
      <c r="F545" s="7"/>
      <c r="G545" s="7"/>
      <c r="H545" s="7"/>
      <c r="I545" s="7"/>
      <c r="J545" s="7"/>
      <c r="K545" s="7"/>
      <c r="L545" s="7"/>
      <c r="M545" s="7"/>
      <c r="N545" s="7"/>
      <c r="O545" s="7"/>
      <c r="P545" s="5"/>
      <c r="Q545" s="7"/>
      <c r="R545" s="7"/>
      <c r="S545" s="7"/>
      <c r="T545" s="7"/>
      <c r="U545" s="7"/>
      <c r="V545" s="7"/>
      <c r="W545" s="7"/>
      <c r="X545" s="7"/>
      <c r="Y545" s="7"/>
      <c r="Z545" s="7"/>
    </row>
    <row r="546" ht="15.75" customHeight="1">
      <c r="A546" s="7"/>
      <c r="B546" s="7"/>
      <c r="C546" s="8"/>
      <c r="D546" s="7"/>
      <c r="E546" s="7"/>
      <c r="F546" s="7"/>
      <c r="G546" s="7"/>
      <c r="H546" s="7"/>
      <c r="I546" s="7"/>
      <c r="J546" s="7"/>
      <c r="K546" s="7"/>
      <c r="L546" s="7"/>
      <c r="M546" s="7"/>
      <c r="N546" s="7"/>
      <c r="O546" s="7"/>
      <c r="P546" s="5"/>
      <c r="Q546" s="7"/>
      <c r="R546" s="7"/>
      <c r="S546" s="7"/>
      <c r="T546" s="7"/>
      <c r="U546" s="7"/>
      <c r="V546" s="7"/>
      <c r="W546" s="7"/>
      <c r="X546" s="7"/>
      <c r="Y546" s="7"/>
      <c r="Z546" s="7"/>
    </row>
    <row r="547" ht="15.75" customHeight="1">
      <c r="A547" s="7"/>
      <c r="B547" s="7"/>
      <c r="C547" s="8"/>
      <c r="D547" s="7"/>
      <c r="E547" s="7"/>
      <c r="F547" s="7"/>
      <c r="G547" s="7"/>
      <c r="H547" s="7"/>
      <c r="I547" s="7"/>
      <c r="J547" s="7"/>
      <c r="K547" s="7"/>
      <c r="L547" s="7"/>
      <c r="M547" s="7"/>
      <c r="N547" s="7"/>
      <c r="O547" s="7"/>
      <c r="P547" s="5"/>
      <c r="Q547" s="7"/>
      <c r="R547" s="7"/>
      <c r="S547" s="7"/>
      <c r="T547" s="7"/>
      <c r="U547" s="7"/>
      <c r="V547" s="7"/>
      <c r="W547" s="7"/>
      <c r="X547" s="7"/>
      <c r="Y547" s="7"/>
      <c r="Z547" s="7"/>
    </row>
    <row r="548" ht="15.75" customHeight="1">
      <c r="A548" s="7"/>
      <c r="B548" s="7"/>
      <c r="C548" s="8"/>
      <c r="D548" s="7"/>
      <c r="E548" s="7"/>
      <c r="F548" s="7"/>
      <c r="G548" s="7"/>
      <c r="H548" s="7"/>
      <c r="I548" s="7"/>
      <c r="J548" s="7"/>
      <c r="K548" s="7"/>
      <c r="L548" s="7"/>
      <c r="M548" s="7"/>
      <c r="N548" s="7"/>
      <c r="O548" s="7"/>
      <c r="P548" s="5"/>
      <c r="Q548" s="7"/>
      <c r="R548" s="7"/>
      <c r="S548" s="7"/>
      <c r="T548" s="7"/>
      <c r="U548" s="7"/>
      <c r="V548" s="7"/>
      <c r="W548" s="7"/>
      <c r="X548" s="7"/>
      <c r="Y548" s="7"/>
      <c r="Z548" s="7"/>
    </row>
    <row r="549" ht="15.75" customHeight="1">
      <c r="A549" s="7"/>
      <c r="B549" s="7"/>
      <c r="C549" s="8"/>
      <c r="D549" s="7"/>
      <c r="E549" s="7"/>
      <c r="F549" s="7"/>
      <c r="G549" s="7"/>
      <c r="H549" s="7"/>
      <c r="I549" s="7"/>
      <c r="J549" s="7"/>
      <c r="K549" s="7"/>
      <c r="L549" s="7"/>
      <c r="M549" s="7"/>
      <c r="N549" s="7"/>
      <c r="O549" s="7"/>
      <c r="P549" s="5"/>
      <c r="Q549" s="7"/>
      <c r="R549" s="7"/>
      <c r="S549" s="7"/>
      <c r="T549" s="7"/>
      <c r="U549" s="7"/>
      <c r="V549" s="7"/>
      <c r="W549" s="7"/>
      <c r="X549" s="7"/>
      <c r="Y549" s="7"/>
      <c r="Z549" s="7"/>
    </row>
    <row r="550" ht="15.75" customHeight="1">
      <c r="A550" s="7"/>
      <c r="B550" s="7"/>
      <c r="C550" s="8"/>
      <c r="D550" s="7"/>
      <c r="E550" s="7"/>
      <c r="F550" s="7"/>
      <c r="G550" s="7"/>
      <c r="H550" s="7"/>
      <c r="I550" s="7"/>
      <c r="J550" s="7"/>
      <c r="K550" s="7"/>
      <c r="L550" s="7"/>
      <c r="M550" s="7"/>
      <c r="N550" s="7"/>
      <c r="O550" s="7"/>
      <c r="P550" s="5"/>
      <c r="Q550" s="7"/>
      <c r="R550" s="7"/>
      <c r="S550" s="7"/>
      <c r="T550" s="7"/>
      <c r="U550" s="7"/>
      <c r="V550" s="7"/>
      <c r="W550" s="7"/>
      <c r="X550" s="7"/>
      <c r="Y550" s="7"/>
      <c r="Z550" s="7"/>
    </row>
    <row r="551" ht="15.75" customHeight="1">
      <c r="A551" s="7"/>
      <c r="B551" s="7"/>
      <c r="C551" s="8"/>
      <c r="D551" s="7"/>
      <c r="E551" s="7"/>
      <c r="F551" s="7"/>
      <c r="G551" s="7"/>
      <c r="H551" s="7"/>
      <c r="I551" s="7"/>
      <c r="J551" s="7"/>
      <c r="K551" s="7"/>
      <c r="L551" s="7"/>
      <c r="M551" s="7"/>
      <c r="N551" s="7"/>
      <c r="O551" s="7"/>
      <c r="P551" s="5"/>
      <c r="Q551" s="7"/>
      <c r="R551" s="7"/>
      <c r="S551" s="7"/>
      <c r="T551" s="7"/>
      <c r="U551" s="7"/>
      <c r="V551" s="7"/>
      <c r="W551" s="7"/>
      <c r="X551" s="7"/>
      <c r="Y551" s="7"/>
      <c r="Z551" s="7"/>
    </row>
    <row r="552" ht="15.75" customHeight="1">
      <c r="A552" s="7"/>
      <c r="B552" s="7"/>
      <c r="C552" s="8"/>
      <c r="D552" s="7"/>
      <c r="E552" s="7"/>
      <c r="F552" s="7"/>
      <c r="G552" s="7"/>
      <c r="H552" s="7"/>
      <c r="I552" s="7"/>
      <c r="J552" s="7"/>
      <c r="K552" s="7"/>
      <c r="L552" s="7"/>
      <c r="M552" s="7"/>
      <c r="N552" s="7"/>
      <c r="O552" s="7"/>
      <c r="P552" s="5"/>
      <c r="Q552" s="7"/>
      <c r="R552" s="7"/>
      <c r="S552" s="7"/>
      <c r="T552" s="7"/>
      <c r="U552" s="7"/>
      <c r="V552" s="7"/>
      <c r="W552" s="7"/>
      <c r="X552" s="7"/>
      <c r="Y552" s="7"/>
      <c r="Z552" s="7"/>
    </row>
    <row r="553" ht="15.75" customHeight="1">
      <c r="A553" s="7"/>
      <c r="B553" s="7"/>
      <c r="C553" s="8"/>
      <c r="D553" s="7"/>
      <c r="E553" s="7"/>
      <c r="F553" s="7"/>
      <c r="G553" s="7"/>
      <c r="H553" s="7"/>
      <c r="I553" s="7"/>
      <c r="J553" s="7"/>
      <c r="K553" s="7"/>
      <c r="L553" s="7"/>
      <c r="M553" s="7"/>
      <c r="N553" s="7"/>
      <c r="O553" s="7"/>
      <c r="P553" s="5"/>
      <c r="Q553" s="7"/>
      <c r="R553" s="7"/>
      <c r="S553" s="7"/>
      <c r="T553" s="7"/>
      <c r="U553" s="7"/>
      <c r="V553" s="7"/>
      <c r="W553" s="7"/>
      <c r="X553" s="7"/>
      <c r="Y553" s="7"/>
      <c r="Z553" s="7"/>
    </row>
    <row r="554" ht="15.75" customHeight="1">
      <c r="A554" s="7"/>
      <c r="B554" s="7"/>
      <c r="C554" s="8"/>
      <c r="D554" s="7"/>
      <c r="E554" s="7"/>
      <c r="F554" s="7"/>
      <c r="G554" s="7"/>
      <c r="H554" s="7"/>
      <c r="I554" s="7"/>
      <c r="J554" s="7"/>
      <c r="K554" s="7"/>
      <c r="L554" s="7"/>
      <c r="M554" s="7"/>
      <c r="N554" s="7"/>
      <c r="O554" s="7"/>
      <c r="P554" s="5"/>
      <c r="Q554" s="7"/>
      <c r="R554" s="7"/>
      <c r="S554" s="7"/>
      <c r="T554" s="7"/>
      <c r="U554" s="7"/>
      <c r="V554" s="7"/>
      <c r="W554" s="7"/>
      <c r="X554" s="7"/>
      <c r="Y554" s="7"/>
      <c r="Z554" s="7"/>
    </row>
    <row r="555" ht="15.75" customHeight="1">
      <c r="A555" s="7"/>
      <c r="B555" s="7"/>
      <c r="C555" s="8"/>
      <c r="D555" s="7"/>
      <c r="E555" s="7"/>
      <c r="F555" s="7"/>
      <c r="G555" s="7"/>
      <c r="H555" s="7"/>
      <c r="I555" s="7"/>
      <c r="J555" s="7"/>
      <c r="K555" s="7"/>
      <c r="L555" s="7"/>
      <c r="M555" s="7"/>
      <c r="N555" s="7"/>
      <c r="O555" s="7"/>
      <c r="P555" s="5"/>
      <c r="Q555" s="7"/>
      <c r="R555" s="7"/>
      <c r="S555" s="7"/>
      <c r="T555" s="7"/>
      <c r="U555" s="7"/>
      <c r="V555" s="7"/>
      <c r="W555" s="7"/>
      <c r="X555" s="7"/>
      <c r="Y555" s="7"/>
      <c r="Z555" s="7"/>
    </row>
    <row r="556" ht="15.75" customHeight="1">
      <c r="A556" s="7"/>
      <c r="B556" s="7"/>
      <c r="C556" s="8"/>
      <c r="D556" s="7"/>
      <c r="E556" s="7"/>
      <c r="F556" s="7"/>
      <c r="G556" s="7"/>
      <c r="H556" s="7"/>
      <c r="I556" s="7"/>
      <c r="J556" s="7"/>
      <c r="K556" s="7"/>
      <c r="L556" s="7"/>
      <c r="M556" s="7"/>
      <c r="N556" s="7"/>
      <c r="O556" s="7"/>
      <c r="P556" s="5"/>
      <c r="Q556" s="7"/>
      <c r="R556" s="7"/>
      <c r="S556" s="7"/>
      <c r="T556" s="7"/>
      <c r="U556" s="7"/>
      <c r="V556" s="7"/>
      <c r="W556" s="7"/>
      <c r="X556" s="7"/>
      <c r="Y556" s="7"/>
      <c r="Z556" s="7"/>
    </row>
    <row r="557" ht="15.75" customHeight="1">
      <c r="A557" s="7"/>
      <c r="B557" s="7"/>
      <c r="C557" s="8"/>
      <c r="D557" s="7"/>
      <c r="E557" s="7"/>
      <c r="F557" s="7"/>
      <c r="G557" s="7"/>
      <c r="H557" s="7"/>
      <c r="I557" s="7"/>
      <c r="J557" s="7"/>
      <c r="K557" s="7"/>
      <c r="L557" s="7"/>
      <c r="M557" s="7"/>
      <c r="N557" s="7"/>
      <c r="O557" s="7"/>
      <c r="P557" s="5"/>
      <c r="Q557" s="7"/>
      <c r="R557" s="7"/>
      <c r="S557" s="7"/>
      <c r="T557" s="7"/>
      <c r="U557" s="7"/>
      <c r="V557" s="7"/>
      <c r="W557" s="7"/>
      <c r="X557" s="7"/>
      <c r="Y557" s="7"/>
      <c r="Z557" s="7"/>
    </row>
    <row r="558" ht="15.75" customHeight="1">
      <c r="A558" s="7"/>
      <c r="B558" s="7"/>
      <c r="C558" s="8"/>
      <c r="D558" s="7"/>
      <c r="E558" s="7"/>
      <c r="F558" s="7"/>
      <c r="G558" s="7"/>
      <c r="H558" s="7"/>
      <c r="I558" s="7"/>
      <c r="J558" s="7"/>
      <c r="K558" s="7"/>
      <c r="L558" s="7"/>
      <c r="M558" s="7"/>
      <c r="N558" s="7"/>
      <c r="O558" s="7"/>
      <c r="P558" s="5"/>
      <c r="Q558" s="7"/>
      <c r="R558" s="7"/>
      <c r="S558" s="7"/>
      <c r="T558" s="7"/>
      <c r="U558" s="7"/>
      <c r="V558" s="7"/>
      <c r="W558" s="7"/>
      <c r="X558" s="7"/>
      <c r="Y558" s="7"/>
      <c r="Z558" s="7"/>
    </row>
    <row r="559" ht="15.75" customHeight="1">
      <c r="A559" s="7"/>
      <c r="B559" s="7"/>
      <c r="C559" s="8"/>
      <c r="D559" s="7"/>
      <c r="E559" s="7"/>
      <c r="F559" s="7"/>
      <c r="G559" s="7"/>
      <c r="H559" s="7"/>
      <c r="I559" s="7"/>
      <c r="J559" s="7"/>
      <c r="K559" s="7"/>
      <c r="L559" s="7"/>
      <c r="M559" s="7"/>
      <c r="N559" s="7"/>
      <c r="O559" s="7"/>
      <c r="P559" s="5"/>
      <c r="Q559" s="7"/>
      <c r="R559" s="7"/>
      <c r="S559" s="7"/>
      <c r="T559" s="7"/>
      <c r="U559" s="7"/>
      <c r="V559" s="7"/>
      <c r="W559" s="7"/>
      <c r="X559" s="7"/>
      <c r="Y559" s="7"/>
      <c r="Z559" s="7"/>
    </row>
    <row r="560" ht="15.75" customHeight="1">
      <c r="A560" s="7"/>
      <c r="B560" s="7"/>
      <c r="C560" s="8"/>
      <c r="D560" s="7"/>
      <c r="E560" s="7"/>
      <c r="F560" s="7"/>
      <c r="G560" s="7"/>
      <c r="H560" s="7"/>
      <c r="I560" s="7"/>
      <c r="J560" s="7"/>
      <c r="K560" s="7"/>
      <c r="L560" s="7"/>
      <c r="M560" s="7"/>
      <c r="N560" s="7"/>
      <c r="O560" s="7"/>
      <c r="P560" s="5"/>
      <c r="Q560" s="7"/>
      <c r="R560" s="7"/>
      <c r="S560" s="7"/>
      <c r="T560" s="7"/>
      <c r="U560" s="7"/>
      <c r="V560" s="7"/>
      <c r="W560" s="7"/>
      <c r="X560" s="7"/>
      <c r="Y560" s="7"/>
      <c r="Z560" s="7"/>
    </row>
    <row r="561" ht="15.75" customHeight="1">
      <c r="A561" s="7"/>
      <c r="B561" s="7"/>
      <c r="C561" s="8"/>
      <c r="D561" s="7"/>
      <c r="E561" s="7"/>
      <c r="F561" s="7"/>
      <c r="G561" s="7"/>
      <c r="H561" s="7"/>
      <c r="I561" s="7"/>
      <c r="J561" s="7"/>
      <c r="K561" s="7"/>
      <c r="L561" s="7"/>
      <c r="M561" s="7"/>
      <c r="N561" s="7"/>
      <c r="O561" s="7"/>
      <c r="P561" s="5"/>
      <c r="Q561" s="7"/>
      <c r="R561" s="7"/>
      <c r="S561" s="7"/>
      <c r="T561" s="7"/>
      <c r="U561" s="7"/>
      <c r="V561" s="7"/>
      <c r="W561" s="7"/>
      <c r="X561" s="7"/>
      <c r="Y561" s="7"/>
      <c r="Z561" s="7"/>
    </row>
    <row r="562" ht="15.75" customHeight="1">
      <c r="A562" s="7"/>
      <c r="B562" s="7"/>
      <c r="C562" s="8"/>
      <c r="D562" s="7"/>
      <c r="E562" s="7"/>
      <c r="F562" s="7"/>
      <c r="G562" s="7"/>
      <c r="H562" s="7"/>
      <c r="I562" s="7"/>
      <c r="J562" s="7"/>
      <c r="K562" s="7"/>
      <c r="L562" s="7"/>
      <c r="M562" s="7"/>
      <c r="N562" s="7"/>
      <c r="O562" s="7"/>
      <c r="P562" s="5"/>
      <c r="Q562" s="7"/>
      <c r="R562" s="7"/>
      <c r="S562" s="7"/>
      <c r="T562" s="7"/>
      <c r="U562" s="7"/>
      <c r="V562" s="7"/>
      <c r="W562" s="7"/>
      <c r="X562" s="7"/>
      <c r="Y562" s="7"/>
      <c r="Z562" s="7"/>
    </row>
    <row r="563" ht="15.75" customHeight="1">
      <c r="A563" s="7"/>
      <c r="B563" s="7"/>
      <c r="C563" s="8"/>
      <c r="D563" s="7"/>
      <c r="E563" s="7"/>
      <c r="F563" s="7"/>
      <c r="G563" s="7"/>
      <c r="H563" s="7"/>
      <c r="I563" s="7"/>
      <c r="J563" s="7"/>
      <c r="K563" s="7"/>
      <c r="L563" s="7"/>
      <c r="M563" s="7"/>
      <c r="N563" s="7"/>
      <c r="O563" s="7"/>
      <c r="P563" s="5"/>
      <c r="Q563" s="7"/>
      <c r="R563" s="7"/>
      <c r="S563" s="7"/>
      <c r="T563" s="7"/>
      <c r="U563" s="7"/>
      <c r="V563" s="7"/>
      <c r="W563" s="7"/>
      <c r="X563" s="7"/>
      <c r="Y563" s="7"/>
      <c r="Z563" s="7"/>
    </row>
    <row r="564" ht="15.75" customHeight="1">
      <c r="A564" s="7"/>
      <c r="B564" s="7"/>
      <c r="C564" s="8"/>
      <c r="D564" s="7"/>
      <c r="E564" s="7"/>
      <c r="F564" s="7"/>
      <c r="G564" s="7"/>
      <c r="H564" s="7"/>
      <c r="I564" s="7"/>
      <c r="J564" s="7"/>
      <c r="K564" s="7"/>
      <c r="L564" s="7"/>
      <c r="M564" s="7"/>
      <c r="N564" s="7"/>
      <c r="O564" s="7"/>
      <c r="P564" s="5"/>
      <c r="Q564" s="7"/>
      <c r="R564" s="7"/>
      <c r="S564" s="7"/>
      <c r="T564" s="7"/>
      <c r="U564" s="7"/>
      <c r="V564" s="7"/>
      <c r="W564" s="7"/>
      <c r="X564" s="7"/>
      <c r="Y564" s="7"/>
      <c r="Z564" s="7"/>
    </row>
    <row r="565" ht="15.75" customHeight="1">
      <c r="A565" s="7"/>
      <c r="B565" s="7"/>
      <c r="C565" s="8"/>
      <c r="D565" s="7"/>
      <c r="E565" s="7"/>
      <c r="F565" s="7"/>
      <c r="G565" s="7"/>
      <c r="H565" s="7"/>
      <c r="I565" s="7"/>
      <c r="J565" s="7"/>
      <c r="K565" s="7"/>
      <c r="L565" s="7"/>
      <c r="M565" s="7"/>
      <c r="N565" s="7"/>
      <c r="O565" s="7"/>
      <c r="P565" s="5"/>
      <c r="Q565" s="7"/>
      <c r="R565" s="7"/>
      <c r="S565" s="7"/>
      <c r="T565" s="7"/>
      <c r="U565" s="7"/>
      <c r="V565" s="7"/>
      <c r="W565" s="7"/>
      <c r="X565" s="7"/>
      <c r="Y565" s="7"/>
      <c r="Z565" s="7"/>
    </row>
    <row r="566" ht="15.75" customHeight="1">
      <c r="A566" s="7"/>
      <c r="B566" s="7"/>
      <c r="C566" s="8"/>
      <c r="D566" s="7"/>
      <c r="E566" s="7"/>
      <c r="F566" s="7"/>
      <c r="G566" s="7"/>
      <c r="H566" s="7"/>
      <c r="I566" s="7"/>
      <c r="J566" s="7"/>
      <c r="K566" s="7"/>
      <c r="L566" s="7"/>
      <c r="M566" s="7"/>
      <c r="N566" s="7"/>
      <c r="O566" s="7"/>
      <c r="P566" s="5"/>
      <c r="Q566" s="7"/>
      <c r="R566" s="7"/>
      <c r="S566" s="7"/>
      <c r="T566" s="7"/>
      <c r="U566" s="7"/>
      <c r="V566" s="7"/>
      <c r="W566" s="7"/>
      <c r="X566" s="7"/>
      <c r="Y566" s="7"/>
      <c r="Z566" s="7"/>
    </row>
    <row r="567" ht="15.75" customHeight="1">
      <c r="A567" s="7"/>
      <c r="B567" s="7"/>
      <c r="C567" s="8"/>
      <c r="D567" s="7"/>
      <c r="E567" s="7"/>
      <c r="F567" s="7"/>
      <c r="G567" s="7"/>
      <c r="H567" s="7"/>
      <c r="I567" s="7"/>
      <c r="J567" s="7"/>
      <c r="K567" s="7"/>
      <c r="L567" s="7"/>
      <c r="M567" s="7"/>
      <c r="N567" s="7"/>
      <c r="O567" s="7"/>
      <c r="P567" s="5"/>
      <c r="Q567" s="7"/>
      <c r="R567" s="7"/>
      <c r="S567" s="7"/>
      <c r="T567" s="7"/>
      <c r="U567" s="7"/>
      <c r="V567" s="7"/>
      <c r="W567" s="7"/>
      <c r="X567" s="7"/>
      <c r="Y567" s="7"/>
      <c r="Z567" s="7"/>
    </row>
    <row r="568" ht="15.75" customHeight="1">
      <c r="A568" s="7"/>
      <c r="B568" s="7"/>
      <c r="C568" s="8"/>
      <c r="D568" s="7"/>
      <c r="E568" s="7"/>
      <c r="F568" s="7"/>
      <c r="G568" s="7"/>
      <c r="H568" s="7"/>
      <c r="I568" s="7"/>
      <c r="J568" s="7"/>
      <c r="K568" s="7"/>
      <c r="L568" s="7"/>
      <c r="M568" s="7"/>
      <c r="N568" s="7"/>
      <c r="O568" s="7"/>
      <c r="P568" s="5"/>
      <c r="Q568" s="7"/>
      <c r="R568" s="7"/>
      <c r="S568" s="7"/>
      <c r="T568" s="7"/>
      <c r="U568" s="7"/>
      <c r="V568" s="7"/>
      <c r="W568" s="7"/>
      <c r="X568" s="7"/>
      <c r="Y568" s="7"/>
      <c r="Z568" s="7"/>
    </row>
    <row r="569" ht="15.75" customHeight="1">
      <c r="A569" s="7"/>
      <c r="B569" s="7"/>
      <c r="C569" s="8"/>
      <c r="D569" s="7"/>
      <c r="E569" s="7"/>
      <c r="F569" s="7"/>
      <c r="G569" s="7"/>
      <c r="H569" s="7"/>
      <c r="I569" s="7"/>
      <c r="J569" s="7"/>
      <c r="K569" s="7"/>
      <c r="L569" s="7"/>
      <c r="M569" s="7"/>
      <c r="N569" s="7"/>
      <c r="O569" s="7"/>
      <c r="P569" s="5"/>
      <c r="Q569" s="7"/>
      <c r="R569" s="7"/>
      <c r="S569" s="7"/>
      <c r="T569" s="7"/>
      <c r="U569" s="7"/>
      <c r="V569" s="7"/>
      <c r="W569" s="7"/>
      <c r="X569" s="7"/>
      <c r="Y569" s="7"/>
      <c r="Z569" s="7"/>
    </row>
    <row r="570" ht="15.75" customHeight="1">
      <c r="A570" s="7"/>
      <c r="B570" s="7"/>
      <c r="C570" s="8"/>
      <c r="D570" s="7"/>
      <c r="E570" s="7"/>
      <c r="F570" s="7"/>
      <c r="G570" s="7"/>
      <c r="H570" s="7"/>
      <c r="I570" s="7"/>
      <c r="J570" s="7"/>
      <c r="K570" s="7"/>
      <c r="L570" s="7"/>
      <c r="M570" s="7"/>
      <c r="N570" s="7"/>
      <c r="O570" s="7"/>
      <c r="P570" s="5"/>
      <c r="Q570" s="7"/>
      <c r="R570" s="7"/>
      <c r="S570" s="7"/>
      <c r="T570" s="7"/>
      <c r="U570" s="7"/>
      <c r="V570" s="7"/>
      <c r="W570" s="7"/>
      <c r="X570" s="7"/>
      <c r="Y570" s="7"/>
      <c r="Z570" s="7"/>
    </row>
    <row r="571" ht="15.75" customHeight="1">
      <c r="A571" s="7"/>
      <c r="B571" s="7"/>
      <c r="C571" s="8"/>
      <c r="D571" s="7"/>
      <c r="E571" s="7"/>
      <c r="F571" s="7"/>
      <c r="G571" s="7"/>
      <c r="H571" s="7"/>
      <c r="I571" s="7"/>
      <c r="J571" s="7"/>
      <c r="K571" s="7"/>
      <c r="L571" s="7"/>
      <c r="M571" s="7"/>
      <c r="N571" s="7"/>
      <c r="O571" s="7"/>
      <c r="P571" s="5"/>
      <c r="Q571" s="7"/>
      <c r="R571" s="7"/>
      <c r="S571" s="7"/>
      <c r="T571" s="7"/>
      <c r="U571" s="7"/>
      <c r="V571" s="7"/>
      <c r="W571" s="7"/>
      <c r="X571" s="7"/>
      <c r="Y571" s="7"/>
      <c r="Z571" s="7"/>
    </row>
    <row r="572" ht="15.75" customHeight="1">
      <c r="A572" s="7"/>
      <c r="B572" s="7"/>
      <c r="C572" s="8"/>
      <c r="D572" s="7"/>
      <c r="E572" s="7"/>
      <c r="F572" s="7"/>
      <c r="G572" s="7"/>
      <c r="H572" s="7"/>
      <c r="I572" s="7"/>
      <c r="J572" s="7"/>
      <c r="K572" s="7"/>
      <c r="L572" s="7"/>
      <c r="M572" s="7"/>
      <c r="N572" s="7"/>
      <c r="O572" s="7"/>
      <c r="P572" s="5"/>
      <c r="Q572" s="7"/>
      <c r="R572" s="7"/>
      <c r="S572" s="7"/>
      <c r="T572" s="7"/>
      <c r="U572" s="7"/>
      <c r="V572" s="7"/>
      <c r="W572" s="7"/>
      <c r="X572" s="7"/>
      <c r="Y572" s="7"/>
      <c r="Z572" s="7"/>
    </row>
    <row r="573" ht="15.75" customHeight="1">
      <c r="A573" s="7"/>
      <c r="B573" s="7"/>
      <c r="C573" s="8"/>
      <c r="D573" s="7"/>
      <c r="E573" s="7"/>
      <c r="F573" s="7"/>
      <c r="G573" s="7"/>
      <c r="H573" s="7"/>
      <c r="I573" s="7"/>
      <c r="J573" s="7"/>
      <c r="K573" s="7"/>
      <c r="L573" s="7"/>
      <c r="M573" s="7"/>
      <c r="N573" s="7"/>
      <c r="O573" s="7"/>
      <c r="P573" s="5"/>
      <c r="Q573" s="7"/>
      <c r="R573" s="7"/>
      <c r="S573" s="7"/>
      <c r="T573" s="7"/>
      <c r="U573" s="7"/>
      <c r="V573" s="7"/>
      <c r="W573" s="7"/>
      <c r="X573" s="7"/>
      <c r="Y573" s="7"/>
      <c r="Z573" s="7"/>
    </row>
    <row r="574" ht="15.75" customHeight="1">
      <c r="A574" s="7"/>
      <c r="B574" s="7"/>
      <c r="C574" s="8"/>
      <c r="D574" s="7"/>
      <c r="E574" s="7"/>
      <c r="F574" s="7"/>
      <c r="G574" s="7"/>
      <c r="H574" s="7"/>
      <c r="I574" s="7"/>
      <c r="J574" s="7"/>
      <c r="K574" s="7"/>
      <c r="L574" s="7"/>
      <c r="M574" s="7"/>
      <c r="N574" s="7"/>
      <c r="O574" s="7"/>
      <c r="P574" s="5"/>
      <c r="Q574" s="7"/>
      <c r="R574" s="7"/>
      <c r="S574" s="7"/>
      <c r="T574" s="7"/>
      <c r="U574" s="7"/>
      <c r="V574" s="7"/>
      <c r="W574" s="7"/>
      <c r="X574" s="7"/>
      <c r="Y574" s="7"/>
      <c r="Z574" s="7"/>
    </row>
    <row r="575" ht="15.75" customHeight="1">
      <c r="A575" s="7"/>
      <c r="B575" s="7"/>
      <c r="C575" s="8"/>
      <c r="D575" s="7"/>
      <c r="E575" s="7"/>
      <c r="F575" s="7"/>
      <c r="G575" s="7"/>
      <c r="H575" s="7"/>
      <c r="I575" s="7"/>
      <c r="J575" s="7"/>
      <c r="K575" s="7"/>
      <c r="L575" s="7"/>
      <c r="M575" s="7"/>
      <c r="N575" s="7"/>
      <c r="O575" s="7"/>
      <c r="P575" s="5"/>
      <c r="Q575" s="7"/>
      <c r="R575" s="7"/>
      <c r="S575" s="7"/>
      <c r="T575" s="7"/>
      <c r="U575" s="7"/>
      <c r="V575" s="7"/>
      <c r="W575" s="7"/>
      <c r="X575" s="7"/>
      <c r="Y575" s="7"/>
      <c r="Z575" s="7"/>
    </row>
    <row r="576" ht="15.75" customHeight="1">
      <c r="A576" s="7"/>
      <c r="B576" s="7"/>
      <c r="C576" s="8"/>
      <c r="D576" s="7"/>
      <c r="E576" s="7"/>
      <c r="F576" s="7"/>
      <c r="G576" s="7"/>
      <c r="H576" s="7"/>
      <c r="I576" s="7"/>
      <c r="J576" s="7"/>
      <c r="K576" s="7"/>
      <c r="L576" s="7"/>
      <c r="M576" s="7"/>
      <c r="N576" s="7"/>
      <c r="O576" s="7"/>
      <c r="P576" s="5"/>
      <c r="Q576" s="7"/>
      <c r="R576" s="7"/>
      <c r="S576" s="7"/>
      <c r="T576" s="7"/>
      <c r="U576" s="7"/>
      <c r="V576" s="7"/>
      <c r="W576" s="7"/>
      <c r="X576" s="7"/>
      <c r="Y576" s="7"/>
      <c r="Z576" s="7"/>
    </row>
    <row r="577" ht="15.75" customHeight="1">
      <c r="A577" s="7"/>
      <c r="B577" s="7"/>
      <c r="C577" s="8"/>
      <c r="D577" s="7"/>
      <c r="E577" s="7"/>
      <c r="F577" s="7"/>
      <c r="G577" s="7"/>
      <c r="H577" s="7"/>
      <c r="I577" s="7"/>
      <c r="J577" s="7"/>
      <c r="K577" s="7"/>
      <c r="L577" s="7"/>
      <c r="M577" s="7"/>
      <c r="N577" s="7"/>
      <c r="O577" s="7"/>
      <c r="P577" s="5"/>
      <c r="Q577" s="7"/>
      <c r="R577" s="7"/>
      <c r="S577" s="7"/>
      <c r="T577" s="7"/>
      <c r="U577" s="7"/>
      <c r="V577" s="7"/>
      <c r="W577" s="7"/>
      <c r="X577" s="7"/>
      <c r="Y577" s="7"/>
      <c r="Z577" s="7"/>
    </row>
    <row r="578" ht="15.75" customHeight="1">
      <c r="A578" s="7"/>
      <c r="B578" s="7"/>
      <c r="C578" s="8"/>
      <c r="D578" s="7"/>
      <c r="E578" s="7"/>
      <c r="F578" s="7"/>
      <c r="G578" s="7"/>
      <c r="H578" s="7"/>
      <c r="I578" s="7"/>
      <c r="J578" s="7"/>
      <c r="K578" s="7"/>
      <c r="L578" s="7"/>
      <c r="M578" s="7"/>
      <c r="N578" s="7"/>
      <c r="O578" s="7"/>
      <c r="P578" s="5"/>
      <c r="Q578" s="7"/>
      <c r="R578" s="7"/>
      <c r="S578" s="7"/>
      <c r="T578" s="7"/>
      <c r="U578" s="7"/>
      <c r="V578" s="7"/>
      <c r="W578" s="7"/>
      <c r="X578" s="7"/>
      <c r="Y578" s="7"/>
      <c r="Z578" s="7"/>
    </row>
    <row r="579" ht="15.75" customHeight="1">
      <c r="A579" s="7"/>
      <c r="B579" s="7"/>
      <c r="C579" s="8"/>
      <c r="D579" s="7"/>
      <c r="E579" s="7"/>
      <c r="F579" s="7"/>
      <c r="G579" s="7"/>
      <c r="H579" s="7"/>
      <c r="I579" s="7"/>
      <c r="J579" s="7"/>
      <c r="K579" s="7"/>
      <c r="L579" s="7"/>
      <c r="M579" s="7"/>
      <c r="N579" s="7"/>
      <c r="O579" s="7"/>
      <c r="P579" s="5"/>
      <c r="Q579" s="7"/>
      <c r="R579" s="7"/>
      <c r="S579" s="7"/>
      <c r="T579" s="7"/>
      <c r="U579" s="7"/>
      <c r="V579" s="7"/>
      <c r="W579" s="7"/>
      <c r="X579" s="7"/>
      <c r="Y579" s="7"/>
      <c r="Z579" s="7"/>
    </row>
    <row r="580" ht="15.75" customHeight="1">
      <c r="A580" s="7"/>
      <c r="B580" s="7"/>
      <c r="C580" s="8"/>
      <c r="D580" s="7"/>
      <c r="E580" s="7"/>
      <c r="F580" s="7"/>
      <c r="G580" s="7"/>
      <c r="H580" s="7"/>
      <c r="I580" s="7"/>
      <c r="J580" s="7"/>
      <c r="K580" s="7"/>
      <c r="L580" s="7"/>
      <c r="M580" s="7"/>
      <c r="N580" s="7"/>
      <c r="O580" s="7"/>
      <c r="P580" s="5"/>
      <c r="Q580" s="7"/>
      <c r="R580" s="7"/>
      <c r="S580" s="7"/>
      <c r="T580" s="7"/>
      <c r="U580" s="7"/>
      <c r="V580" s="7"/>
      <c r="W580" s="7"/>
      <c r="X580" s="7"/>
      <c r="Y580" s="7"/>
      <c r="Z580" s="7"/>
    </row>
    <row r="581" ht="15.75" customHeight="1">
      <c r="A581" s="7"/>
      <c r="B581" s="7"/>
      <c r="C581" s="8"/>
      <c r="D581" s="7"/>
      <c r="E581" s="7"/>
      <c r="F581" s="7"/>
      <c r="G581" s="7"/>
      <c r="H581" s="7"/>
      <c r="I581" s="7"/>
      <c r="J581" s="7"/>
      <c r="K581" s="7"/>
      <c r="L581" s="7"/>
      <c r="M581" s="7"/>
      <c r="N581" s="7"/>
      <c r="O581" s="7"/>
      <c r="P581" s="5"/>
      <c r="Q581" s="7"/>
      <c r="R581" s="7"/>
      <c r="S581" s="7"/>
      <c r="T581" s="7"/>
      <c r="U581" s="7"/>
      <c r="V581" s="7"/>
      <c r="W581" s="7"/>
      <c r="X581" s="7"/>
      <c r="Y581" s="7"/>
      <c r="Z581" s="7"/>
    </row>
    <row r="582" ht="15.75" customHeight="1">
      <c r="A582" s="7"/>
      <c r="B582" s="7"/>
      <c r="C582" s="8"/>
      <c r="D582" s="7"/>
      <c r="E582" s="7"/>
      <c r="F582" s="7"/>
      <c r="G582" s="7"/>
      <c r="H582" s="7"/>
      <c r="I582" s="7"/>
      <c r="J582" s="7"/>
      <c r="K582" s="7"/>
      <c r="L582" s="7"/>
      <c r="M582" s="7"/>
      <c r="N582" s="7"/>
      <c r="O582" s="7"/>
      <c r="P582" s="5"/>
      <c r="Q582" s="7"/>
      <c r="R582" s="7"/>
      <c r="S582" s="7"/>
      <c r="T582" s="7"/>
      <c r="U582" s="7"/>
      <c r="V582" s="7"/>
      <c r="W582" s="7"/>
      <c r="X582" s="7"/>
      <c r="Y582" s="7"/>
      <c r="Z582" s="7"/>
    </row>
    <row r="583" ht="15.75" customHeight="1">
      <c r="A583" s="7"/>
      <c r="B583" s="7"/>
      <c r="C583" s="8"/>
      <c r="D583" s="7"/>
      <c r="E583" s="7"/>
      <c r="F583" s="7"/>
      <c r="G583" s="7"/>
      <c r="H583" s="7"/>
      <c r="I583" s="7"/>
      <c r="J583" s="7"/>
      <c r="K583" s="7"/>
      <c r="L583" s="7"/>
      <c r="M583" s="7"/>
      <c r="N583" s="7"/>
      <c r="O583" s="7"/>
      <c r="P583" s="5"/>
      <c r="Q583" s="7"/>
      <c r="R583" s="7"/>
      <c r="S583" s="7"/>
      <c r="T583" s="7"/>
      <c r="U583" s="7"/>
      <c r="V583" s="7"/>
      <c r="W583" s="7"/>
      <c r="X583" s="7"/>
      <c r="Y583" s="7"/>
      <c r="Z583" s="7"/>
    </row>
    <row r="584" ht="15.75" customHeight="1">
      <c r="A584" s="7"/>
      <c r="B584" s="7"/>
      <c r="C584" s="8"/>
      <c r="D584" s="7"/>
      <c r="E584" s="7"/>
      <c r="F584" s="7"/>
      <c r="G584" s="7"/>
      <c r="H584" s="7"/>
      <c r="I584" s="7"/>
      <c r="J584" s="7"/>
      <c r="K584" s="7"/>
      <c r="L584" s="7"/>
      <c r="M584" s="7"/>
      <c r="N584" s="7"/>
      <c r="O584" s="7"/>
      <c r="P584" s="5"/>
      <c r="Q584" s="7"/>
      <c r="R584" s="7"/>
      <c r="S584" s="7"/>
      <c r="T584" s="7"/>
      <c r="U584" s="7"/>
      <c r="V584" s="7"/>
      <c r="W584" s="7"/>
      <c r="X584" s="7"/>
      <c r="Y584" s="7"/>
      <c r="Z584" s="7"/>
    </row>
    <row r="585" ht="15.75" customHeight="1">
      <c r="A585" s="7"/>
      <c r="B585" s="7"/>
      <c r="C585" s="8"/>
      <c r="D585" s="7"/>
      <c r="E585" s="7"/>
      <c r="F585" s="7"/>
      <c r="G585" s="7"/>
      <c r="H585" s="7"/>
      <c r="I585" s="7"/>
      <c r="J585" s="7"/>
      <c r="K585" s="7"/>
      <c r="L585" s="7"/>
      <c r="M585" s="7"/>
      <c r="N585" s="7"/>
      <c r="O585" s="7"/>
      <c r="P585" s="5"/>
      <c r="Q585" s="7"/>
      <c r="R585" s="7"/>
      <c r="S585" s="7"/>
      <c r="T585" s="7"/>
      <c r="U585" s="7"/>
      <c r="V585" s="7"/>
      <c r="W585" s="7"/>
      <c r="X585" s="7"/>
      <c r="Y585" s="7"/>
      <c r="Z585" s="7"/>
    </row>
    <row r="586" ht="15.75" customHeight="1">
      <c r="A586" s="7"/>
      <c r="B586" s="7"/>
      <c r="C586" s="8"/>
      <c r="D586" s="7"/>
      <c r="E586" s="7"/>
      <c r="F586" s="7"/>
      <c r="G586" s="7"/>
      <c r="H586" s="7"/>
      <c r="I586" s="7"/>
      <c r="J586" s="7"/>
      <c r="K586" s="7"/>
      <c r="L586" s="7"/>
      <c r="M586" s="7"/>
      <c r="N586" s="7"/>
      <c r="O586" s="7"/>
      <c r="P586" s="5"/>
      <c r="Q586" s="7"/>
      <c r="R586" s="7"/>
      <c r="S586" s="7"/>
      <c r="T586" s="7"/>
      <c r="U586" s="7"/>
      <c r="V586" s="7"/>
      <c r="W586" s="7"/>
      <c r="X586" s="7"/>
      <c r="Y586" s="7"/>
      <c r="Z586" s="7"/>
    </row>
    <row r="587" ht="15.75" customHeight="1">
      <c r="A587" s="7"/>
      <c r="B587" s="7"/>
      <c r="C587" s="8"/>
      <c r="D587" s="7"/>
      <c r="E587" s="7"/>
      <c r="F587" s="7"/>
      <c r="G587" s="7"/>
      <c r="H587" s="7"/>
      <c r="I587" s="7"/>
      <c r="J587" s="7"/>
      <c r="K587" s="7"/>
      <c r="L587" s="7"/>
      <c r="M587" s="7"/>
      <c r="N587" s="7"/>
      <c r="O587" s="7"/>
      <c r="P587" s="5"/>
      <c r="Q587" s="7"/>
      <c r="R587" s="7"/>
      <c r="S587" s="7"/>
      <c r="T587" s="7"/>
      <c r="U587" s="7"/>
      <c r="V587" s="7"/>
      <c r="W587" s="7"/>
      <c r="X587" s="7"/>
      <c r="Y587" s="7"/>
      <c r="Z587" s="7"/>
    </row>
    <row r="588" ht="15.75" customHeight="1">
      <c r="A588" s="7"/>
      <c r="B588" s="7"/>
      <c r="C588" s="8"/>
      <c r="D588" s="7"/>
      <c r="E588" s="7"/>
      <c r="F588" s="7"/>
      <c r="G588" s="7"/>
      <c r="H588" s="7"/>
      <c r="I588" s="7"/>
      <c r="J588" s="7"/>
      <c r="K588" s="7"/>
      <c r="L588" s="7"/>
      <c r="M588" s="7"/>
      <c r="N588" s="7"/>
      <c r="O588" s="7"/>
      <c r="P588" s="5"/>
      <c r="Q588" s="7"/>
      <c r="R588" s="7"/>
      <c r="S588" s="7"/>
      <c r="T588" s="7"/>
      <c r="U588" s="7"/>
      <c r="V588" s="7"/>
      <c r="W588" s="7"/>
      <c r="X588" s="7"/>
      <c r="Y588" s="7"/>
      <c r="Z588" s="7"/>
    </row>
    <row r="589" ht="15.75" customHeight="1">
      <c r="A589" s="7"/>
      <c r="B589" s="7"/>
      <c r="C589" s="8"/>
      <c r="D589" s="7"/>
      <c r="E589" s="7"/>
      <c r="F589" s="7"/>
      <c r="G589" s="7"/>
      <c r="H589" s="7"/>
      <c r="I589" s="7"/>
      <c r="J589" s="7"/>
      <c r="K589" s="7"/>
      <c r="L589" s="7"/>
      <c r="M589" s="7"/>
      <c r="N589" s="7"/>
      <c r="O589" s="7"/>
      <c r="P589" s="5"/>
      <c r="Q589" s="7"/>
      <c r="R589" s="7"/>
      <c r="S589" s="7"/>
      <c r="T589" s="7"/>
      <c r="U589" s="7"/>
      <c r="V589" s="7"/>
      <c r="W589" s="7"/>
      <c r="X589" s="7"/>
      <c r="Y589" s="7"/>
      <c r="Z589" s="7"/>
    </row>
    <row r="590" ht="15.75" customHeight="1">
      <c r="A590" s="7"/>
      <c r="B590" s="7"/>
      <c r="C590" s="8"/>
      <c r="D590" s="7"/>
      <c r="E590" s="7"/>
      <c r="F590" s="7"/>
      <c r="G590" s="7"/>
      <c r="H590" s="7"/>
      <c r="I590" s="7"/>
      <c r="J590" s="7"/>
      <c r="K590" s="7"/>
      <c r="L590" s="7"/>
      <c r="M590" s="7"/>
      <c r="N590" s="7"/>
      <c r="O590" s="7"/>
      <c r="P590" s="5"/>
      <c r="Q590" s="7"/>
      <c r="R590" s="7"/>
      <c r="S590" s="7"/>
      <c r="T590" s="7"/>
      <c r="U590" s="7"/>
      <c r="V590" s="7"/>
      <c r="W590" s="7"/>
      <c r="X590" s="7"/>
      <c r="Y590" s="7"/>
      <c r="Z590" s="7"/>
    </row>
    <row r="591" ht="15.75" customHeight="1">
      <c r="A591" s="7"/>
      <c r="B591" s="7"/>
      <c r="C591" s="8"/>
      <c r="D591" s="7"/>
      <c r="E591" s="7"/>
      <c r="F591" s="7"/>
      <c r="G591" s="7"/>
      <c r="H591" s="7"/>
      <c r="I591" s="7"/>
      <c r="J591" s="7"/>
      <c r="K591" s="7"/>
      <c r="L591" s="7"/>
      <c r="M591" s="7"/>
      <c r="N591" s="7"/>
      <c r="O591" s="7"/>
      <c r="P591" s="5"/>
      <c r="Q591" s="7"/>
      <c r="R591" s="7"/>
      <c r="S591" s="7"/>
      <c r="T591" s="7"/>
      <c r="U591" s="7"/>
      <c r="V591" s="7"/>
      <c r="W591" s="7"/>
      <c r="X591" s="7"/>
      <c r="Y591" s="7"/>
      <c r="Z591" s="7"/>
    </row>
    <row r="592" ht="15.75" customHeight="1">
      <c r="A592" s="7"/>
      <c r="B592" s="7"/>
      <c r="C592" s="8"/>
      <c r="D592" s="7"/>
      <c r="E592" s="7"/>
      <c r="F592" s="7"/>
      <c r="G592" s="7"/>
      <c r="H592" s="7"/>
      <c r="I592" s="7"/>
      <c r="J592" s="7"/>
      <c r="K592" s="7"/>
      <c r="L592" s="7"/>
      <c r="M592" s="7"/>
      <c r="N592" s="7"/>
      <c r="O592" s="7"/>
      <c r="P592" s="5"/>
      <c r="Q592" s="7"/>
      <c r="R592" s="7"/>
      <c r="S592" s="7"/>
      <c r="T592" s="7"/>
      <c r="U592" s="7"/>
      <c r="V592" s="7"/>
      <c r="W592" s="7"/>
      <c r="X592" s="7"/>
      <c r="Y592" s="7"/>
      <c r="Z592" s="7"/>
    </row>
    <row r="593" ht="15.75" customHeight="1">
      <c r="A593" s="7"/>
      <c r="B593" s="7"/>
      <c r="C593" s="8"/>
      <c r="D593" s="7"/>
      <c r="E593" s="7"/>
      <c r="F593" s="7"/>
      <c r="G593" s="7"/>
      <c r="H593" s="7"/>
      <c r="I593" s="7"/>
      <c r="J593" s="7"/>
      <c r="K593" s="7"/>
      <c r="L593" s="7"/>
      <c r="M593" s="7"/>
      <c r="N593" s="7"/>
      <c r="O593" s="7"/>
      <c r="P593" s="5"/>
      <c r="Q593" s="7"/>
      <c r="R593" s="7"/>
      <c r="S593" s="7"/>
      <c r="T593" s="7"/>
      <c r="U593" s="7"/>
      <c r="V593" s="7"/>
      <c r="W593" s="7"/>
      <c r="X593" s="7"/>
      <c r="Y593" s="7"/>
      <c r="Z593" s="7"/>
    </row>
    <row r="594" ht="15.75" customHeight="1">
      <c r="A594" s="7"/>
      <c r="B594" s="7"/>
      <c r="C594" s="8"/>
      <c r="D594" s="7"/>
      <c r="E594" s="7"/>
      <c r="F594" s="7"/>
      <c r="G594" s="7"/>
      <c r="H594" s="7"/>
      <c r="I594" s="7"/>
      <c r="J594" s="7"/>
      <c r="K594" s="7"/>
      <c r="L594" s="7"/>
      <c r="M594" s="7"/>
      <c r="N594" s="7"/>
      <c r="O594" s="7"/>
      <c r="P594" s="5"/>
      <c r="Q594" s="7"/>
      <c r="R594" s="7"/>
      <c r="S594" s="7"/>
      <c r="T594" s="7"/>
      <c r="U594" s="7"/>
      <c r="V594" s="7"/>
      <c r="W594" s="7"/>
      <c r="X594" s="7"/>
      <c r="Y594" s="7"/>
      <c r="Z594" s="7"/>
    </row>
    <row r="595" ht="15.75" customHeight="1">
      <c r="A595" s="7"/>
      <c r="B595" s="7"/>
      <c r="C595" s="8"/>
      <c r="D595" s="7"/>
      <c r="E595" s="7"/>
      <c r="F595" s="7"/>
      <c r="G595" s="7"/>
      <c r="H595" s="7"/>
      <c r="I595" s="7"/>
      <c r="J595" s="7"/>
      <c r="K595" s="7"/>
      <c r="L595" s="7"/>
      <c r="M595" s="7"/>
      <c r="N595" s="7"/>
      <c r="O595" s="7"/>
      <c r="P595" s="5"/>
      <c r="Q595" s="7"/>
      <c r="R595" s="7"/>
      <c r="S595" s="7"/>
      <c r="T595" s="7"/>
      <c r="U595" s="7"/>
      <c r="V595" s="7"/>
      <c r="W595" s="7"/>
      <c r="X595" s="7"/>
      <c r="Y595" s="7"/>
      <c r="Z595" s="7"/>
    </row>
    <row r="596" ht="15.75" customHeight="1">
      <c r="A596" s="7"/>
      <c r="B596" s="7"/>
      <c r="C596" s="8"/>
      <c r="D596" s="7"/>
      <c r="E596" s="7"/>
      <c r="F596" s="7"/>
      <c r="G596" s="7"/>
      <c r="H596" s="7"/>
      <c r="I596" s="7"/>
      <c r="J596" s="7"/>
      <c r="K596" s="7"/>
      <c r="L596" s="7"/>
      <c r="M596" s="7"/>
      <c r="N596" s="7"/>
      <c r="O596" s="7"/>
      <c r="P596" s="5"/>
      <c r="Q596" s="7"/>
      <c r="R596" s="7"/>
      <c r="S596" s="7"/>
      <c r="T596" s="7"/>
      <c r="U596" s="7"/>
      <c r="V596" s="7"/>
      <c r="W596" s="7"/>
      <c r="X596" s="7"/>
      <c r="Y596" s="7"/>
      <c r="Z596" s="7"/>
    </row>
    <row r="597" ht="15.75" customHeight="1">
      <c r="A597" s="7"/>
      <c r="B597" s="7"/>
      <c r="C597" s="8"/>
      <c r="D597" s="7"/>
      <c r="E597" s="7"/>
      <c r="F597" s="7"/>
      <c r="G597" s="7"/>
      <c r="H597" s="7"/>
      <c r="I597" s="7"/>
      <c r="J597" s="7"/>
      <c r="K597" s="7"/>
      <c r="L597" s="7"/>
      <c r="M597" s="7"/>
      <c r="N597" s="7"/>
      <c r="O597" s="7"/>
      <c r="P597" s="5"/>
      <c r="Q597" s="7"/>
      <c r="R597" s="7"/>
      <c r="S597" s="7"/>
      <c r="T597" s="7"/>
      <c r="U597" s="7"/>
      <c r="V597" s="7"/>
      <c r="W597" s="7"/>
      <c r="X597" s="7"/>
      <c r="Y597" s="7"/>
      <c r="Z597" s="7"/>
    </row>
    <row r="598" ht="15.75" customHeight="1">
      <c r="A598" s="7"/>
      <c r="B598" s="7"/>
      <c r="C598" s="8"/>
      <c r="D598" s="7"/>
      <c r="E598" s="7"/>
      <c r="F598" s="7"/>
      <c r="G598" s="7"/>
      <c r="H598" s="7"/>
      <c r="I598" s="7"/>
      <c r="J598" s="7"/>
      <c r="K598" s="7"/>
      <c r="L598" s="7"/>
      <c r="M598" s="7"/>
      <c r="N598" s="7"/>
      <c r="O598" s="7"/>
      <c r="P598" s="5"/>
      <c r="Q598" s="7"/>
      <c r="R598" s="7"/>
      <c r="S598" s="7"/>
      <c r="T598" s="7"/>
      <c r="U598" s="7"/>
      <c r="V598" s="7"/>
      <c r="W598" s="7"/>
      <c r="X598" s="7"/>
      <c r="Y598" s="7"/>
      <c r="Z598" s="7"/>
    </row>
    <row r="599" ht="15.75" customHeight="1">
      <c r="A599" s="7"/>
      <c r="B599" s="7"/>
      <c r="C599" s="8"/>
      <c r="D599" s="7"/>
      <c r="E599" s="7"/>
      <c r="F599" s="7"/>
      <c r="G599" s="7"/>
      <c r="H599" s="7"/>
      <c r="I599" s="7"/>
      <c r="J599" s="7"/>
      <c r="K599" s="7"/>
      <c r="L599" s="7"/>
      <c r="M599" s="7"/>
      <c r="N599" s="7"/>
      <c r="O599" s="7"/>
      <c r="P599" s="5"/>
      <c r="Q599" s="7"/>
      <c r="R599" s="7"/>
      <c r="S599" s="7"/>
      <c r="T599" s="7"/>
      <c r="U599" s="7"/>
      <c r="V599" s="7"/>
      <c r="W599" s="7"/>
      <c r="X599" s="7"/>
      <c r="Y599" s="7"/>
      <c r="Z599" s="7"/>
    </row>
    <row r="600" ht="15.75" customHeight="1">
      <c r="A600" s="7"/>
      <c r="B600" s="7"/>
      <c r="C600" s="8"/>
      <c r="D600" s="7"/>
      <c r="E600" s="7"/>
      <c r="F600" s="7"/>
      <c r="G600" s="7"/>
      <c r="H600" s="7"/>
      <c r="I600" s="7"/>
      <c r="J600" s="7"/>
      <c r="K600" s="7"/>
      <c r="L600" s="7"/>
      <c r="M600" s="7"/>
      <c r="N600" s="7"/>
      <c r="O600" s="7"/>
      <c r="P600" s="5"/>
      <c r="Q600" s="7"/>
      <c r="R600" s="7"/>
      <c r="S600" s="7"/>
      <c r="T600" s="7"/>
      <c r="U600" s="7"/>
      <c r="V600" s="7"/>
      <c r="W600" s="7"/>
      <c r="X600" s="7"/>
      <c r="Y600" s="7"/>
      <c r="Z600" s="7"/>
    </row>
    <row r="601" ht="15.75" customHeight="1">
      <c r="A601" s="7"/>
      <c r="B601" s="7"/>
      <c r="C601" s="8"/>
      <c r="D601" s="7"/>
      <c r="E601" s="7"/>
      <c r="F601" s="7"/>
      <c r="G601" s="7"/>
      <c r="H601" s="7"/>
      <c r="I601" s="7"/>
      <c r="J601" s="7"/>
      <c r="K601" s="7"/>
      <c r="L601" s="7"/>
      <c r="M601" s="7"/>
      <c r="N601" s="7"/>
      <c r="O601" s="7"/>
      <c r="P601" s="5"/>
      <c r="Q601" s="7"/>
      <c r="R601" s="7"/>
      <c r="S601" s="7"/>
      <c r="T601" s="7"/>
      <c r="U601" s="7"/>
      <c r="V601" s="7"/>
      <c r="W601" s="7"/>
      <c r="X601" s="7"/>
      <c r="Y601" s="7"/>
      <c r="Z601" s="7"/>
    </row>
    <row r="602" ht="15.75" customHeight="1">
      <c r="A602" s="7"/>
      <c r="B602" s="7"/>
      <c r="C602" s="8"/>
      <c r="D602" s="7"/>
      <c r="E602" s="7"/>
      <c r="F602" s="7"/>
      <c r="G602" s="7"/>
      <c r="H602" s="7"/>
      <c r="I602" s="7"/>
      <c r="J602" s="7"/>
      <c r="K602" s="7"/>
      <c r="L602" s="7"/>
      <c r="M602" s="7"/>
      <c r="N602" s="7"/>
      <c r="O602" s="7"/>
      <c r="P602" s="5"/>
      <c r="Q602" s="7"/>
      <c r="R602" s="7"/>
      <c r="S602" s="7"/>
      <c r="T602" s="7"/>
      <c r="U602" s="7"/>
      <c r="V602" s="7"/>
      <c r="W602" s="7"/>
      <c r="X602" s="7"/>
      <c r="Y602" s="7"/>
      <c r="Z602" s="7"/>
    </row>
    <row r="603" ht="15.75" customHeight="1">
      <c r="A603" s="7"/>
      <c r="B603" s="7"/>
      <c r="C603" s="8"/>
      <c r="D603" s="7"/>
      <c r="E603" s="7"/>
      <c r="F603" s="7"/>
      <c r="G603" s="7"/>
      <c r="H603" s="7"/>
      <c r="I603" s="7"/>
      <c r="J603" s="7"/>
      <c r="K603" s="7"/>
      <c r="L603" s="7"/>
      <c r="M603" s="7"/>
      <c r="N603" s="7"/>
      <c r="O603" s="7"/>
      <c r="P603" s="5"/>
      <c r="Q603" s="7"/>
      <c r="R603" s="7"/>
      <c r="S603" s="7"/>
      <c r="T603" s="7"/>
      <c r="U603" s="7"/>
      <c r="V603" s="7"/>
      <c r="W603" s="7"/>
      <c r="X603" s="7"/>
      <c r="Y603" s="7"/>
      <c r="Z603" s="7"/>
    </row>
    <row r="604" ht="15.75" customHeight="1">
      <c r="A604" s="7"/>
      <c r="B604" s="7"/>
      <c r="C604" s="8"/>
      <c r="D604" s="7"/>
      <c r="E604" s="7"/>
      <c r="F604" s="7"/>
      <c r="G604" s="7"/>
      <c r="H604" s="7"/>
      <c r="I604" s="7"/>
      <c r="J604" s="7"/>
      <c r="K604" s="7"/>
      <c r="L604" s="7"/>
      <c r="M604" s="7"/>
      <c r="N604" s="7"/>
      <c r="O604" s="7"/>
      <c r="P604" s="5"/>
      <c r="Q604" s="7"/>
      <c r="R604" s="7"/>
      <c r="S604" s="7"/>
      <c r="T604" s="7"/>
      <c r="U604" s="7"/>
      <c r="V604" s="7"/>
      <c r="W604" s="7"/>
      <c r="X604" s="7"/>
      <c r="Y604" s="7"/>
      <c r="Z604" s="7"/>
    </row>
    <row r="605" ht="15.75" customHeight="1">
      <c r="A605" s="7"/>
      <c r="B605" s="7"/>
      <c r="C605" s="8"/>
      <c r="D605" s="7"/>
      <c r="E605" s="7"/>
      <c r="F605" s="7"/>
      <c r="G605" s="7"/>
      <c r="H605" s="7"/>
      <c r="I605" s="7"/>
      <c r="J605" s="7"/>
      <c r="K605" s="7"/>
      <c r="L605" s="7"/>
      <c r="M605" s="7"/>
      <c r="N605" s="7"/>
      <c r="O605" s="7"/>
      <c r="P605" s="5"/>
      <c r="Q605" s="7"/>
      <c r="R605" s="7"/>
      <c r="S605" s="7"/>
      <c r="T605" s="7"/>
      <c r="U605" s="7"/>
      <c r="V605" s="7"/>
      <c r="W605" s="7"/>
      <c r="X605" s="7"/>
      <c r="Y605" s="7"/>
      <c r="Z605" s="7"/>
    </row>
    <row r="606" ht="15.75" customHeight="1">
      <c r="A606" s="7"/>
      <c r="B606" s="7"/>
      <c r="C606" s="8"/>
      <c r="D606" s="7"/>
      <c r="E606" s="7"/>
      <c r="F606" s="7"/>
      <c r="G606" s="7"/>
      <c r="H606" s="7"/>
      <c r="I606" s="7"/>
      <c r="J606" s="7"/>
      <c r="K606" s="7"/>
      <c r="L606" s="7"/>
      <c r="M606" s="7"/>
      <c r="N606" s="7"/>
      <c r="O606" s="7"/>
      <c r="P606" s="5"/>
      <c r="Q606" s="7"/>
      <c r="R606" s="7"/>
      <c r="S606" s="7"/>
      <c r="T606" s="7"/>
      <c r="U606" s="7"/>
      <c r="V606" s="7"/>
      <c r="W606" s="7"/>
      <c r="X606" s="7"/>
      <c r="Y606" s="7"/>
      <c r="Z606" s="7"/>
    </row>
    <row r="607" ht="15.75" customHeight="1">
      <c r="A607" s="7"/>
      <c r="B607" s="7"/>
      <c r="C607" s="8"/>
      <c r="D607" s="7"/>
      <c r="E607" s="7"/>
      <c r="F607" s="7"/>
      <c r="G607" s="7"/>
      <c r="H607" s="7"/>
      <c r="I607" s="7"/>
      <c r="J607" s="7"/>
      <c r="K607" s="7"/>
      <c r="L607" s="7"/>
      <c r="M607" s="7"/>
      <c r="N607" s="7"/>
      <c r="O607" s="7"/>
      <c r="P607" s="5"/>
      <c r="Q607" s="7"/>
      <c r="R607" s="7"/>
      <c r="S607" s="7"/>
      <c r="T607" s="7"/>
      <c r="U607" s="7"/>
      <c r="V607" s="7"/>
      <c r="W607" s="7"/>
      <c r="X607" s="7"/>
      <c r="Y607" s="7"/>
      <c r="Z607" s="7"/>
    </row>
    <row r="608" ht="15.75" customHeight="1">
      <c r="A608" s="7"/>
      <c r="B608" s="7"/>
      <c r="C608" s="8"/>
      <c r="D608" s="7"/>
      <c r="E608" s="7"/>
      <c r="F608" s="7"/>
      <c r="G608" s="7"/>
      <c r="H608" s="7"/>
      <c r="I608" s="7"/>
      <c r="J608" s="7"/>
      <c r="K608" s="7"/>
      <c r="L608" s="7"/>
      <c r="M608" s="7"/>
      <c r="N608" s="7"/>
      <c r="O608" s="7"/>
      <c r="P608" s="5"/>
      <c r="Q608" s="7"/>
      <c r="R608" s="7"/>
      <c r="S608" s="7"/>
      <c r="T608" s="7"/>
      <c r="U608" s="7"/>
      <c r="V608" s="7"/>
      <c r="W608" s="7"/>
      <c r="X608" s="7"/>
      <c r="Y608" s="7"/>
      <c r="Z608" s="7"/>
    </row>
    <row r="609" ht="15.75" customHeight="1">
      <c r="A609" s="7"/>
      <c r="B609" s="7"/>
      <c r="C609" s="8"/>
      <c r="D609" s="7"/>
      <c r="E609" s="7"/>
      <c r="F609" s="7"/>
      <c r="G609" s="7"/>
      <c r="H609" s="7"/>
      <c r="I609" s="7"/>
      <c r="J609" s="7"/>
      <c r="K609" s="7"/>
      <c r="L609" s="7"/>
      <c r="M609" s="7"/>
      <c r="N609" s="7"/>
      <c r="O609" s="7"/>
      <c r="P609" s="5"/>
      <c r="Q609" s="7"/>
      <c r="R609" s="7"/>
      <c r="S609" s="7"/>
      <c r="T609" s="7"/>
      <c r="U609" s="7"/>
      <c r="V609" s="7"/>
      <c r="W609" s="7"/>
      <c r="X609" s="7"/>
      <c r="Y609" s="7"/>
      <c r="Z609" s="7"/>
    </row>
    <row r="610" ht="15.75" customHeight="1">
      <c r="A610" s="7"/>
      <c r="B610" s="7"/>
      <c r="C610" s="8"/>
      <c r="D610" s="7"/>
      <c r="E610" s="7"/>
      <c r="F610" s="7"/>
      <c r="G610" s="7"/>
      <c r="H610" s="7"/>
      <c r="I610" s="7"/>
      <c r="J610" s="7"/>
      <c r="K610" s="7"/>
      <c r="L610" s="7"/>
      <c r="M610" s="7"/>
      <c r="N610" s="7"/>
      <c r="O610" s="7"/>
      <c r="P610" s="5"/>
      <c r="Q610" s="7"/>
      <c r="R610" s="7"/>
      <c r="S610" s="7"/>
      <c r="T610" s="7"/>
      <c r="U610" s="7"/>
      <c r="V610" s="7"/>
      <c r="W610" s="7"/>
      <c r="X610" s="7"/>
      <c r="Y610" s="7"/>
      <c r="Z610" s="7"/>
    </row>
    <row r="611" ht="15.75" customHeight="1">
      <c r="A611" s="7"/>
      <c r="B611" s="7"/>
      <c r="C611" s="8"/>
      <c r="D611" s="7"/>
      <c r="E611" s="7"/>
      <c r="F611" s="7"/>
      <c r="G611" s="7"/>
      <c r="H611" s="7"/>
      <c r="I611" s="7"/>
      <c r="J611" s="7"/>
      <c r="K611" s="7"/>
      <c r="L611" s="7"/>
      <c r="M611" s="7"/>
      <c r="N611" s="7"/>
      <c r="O611" s="7"/>
      <c r="P611" s="5"/>
      <c r="Q611" s="7"/>
      <c r="R611" s="7"/>
      <c r="S611" s="7"/>
      <c r="T611" s="7"/>
      <c r="U611" s="7"/>
      <c r="V611" s="7"/>
      <c r="W611" s="7"/>
      <c r="X611" s="7"/>
      <c r="Y611" s="7"/>
      <c r="Z611" s="7"/>
    </row>
    <row r="612" ht="15.75" customHeight="1">
      <c r="A612" s="7"/>
      <c r="B612" s="7"/>
      <c r="C612" s="8"/>
      <c r="D612" s="7"/>
      <c r="E612" s="7"/>
      <c r="F612" s="7"/>
      <c r="G612" s="7"/>
      <c r="H612" s="7"/>
      <c r="I612" s="7"/>
      <c r="J612" s="7"/>
      <c r="K612" s="7"/>
      <c r="L612" s="7"/>
      <c r="M612" s="7"/>
      <c r="N612" s="7"/>
      <c r="O612" s="7"/>
      <c r="P612" s="5"/>
      <c r="Q612" s="7"/>
      <c r="R612" s="7"/>
      <c r="S612" s="7"/>
      <c r="T612" s="7"/>
      <c r="U612" s="7"/>
      <c r="V612" s="7"/>
      <c r="W612" s="7"/>
      <c r="X612" s="7"/>
      <c r="Y612" s="7"/>
      <c r="Z612" s="7"/>
    </row>
    <row r="613" ht="15.75" customHeight="1">
      <c r="A613" s="7"/>
      <c r="B613" s="7"/>
      <c r="C613" s="8"/>
      <c r="D613" s="7"/>
      <c r="E613" s="7"/>
      <c r="F613" s="7"/>
      <c r="G613" s="7"/>
      <c r="H613" s="7"/>
      <c r="I613" s="7"/>
      <c r="J613" s="7"/>
      <c r="K613" s="7"/>
      <c r="L613" s="7"/>
      <c r="M613" s="7"/>
      <c r="N613" s="7"/>
      <c r="O613" s="7"/>
      <c r="P613" s="5"/>
      <c r="Q613" s="7"/>
      <c r="R613" s="7"/>
      <c r="S613" s="7"/>
      <c r="T613" s="7"/>
      <c r="U613" s="7"/>
      <c r="V613" s="7"/>
      <c r="W613" s="7"/>
      <c r="X613" s="7"/>
      <c r="Y613" s="7"/>
      <c r="Z613" s="7"/>
    </row>
    <row r="614" ht="15.75" customHeight="1">
      <c r="A614" s="7"/>
      <c r="B614" s="7"/>
      <c r="C614" s="8"/>
      <c r="D614" s="7"/>
      <c r="E614" s="7"/>
      <c r="F614" s="7"/>
      <c r="G614" s="7"/>
      <c r="H614" s="7"/>
      <c r="I614" s="7"/>
      <c r="J614" s="7"/>
      <c r="K614" s="7"/>
      <c r="L614" s="7"/>
      <c r="M614" s="7"/>
      <c r="N614" s="7"/>
      <c r="O614" s="7"/>
      <c r="P614" s="5"/>
      <c r="Q614" s="7"/>
      <c r="R614" s="7"/>
      <c r="S614" s="7"/>
      <c r="T614" s="7"/>
      <c r="U614" s="7"/>
      <c r="V614" s="7"/>
      <c r="W614" s="7"/>
      <c r="X614" s="7"/>
      <c r="Y614" s="7"/>
      <c r="Z614" s="7"/>
    </row>
    <row r="615" ht="15.75" customHeight="1">
      <c r="A615" s="7"/>
      <c r="B615" s="7"/>
      <c r="C615" s="8"/>
      <c r="D615" s="7"/>
      <c r="E615" s="7"/>
      <c r="F615" s="7"/>
      <c r="G615" s="7"/>
      <c r="H615" s="7"/>
      <c r="I615" s="7"/>
      <c r="J615" s="7"/>
      <c r="K615" s="7"/>
      <c r="L615" s="7"/>
      <c r="M615" s="7"/>
      <c r="N615" s="7"/>
      <c r="O615" s="7"/>
      <c r="P615" s="5"/>
      <c r="Q615" s="7"/>
      <c r="R615" s="7"/>
      <c r="S615" s="7"/>
      <c r="T615" s="7"/>
      <c r="U615" s="7"/>
      <c r="V615" s="7"/>
      <c r="W615" s="7"/>
      <c r="X615" s="7"/>
      <c r="Y615" s="7"/>
      <c r="Z615" s="7"/>
    </row>
    <row r="616" ht="15.75" customHeight="1">
      <c r="A616" s="7"/>
      <c r="B616" s="7"/>
      <c r="C616" s="8"/>
      <c r="D616" s="7"/>
      <c r="E616" s="7"/>
      <c r="F616" s="7"/>
      <c r="G616" s="7"/>
      <c r="H616" s="7"/>
      <c r="I616" s="7"/>
      <c r="J616" s="7"/>
      <c r="K616" s="7"/>
      <c r="L616" s="7"/>
      <c r="M616" s="7"/>
      <c r="N616" s="7"/>
      <c r="O616" s="7"/>
      <c r="P616" s="5"/>
      <c r="Q616" s="7"/>
      <c r="R616" s="7"/>
      <c r="S616" s="7"/>
      <c r="T616" s="7"/>
      <c r="U616" s="7"/>
      <c r="V616" s="7"/>
      <c r="W616" s="7"/>
      <c r="X616" s="7"/>
      <c r="Y616" s="7"/>
      <c r="Z616" s="7"/>
    </row>
    <row r="617" ht="15.75" customHeight="1">
      <c r="A617" s="7"/>
      <c r="B617" s="7"/>
      <c r="C617" s="8"/>
      <c r="D617" s="7"/>
      <c r="E617" s="7"/>
      <c r="F617" s="7"/>
      <c r="G617" s="7"/>
      <c r="H617" s="7"/>
      <c r="I617" s="7"/>
      <c r="J617" s="7"/>
      <c r="K617" s="7"/>
      <c r="L617" s="7"/>
      <c r="M617" s="7"/>
      <c r="N617" s="7"/>
      <c r="O617" s="7"/>
      <c r="P617" s="5"/>
      <c r="Q617" s="7"/>
      <c r="R617" s="7"/>
      <c r="S617" s="7"/>
      <c r="T617" s="7"/>
      <c r="U617" s="7"/>
      <c r="V617" s="7"/>
      <c r="W617" s="7"/>
      <c r="X617" s="7"/>
      <c r="Y617" s="7"/>
      <c r="Z617" s="7"/>
    </row>
    <row r="618" ht="15.75" customHeight="1">
      <c r="A618" s="7"/>
      <c r="B618" s="7"/>
      <c r="C618" s="8"/>
      <c r="D618" s="7"/>
      <c r="E618" s="7"/>
      <c r="F618" s="7"/>
      <c r="G618" s="7"/>
      <c r="H618" s="7"/>
      <c r="I618" s="7"/>
      <c r="J618" s="7"/>
      <c r="K618" s="7"/>
      <c r="L618" s="7"/>
      <c r="M618" s="7"/>
      <c r="N618" s="7"/>
      <c r="O618" s="7"/>
      <c r="P618" s="5"/>
      <c r="Q618" s="7"/>
      <c r="R618" s="7"/>
      <c r="S618" s="7"/>
      <c r="T618" s="7"/>
      <c r="U618" s="7"/>
      <c r="V618" s="7"/>
      <c r="W618" s="7"/>
      <c r="X618" s="7"/>
      <c r="Y618" s="7"/>
      <c r="Z618" s="7"/>
    </row>
    <row r="619" ht="15.75" customHeight="1">
      <c r="A619" s="7"/>
      <c r="B619" s="7"/>
      <c r="C619" s="8"/>
      <c r="D619" s="7"/>
      <c r="E619" s="7"/>
      <c r="F619" s="7"/>
      <c r="G619" s="7"/>
      <c r="H619" s="7"/>
      <c r="I619" s="7"/>
      <c r="J619" s="7"/>
      <c r="K619" s="7"/>
      <c r="L619" s="7"/>
      <c r="M619" s="7"/>
      <c r="N619" s="7"/>
      <c r="O619" s="7"/>
      <c r="P619" s="5"/>
      <c r="Q619" s="7"/>
      <c r="R619" s="7"/>
      <c r="S619" s="7"/>
      <c r="T619" s="7"/>
      <c r="U619" s="7"/>
      <c r="V619" s="7"/>
      <c r="W619" s="7"/>
      <c r="X619" s="7"/>
      <c r="Y619" s="7"/>
      <c r="Z619" s="7"/>
    </row>
    <row r="620" ht="15.75" customHeight="1">
      <c r="A620" s="7"/>
      <c r="B620" s="7"/>
      <c r="C620" s="8"/>
      <c r="D620" s="7"/>
      <c r="E620" s="7"/>
      <c r="F620" s="7"/>
      <c r="G620" s="7"/>
      <c r="H620" s="7"/>
      <c r="I620" s="7"/>
      <c r="J620" s="7"/>
      <c r="K620" s="7"/>
      <c r="L620" s="7"/>
      <c r="M620" s="7"/>
      <c r="N620" s="7"/>
      <c r="O620" s="7"/>
      <c r="P620" s="5"/>
      <c r="Q620" s="7"/>
      <c r="R620" s="7"/>
      <c r="S620" s="7"/>
      <c r="T620" s="7"/>
      <c r="U620" s="7"/>
      <c r="V620" s="7"/>
      <c r="W620" s="7"/>
      <c r="X620" s="7"/>
      <c r="Y620" s="7"/>
      <c r="Z620" s="7"/>
    </row>
    <row r="621" ht="15.75" customHeight="1">
      <c r="A621" s="7"/>
      <c r="B621" s="7"/>
      <c r="C621" s="8"/>
      <c r="D621" s="7"/>
      <c r="E621" s="7"/>
      <c r="F621" s="7"/>
      <c r="G621" s="7"/>
      <c r="H621" s="7"/>
      <c r="I621" s="7"/>
      <c r="J621" s="7"/>
      <c r="K621" s="7"/>
      <c r="L621" s="7"/>
      <c r="M621" s="7"/>
      <c r="N621" s="7"/>
      <c r="O621" s="7"/>
      <c r="P621" s="5"/>
      <c r="Q621" s="7"/>
      <c r="R621" s="7"/>
      <c r="S621" s="7"/>
      <c r="T621" s="7"/>
      <c r="U621" s="7"/>
      <c r="V621" s="7"/>
      <c r="W621" s="7"/>
      <c r="X621" s="7"/>
      <c r="Y621" s="7"/>
      <c r="Z621" s="7"/>
    </row>
    <row r="622" ht="15.75" customHeight="1">
      <c r="A622" s="7"/>
      <c r="B622" s="7"/>
      <c r="C622" s="8"/>
      <c r="D622" s="7"/>
      <c r="E622" s="7"/>
      <c r="F622" s="7"/>
      <c r="G622" s="7"/>
      <c r="H622" s="7"/>
      <c r="I622" s="7"/>
      <c r="J622" s="7"/>
      <c r="K622" s="7"/>
      <c r="L622" s="7"/>
      <c r="M622" s="7"/>
      <c r="N622" s="7"/>
      <c r="O622" s="7"/>
      <c r="P622" s="5"/>
      <c r="Q622" s="7"/>
      <c r="R622" s="7"/>
      <c r="S622" s="7"/>
      <c r="T622" s="7"/>
      <c r="U622" s="7"/>
      <c r="V622" s="7"/>
      <c r="W622" s="7"/>
      <c r="X622" s="7"/>
      <c r="Y622" s="7"/>
      <c r="Z622" s="7"/>
    </row>
    <row r="623" ht="15.75" customHeight="1">
      <c r="A623" s="7"/>
      <c r="B623" s="7"/>
      <c r="C623" s="8"/>
      <c r="D623" s="7"/>
      <c r="E623" s="7"/>
      <c r="F623" s="7"/>
      <c r="G623" s="7"/>
      <c r="H623" s="7"/>
      <c r="I623" s="7"/>
      <c r="J623" s="7"/>
      <c r="K623" s="7"/>
      <c r="L623" s="7"/>
      <c r="M623" s="7"/>
      <c r="N623" s="7"/>
      <c r="O623" s="7"/>
      <c r="P623" s="5"/>
      <c r="Q623" s="7"/>
      <c r="R623" s="7"/>
      <c r="S623" s="7"/>
      <c r="T623" s="7"/>
      <c r="U623" s="7"/>
      <c r="V623" s="7"/>
      <c r="W623" s="7"/>
      <c r="X623" s="7"/>
      <c r="Y623" s="7"/>
      <c r="Z623" s="7"/>
    </row>
    <row r="624" ht="15.75" customHeight="1">
      <c r="A624" s="7"/>
      <c r="B624" s="7"/>
      <c r="C624" s="8"/>
      <c r="D624" s="7"/>
      <c r="E624" s="7"/>
      <c r="F624" s="7"/>
      <c r="G624" s="7"/>
      <c r="H624" s="7"/>
      <c r="I624" s="7"/>
      <c r="J624" s="7"/>
      <c r="K624" s="7"/>
      <c r="L624" s="7"/>
      <c r="M624" s="7"/>
      <c r="N624" s="7"/>
      <c r="O624" s="7"/>
      <c r="P624" s="5"/>
      <c r="Q624" s="7"/>
      <c r="R624" s="7"/>
      <c r="S624" s="7"/>
      <c r="T624" s="7"/>
      <c r="U624" s="7"/>
      <c r="V624" s="7"/>
      <c r="W624" s="7"/>
      <c r="X624" s="7"/>
      <c r="Y624" s="7"/>
      <c r="Z624" s="7"/>
    </row>
    <row r="625" ht="15.75" customHeight="1">
      <c r="A625" s="7"/>
      <c r="B625" s="7"/>
      <c r="C625" s="8"/>
      <c r="D625" s="7"/>
      <c r="E625" s="7"/>
      <c r="F625" s="7"/>
      <c r="G625" s="7"/>
      <c r="H625" s="7"/>
      <c r="I625" s="7"/>
      <c r="J625" s="7"/>
      <c r="K625" s="7"/>
      <c r="L625" s="7"/>
      <c r="M625" s="7"/>
      <c r="N625" s="7"/>
      <c r="O625" s="7"/>
      <c r="P625" s="5"/>
      <c r="Q625" s="7"/>
      <c r="R625" s="7"/>
      <c r="S625" s="7"/>
      <c r="T625" s="7"/>
      <c r="U625" s="7"/>
      <c r="V625" s="7"/>
      <c r="W625" s="7"/>
      <c r="X625" s="7"/>
      <c r="Y625" s="7"/>
      <c r="Z625" s="7"/>
    </row>
    <row r="626" ht="15.75" customHeight="1">
      <c r="A626" s="7"/>
      <c r="B626" s="7"/>
      <c r="C626" s="8"/>
      <c r="D626" s="7"/>
      <c r="E626" s="7"/>
      <c r="F626" s="7"/>
      <c r="G626" s="7"/>
      <c r="H626" s="7"/>
      <c r="I626" s="7"/>
      <c r="J626" s="7"/>
      <c r="K626" s="7"/>
      <c r="L626" s="7"/>
      <c r="M626" s="7"/>
      <c r="N626" s="7"/>
      <c r="O626" s="7"/>
      <c r="P626" s="5"/>
      <c r="Q626" s="7"/>
      <c r="R626" s="7"/>
      <c r="S626" s="7"/>
      <c r="T626" s="7"/>
      <c r="U626" s="7"/>
      <c r="V626" s="7"/>
      <c r="W626" s="7"/>
      <c r="X626" s="7"/>
      <c r="Y626" s="7"/>
      <c r="Z626" s="7"/>
    </row>
    <row r="627" ht="15.75" customHeight="1">
      <c r="A627" s="7"/>
      <c r="B627" s="7"/>
      <c r="C627" s="8"/>
      <c r="D627" s="7"/>
      <c r="E627" s="7"/>
      <c r="F627" s="7"/>
      <c r="G627" s="7"/>
      <c r="H627" s="7"/>
      <c r="I627" s="7"/>
      <c r="J627" s="7"/>
      <c r="K627" s="7"/>
      <c r="L627" s="7"/>
      <c r="M627" s="7"/>
      <c r="N627" s="7"/>
      <c r="O627" s="7"/>
      <c r="P627" s="5"/>
      <c r="Q627" s="7"/>
      <c r="R627" s="7"/>
      <c r="S627" s="7"/>
      <c r="T627" s="7"/>
      <c r="U627" s="7"/>
      <c r="V627" s="7"/>
      <c r="W627" s="7"/>
      <c r="X627" s="7"/>
      <c r="Y627" s="7"/>
      <c r="Z627" s="7"/>
    </row>
    <row r="628" ht="15.75" customHeight="1">
      <c r="A628" s="7"/>
      <c r="B628" s="7"/>
      <c r="C628" s="8"/>
      <c r="D628" s="7"/>
      <c r="E628" s="7"/>
      <c r="F628" s="7"/>
      <c r="G628" s="7"/>
      <c r="H628" s="7"/>
      <c r="I628" s="7"/>
      <c r="J628" s="7"/>
      <c r="K628" s="7"/>
      <c r="L628" s="7"/>
      <c r="M628" s="7"/>
      <c r="N628" s="7"/>
      <c r="O628" s="7"/>
      <c r="P628" s="5"/>
      <c r="Q628" s="7"/>
      <c r="R628" s="7"/>
      <c r="S628" s="7"/>
      <c r="T628" s="7"/>
      <c r="U628" s="7"/>
      <c r="V628" s="7"/>
      <c r="W628" s="7"/>
      <c r="X628" s="7"/>
      <c r="Y628" s="7"/>
      <c r="Z628" s="7"/>
    </row>
    <row r="629" ht="15.75" customHeight="1">
      <c r="A629" s="7"/>
      <c r="B629" s="7"/>
      <c r="C629" s="8"/>
      <c r="D629" s="7"/>
      <c r="E629" s="7"/>
      <c r="F629" s="7"/>
      <c r="G629" s="7"/>
      <c r="H629" s="7"/>
      <c r="I629" s="7"/>
      <c r="J629" s="7"/>
      <c r="K629" s="7"/>
      <c r="L629" s="7"/>
      <c r="M629" s="7"/>
      <c r="N629" s="7"/>
      <c r="O629" s="7"/>
      <c r="P629" s="5"/>
      <c r="Q629" s="7"/>
      <c r="R629" s="7"/>
      <c r="S629" s="7"/>
      <c r="T629" s="7"/>
      <c r="U629" s="7"/>
      <c r="V629" s="7"/>
      <c r="W629" s="7"/>
      <c r="X629" s="7"/>
      <c r="Y629" s="7"/>
      <c r="Z629" s="7"/>
    </row>
    <row r="630" ht="15.75" customHeight="1">
      <c r="A630" s="7"/>
      <c r="B630" s="7"/>
      <c r="C630" s="8"/>
      <c r="D630" s="7"/>
      <c r="E630" s="7"/>
      <c r="F630" s="7"/>
      <c r="G630" s="7"/>
      <c r="H630" s="7"/>
      <c r="I630" s="7"/>
      <c r="J630" s="7"/>
      <c r="K630" s="7"/>
      <c r="L630" s="7"/>
      <c r="M630" s="7"/>
      <c r="N630" s="7"/>
      <c r="O630" s="7"/>
      <c r="P630" s="5"/>
      <c r="Q630" s="7"/>
      <c r="R630" s="7"/>
      <c r="S630" s="7"/>
      <c r="T630" s="7"/>
      <c r="U630" s="7"/>
      <c r="V630" s="7"/>
      <c r="W630" s="7"/>
      <c r="X630" s="7"/>
      <c r="Y630" s="7"/>
      <c r="Z630" s="7"/>
    </row>
    <row r="631" ht="15.75" customHeight="1">
      <c r="A631" s="7"/>
      <c r="B631" s="7"/>
      <c r="C631" s="8"/>
      <c r="D631" s="7"/>
      <c r="E631" s="7"/>
      <c r="F631" s="7"/>
      <c r="G631" s="7"/>
      <c r="H631" s="7"/>
      <c r="I631" s="7"/>
      <c r="J631" s="7"/>
      <c r="K631" s="7"/>
      <c r="L631" s="7"/>
      <c r="M631" s="7"/>
      <c r="N631" s="7"/>
      <c r="O631" s="7"/>
      <c r="P631" s="5"/>
      <c r="Q631" s="7"/>
      <c r="R631" s="7"/>
      <c r="S631" s="7"/>
      <c r="T631" s="7"/>
      <c r="U631" s="7"/>
      <c r="V631" s="7"/>
      <c r="W631" s="7"/>
      <c r="X631" s="7"/>
      <c r="Y631" s="7"/>
      <c r="Z631" s="7"/>
    </row>
    <row r="632" ht="15.75" customHeight="1">
      <c r="A632" s="7"/>
      <c r="B632" s="7"/>
      <c r="C632" s="8"/>
      <c r="D632" s="7"/>
      <c r="E632" s="7"/>
      <c r="F632" s="7"/>
      <c r="G632" s="7"/>
      <c r="H632" s="7"/>
      <c r="I632" s="7"/>
      <c r="J632" s="7"/>
      <c r="K632" s="7"/>
      <c r="L632" s="7"/>
      <c r="M632" s="7"/>
      <c r="N632" s="7"/>
      <c r="O632" s="7"/>
      <c r="P632" s="5"/>
      <c r="Q632" s="7"/>
      <c r="R632" s="7"/>
      <c r="S632" s="7"/>
      <c r="T632" s="7"/>
      <c r="U632" s="7"/>
      <c r="V632" s="7"/>
      <c r="W632" s="7"/>
      <c r="X632" s="7"/>
      <c r="Y632" s="7"/>
      <c r="Z632" s="7"/>
    </row>
    <row r="633" ht="15.75" customHeight="1">
      <c r="A633" s="7"/>
      <c r="B633" s="7"/>
      <c r="C633" s="8"/>
      <c r="D633" s="7"/>
      <c r="E633" s="7"/>
      <c r="F633" s="7"/>
      <c r="G633" s="7"/>
      <c r="H633" s="7"/>
      <c r="I633" s="7"/>
      <c r="J633" s="7"/>
      <c r="K633" s="7"/>
      <c r="L633" s="7"/>
      <c r="M633" s="7"/>
      <c r="N633" s="7"/>
      <c r="O633" s="7"/>
      <c r="P633" s="5"/>
      <c r="Q633" s="7"/>
      <c r="R633" s="7"/>
      <c r="S633" s="7"/>
      <c r="T633" s="7"/>
      <c r="U633" s="7"/>
      <c r="V633" s="7"/>
      <c r="W633" s="7"/>
      <c r="X633" s="7"/>
      <c r="Y633" s="7"/>
      <c r="Z633" s="7"/>
    </row>
    <row r="634" ht="15.75" customHeight="1">
      <c r="A634" s="7"/>
      <c r="B634" s="7"/>
      <c r="C634" s="8"/>
      <c r="D634" s="7"/>
      <c r="E634" s="7"/>
      <c r="F634" s="7"/>
      <c r="G634" s="7"/>
      <c r="H634" s="7"/>
      <c r="I634" s="7"/>
      <c r="J634" s="7"/>
      <c r="K634" s="7"/>
      <c r="L634" s="7"/>
      <c r="M634" s="7"/>
      <c r="N634" s="7"/>
      <c r="O634" s="7"/>
      <c r="P634" s="5"/>
      <c r="Q634" s="7"/>
      <c r="R634" s="7"/>
      <c r="S634" s="7"/>
      <c r="T634" s="7"/>
      <c r="U634" s="7"/>
      <c r="V634" s="7"/>
      <c r="W634" s="7"/>
      <c r="X634" s="7"/>
      <c r="Y634" s="7"/>
      <c r="Z634" s="7"/>
    </row>
    <row r="635" ht="15.75" customHeight="1">
      <c r="A635" s="7"/>
      <c r="B635" s="7"/>
      <c r="C635" s="8"/>
      <c r="D635" s="7"/>
      <c r="E635" s="7"/>
      <c r="F635" s="7"/>
      <c r="G635" s="7"/>
      <c r="H635" s="7"/>
      <c r="I635" s="7"/>
      <c r="J635" s="7"/>
      <c r="K635" s="7"/>
      <c r="L635" s="7"/>
      <c r="M635" s="7"/>
      <c r="N635" s="7"/>
      <c r="O635" s="7"/>
      <c r="P635" s="5"/>
      <c r="Q635" s="7"/>
      <c r="R635" s="7"/>
      <c r="S635" s="7"/>
      <c r="T635" s="7"/>
      <c r="U635" s="7"/>
      <c r="V635" s="7"/>
      <c r="W635" s="7"/>
      <c r="X635" s="7"/>
      <c r="Y635" s="7"/>
      <c r="Z635" s="7"/>
    </row>
    <row r="636" ht="15.75" customHeight="1">
      <c r="A636" s="7"/>
      <c r="B636" s="7"/>
      <c r="C636" s="8"/>
      <c r="D636" s="7"/>
      <c r="E636" s="7"/>
      <c r="F636" s="7"/>
      <c r="G636" s="7"/>
      <c r="H636" s="7"/>
      <c r="I636" s="7"/>
      <c r="J636" s="7"/>
      <c r="K636" s="7"/>
      <c r="L636" s="7"/>
      <c r="M636" s="7"/>
      <c r="N636" s="7"/>
      <c r="O636" s="7"/>
      <c r="P636" s="5"/>
      <c r="Q636" s="7"/>
      <c r="R636" s="7"/>
      <c r="S636" s="7"/>
      <c r="T636" s="7"/>
      <c r="U636" s="7"/>
      <c r="V636" s="7"/>
      <c r="W636" s="7"/>
      <c r="X636" s="7"/>
      <c r="Y636" s="7"/>
      <c r="Z636" s="7"/>
    </row>
    <row r="637" ht="15.75" customHeight="1">
      <c r="A637" s="7"/>
      <c r="B637" s="7"/>
      <c r="C637" s="8"/>
      <c r="D637" s="7"/>
      <c r="E637" s="7"/>
      <c r="F637" s="7"/>
      <c r="G637" s="7"/>
      <c r="H637" s="7"/>
      <c r="I637" s="7"/>
      <c r="J637" s="7"/>
      <c r="K637" s="7"/>
      <c r="L637" s="7"/>
      <c r="M637" s="7"/>
      <c r="N637" s="7"/>
      <c r="O637" s="7"/>
      <c r="P637" s="5"/>
      <c r="Q637" s="7"/>
      <c r="R637" s="7"/>
      <c r="S637" s="7"/>
      <c r="T637" s="7"/>
      <c r="U637" s="7"/>
      <c r="V637" s="7"/>
      <c r="W637" s="7"/>
      <c r="X637" s="7"/>
      <c r="Y637" s="7"/>
      <c r="Z637" s="7"/>
    </row>
    <row r="638" ht="15.75" customHeight="1">
      <c r="A638" s="7"/>
      <c r="B638" s="7"/>
      <c r="C638" s="8"/>
      <c r="D638" s="7"/>
      <c r="E638" s="7"/>
      <c r="F638" s="7"/>
      <c r="G638" s="7"/>
      <c r="H638" s="7"/>
      <c r="I638" s="7"/>
      <c r="J638" s="7"/>
      <c r="K638" s="7"/>
      <c r="L638" s="7"/>
      <c r="M638" s="7"/>
      <c r="N638" s="7"/>
      <c r="O638" s="7"/>
      <c r="P638" s="5"/>
      <c r="Q638" s="7"/>
      <c r="R638" s="7"/>
      <c r="S638" s="7"/>
      <c r="T638" s="7"/>
      <c r="U638" s="7"/>
      <c r="V638" s="7"/>
      <c r="W638" s="7"/>
      <c r="X638" s="7"/>
      <c r="Y638" s="7"/>
      <c r="Z638" s="7"/>
    </row>
    <row r="639" ht="15.75" customHeight="1">
      <c r="A639" s="7"/>
      <c r="B639" s="7"/>
      <c r="C639" s="8"/>
      <c r="D639" s="7"/>
      <c r="E639" s="7"/>
      <c r="F639" s="7"/>
      <c r="G639" s="7"/>
      <c r="H639" s="7"/>
      <c r="I639" s="7"/>
      <c r="J639" s="7"/>
      <c r="K639" s="7"/>
      <c r="L639" s="7"/>
      <c r="M639" s="7"/>
      <c r="N639" s="7"/>
      <c r="O639" s="7"/>
      <c r="P639" s="5"/>
      <c r="Q639" s="7"/>
      <c r="R639" s="7"/>
      <c r="S639" s="7"/>
      <c r="T639" s="7"/>
      <c r="U639" s="7"/>
      <c r="V639" s="7"/>
      <c r="W639" s="7"/>
      <c r="X639" s="7"/>
      <c r="Y639" s="7"/>
      <c r="Z639" s="7"/>
    </row>
    <row r="640" ht="15.75" customHeight="1">
      <c r="A640" s="7"/>
      <c r="B640" s="7"/>
      <c r="C640" s="8"/>
      <c r="D640" s="7"/>
      <c r="E640" s="7"/>
      <c r="F640" s="7"/>
      <c r="G640" s="7"/>
      <c r="H640" s="7"/>
      <c r="I640" s="7"/>
      <c r="J640" s="7"/>
      <c r="K640" s="7"/>
      <c r="L640" s="7"/>
      <c r="M640" s="7"/>
      <c r="N640" s="7"/>
      <c r="O640" s="7"/>
      <c r="P640" s="5"/>
      <c r="Q640" s="7"/>
      <c r="R640" s="7"/>
      <c r="S640" s="7"/>
      <c r="T640" s="7"/>
      <c r="U640" s="7"/>
      <c r="V640" s="7"/>
      <c r="W640" s="7"/>
      <c r="X640" s="7"/>
      <c r="Y640" s="7"/>
      <c r="Z640" s="7"/>
    </row>
    <row r="641" ht="15.75" customHeight="1">
      <c r="A641" s="7"/>
      <c r="B641" s="7"/>
      <c r="C641" s="8"/>
      <c r="D641" s="7"/>
      <c r="E641" s="7"/>
      <c r="F641" s="7"/>
      <c r="G641" s="7"/>
      <c r="H641" s="7"/>
      <c r="I641" s="7"/>
      <c r="J641" s="7"/>
      <c r="K641" s="7"/>
      <c r="L641" s="7"/>
      <c r="M641" s="7"/>
      <c r="N641" s="7"/>
      <c r="O641" s="7"/>
      <c r="P641" s="5"/>
      <c r="Q641" s="7"/>
      <c r="R641" s="7"/>
      <c r="S641" s="7"/>
      <c r="T641" s="7"/>
      <c r="U641" s="7"/>
      <c r="V641" s="7"/>
      <c r="W641" s="7"/>
      <c r="X641" s="7"/>
      <c r="Y641" s="7"/>
      <c r="Z641" s="7"/>
    </row>
    <row r="642" ht="15.75" customHeight="1">
      <c r="A642" s="7"/>
      <c r="B642" s="7"/>
      <c r="C642" s="8"/>
      <c r="D642" s="7"/>
      <c r="E642" s="7"/>
      <c r="F642" s="7"/>
      <c r="G642" s="7"/>
      <c r="H642" s="7"/>
      <c r="I642" s="7"/>
      <c r="J642" s="7"/>
      <c r="K642" s="7"/>
      <c r="L642" s="7"/>
      <c r="M642" s="7"/>
      <c r="N642" s="7"/>
      <c r="O642" s="7"/>
      <c r="P642" s="5"/>
      <c r="Q642" s="7"/>
      <c r="R642" s="7"/>
      <c r="S642" s="7"/>
      <c r="T642" s="7"/>
      <c r="U642" s="7"/>
      <c r="V642" s="7"/>
      <c r="W642" s="7"/>
      <c r="X642" s="7"/>
      <c r="Y642" s="7"/>
      <c r="Z642" s="7"/>
    </row>
    <row r="643" ht="15.75" customHeight="1">
      <c r="A643" s="7"/>
      <c r="B643" s="7"/>
      <c r="C643" s="8"/>
      <c r="D643" s="7"/>
      <c r="E643" s="7"/>
      <c r="F643" s="7"/>
      <c r="G643" s="7"/>
      <c r="H643" s="7"/>
      <c r="I643" s="7"/>
      <c r="J643" s="7"/>
      <c r="K643" s="7"/>
      <c r="L643" s="7"/>
      <c r="M643" s="7"/>
      <c r="N643" s="7"/>
      <c r="O643" s="7"/>
      <c r="P643" s="5"/>
      <c r="Q643" s="7"/>
      <c r="R643" s="7"/>
      <c r="S643" s="7"/>
      <c r="T643" s="7"/>
      <c r="U643" s="7"/>
      <c r="V643" s="7"/>
      <c r="W643" s="7"/>
      <c r="X643" s="7"/>
      <c r="Y643" s="7"/>
      <c r="Z643" s="7"/>
    </row>
    <row r="644" ht="15.75" customHeight="1">
      <c r="A644" s="7"/>
      <c r="B644" s="7"/>
      <c r="C644" s="8"/>
      <c r="D644" s="7"/>
      <c r="E644" s="7"/>
      <c r="F644" s="7"/>
      <c r="G644" s="7"/>
      <c r="H644" s="7"/>
      <c r="I644" s="7"/>
      <c r="J644" s="7"/>
      <c r="K644" s="7"/>
      <c r="L644" s="7"/>
      <c r="M644" s="7"/>
      <c r="N644" s="7"/>
      <c r="O644" s="7"/>
      <c r="P644" s="5"/>
      <c r="Q644" s="7"/>
      <c r="R644" s="7"/>
      <c r="S644" s="7"/>
      <c r="T644" s="7"/>
      <c r="U644" s="7"/>
      <c r="V644" s="7"/>
      <c r="W644" s="7"/>
      <c r="X644" s="7"/>
      <c r="Y644" s="7"/>
      <c r="Z644" s="7"/>
    </row>
    <row r="645" ht="15.75" customHeight="1">
      <c r="A645" s="7"/>
      <c r="B645" s="7"/>
      <c r="C645" s="8"/>
      <c r="D645" s="7"/>
      <c r="E645" s="7"/>
      <c r="F645" s="7"/>
      <c r="G645" s="7"/>
      <c r="H645" s="7"/>
      <c r="I645" s="7"/>
      <c r="J645" s="7"/>
      <c r="K645" s="7"/>
      <c r="L645" s="7"/>
      <c r="M645" s="7"/>
      <c r="N645" s="7"/>
      <c r="O645" s="7"/>
      <c r="P645" s="5"/>
      <c r="Q645" s="7"/>
      <c r="R645" s="7"/>
      <c r="S645" s="7"/>
      <c r="T645" s="7"/>
      <c r="U645" s="7"/>
      <c r="V645" s="7"/>
      <c r="W645" s="7"/>
      <c r="X645" s="7"/>
      <c r="Y645" s="7"/>
      <c r="Z645" s="7"/>
    </row>
    <row r="646" ht="15.75" customHeight="1">
      <c r="A646" s="7"/>
      <c r="B646" s="7"/>
      <c r="C646" s="8"/>
      <c r="D646" s="7"/>
      <c r="E646" s="7"/>
      <c r="F646" s="7"/>
      <c r="G646" s="7"/>
      <c r="H646" s="7"/>
      <c r="I646" s="7"/>
      <c r="J646" s="7"/>
      <c r="K646" s="7"/>
      <c r="L646" s="7"/>
      <c r="M646" s="7"/>
      <c r="N646" s="7"/>
      <c r="O646" s="7"/>
      <c r="P646" s="5"/>
      <c r="Q646" s="7"/>
      <c r="R646" s="7"/>
      <c r="S646" s="7"/>
      <c r="T646" s="7"/>
      <c r="U646" s="7"/>
      <c r="V646" s="7"/>
      <c r="W646" s="7"/>
      <c r="X646" s="7"/>
      <c r="Y646" s="7"/>
      <c r="Z646" s="7"/>
    </row>
    <row r="647" ht="15.75" customHeight="1">
      <c r="A647" s="7"/>
      <c r="B647" s="7"/>
      <c r="C647" s="8"/>
      <c r="D647" s="7"/>
      <c r="E647" s="7"/>
      <c r="F647" s="7"/>
      <c r="G647" s="7"/>
      <c r="H647" s="7"/>
      <c r="I647" s="7"/>
      <c r="J647" s="7"/>
      <c r="K647" s="7"/>
      <c r="L647" s="7"/>
      <c r="M647" s="7"/>
      <c r="N647" s="7"/>
      <c r="O647" s="7"/>
      <c r="P647" s="5"/>
      <c r="Q647" s="7"/>
      <c r="R647" s="7"/>
      <c r="S647" s="7"/>
      <c r="T647" s="7"/>
      <c r="U647" s="7"/>
      <c r="V647" s="7"/>
      <c r="W647" s="7"/>
      <c r="X647" s="7"/>
      <c r="Y647" s="7"/>
      <c r="Z647" s="7"/>
    </row>
    <row r="648" ht="15.75" customHeight="1">
      <c r="A648" s="7"/>
      <c r="B648" s="7"/>
      <c r="C648" s="8"/>
      <c r="D648" s="7"/>
      <c r="E648" s="7"/>
      <c r="F648" s="7"/>
      <c r="G648" s="7"/>
      <c r="H648" s="7"/>
      <c r="I648" s="7"/>
      <c r="J648" s="7"/>
      <c r="K648" s="7"/>
      <c r="L648" s="7"/>
      <c r="M648" s="7"/>
      <c r="N648" s="7"/>
      <c r="O648" s="7"/>
      <c r="P648" s="5"/>
      <c r="Q648" s="7"/>
      <c r="R648" s="7"/>
      <c r="S648" s="7"/>
      <c r="T648" s="7"/>
      <c r="U648" s="7"/>
      <c r="V648" s="7"/>
      <c r="W648" s="7"/>
      <c r="X648" s="7"/>
      <c r="Y648" s="7"/>
      <c r="Z648" s="7"/>
    </row>
    <row r="649" ht="15.75" customHeight="1">
      <c r="A649" s="7"/>
      <c r="B649" s="7"/>
      <c r="C649" s="8"/>
      <c r="D649" s="7"/>
      <c r="E649" s="7"/>
      <c r="F649" s="7"/>
      <c r="G649" s="7"/>
      <c r="H649" s="7"/>
      <c r="I649" s="7"/>
      <c r="J649" s="7"/>
      <c r="K649" s="7"/>
      <c r="L649" s="7"/>
      <c r="M649" s="7"/>
      <c r="N649" s="7"/>
      <c r="O649" s="7"/>
      <c r="P649" s="5"/>
      <c r="Q649" s="7"/>
      <c r="R649" s="7"/>
      <c r="S649" s="7"/>
      <c r="T649" s="7"/>
      <c r="U649" s="7"/>
      <c r="V649" s="7"/>
      <c r="W649" s="7"/>
      <c r="X649" s="7"/>
      <c r="Y649" s="7"/>
      <c r="Z649" s="7"/>
    </row>
    <row r="650" ht="15.75" customHeight="1">
      <c r="A650" s="7"/>
      <c r="B650" s="7"/>
      <c r="C650" s="8"/>
      <c r="D650" s="7"/>
      <c r="E650" s="7"/>
      <c r="F650" s="7"/>
      <c r="G650" s="7"/>
      <c r="H650" s="7"/>
      <c r="I650" s="7"/>
      <c r="J650" s="7"/>
      <c r="K650" s="7"/>
      <c r="L650" s="7"/>
      <c r="M650" s="7"/>
      <c r="N650" s="7"/>
      <c r="O650" s="7"/>
      <c r="P650" s="5"/>
      <c r="Q650" s="7"/>
      <c r="R650" s="7"/>
      <c r="S650" s="7"/>
      <c r="T650" s="7"/>
      <c r="U650" s="7"/>
      <c r="V650" s="7"/>
      <c r="W650" s="7"/>
      <c r="X650" s="7"/>
      <c r="Y650" s="7"/>
      <c r="Z650" s="7"/>
    </row>
    <row r="651" ht="15.75" customHeight="1">
      <c r="A651" s="7"/>
      <c r="B651" s="7"/>
      <c r="C651" s="8"/>
      <c r="D651" s="7"/>
      <c r="E651" s="7"/>
      <c r="F651" s="7"/>
      <c r="G651" s="7"/>
      <c r="H651" s="7"/>
      <c r="I651" s="7"/>
      <c r="J651" s="7"/>
      <c r="K651" s="7"/>
      <c r="L651" s="7"/>
      <c r="M651" s="7"/>
      <c r="N651" s="7"/>
      <c r="O651" s="7"/>
      <c r="P651" s="5"/>
      <c r="Q651" s="7"/>
      <c r="R651" s="7"/>
      <c r="S651" s="7"/>
      <c r="T651" s="7"/>
      <c r="U651" s="7"/>
      <c r="V651" s="7"/>
      <c r="W651" s="7"/>
      <c r="X651" s="7"/>
      <c r="Y651" s="7"/>
      <c r="Z651" s="7"/>
    </row>
    <row r="652" ht="15.75" customHeight="1">
      <c r="A652" s="7"/>
      <c r="B652" s="7"/>
      <c r="C652" s="8"/>
      <c r="D652" s="7"/>
      <c r="E652" s="7"/>
      <c r="F652" s="7"/>
      <c r="G652" s="7"/>
      <c r="H652" s="7"/>
      <c r="I652" s="7"/>
      <c r="J652" s="7"/>
      <c r="K652" s="7"/>
      <c r="L652" s="7"/>
      <c r="M652" s="7"/>
      <c r="N652" s="7"/>
      <c r="O652" s="7"/>
      <c r="P652" s="5"/>
      <c r="Q652" s="7"/>
      <c r="R652" s="7"/>
      <c r="S652" s="7"/>
      <c r="T652" s="7"/>
      <c r="U652" s="7"/>
      <c r="V652" s="7"/>
      <c r="W652" s="7"/>
      <c r="X652" s="7"/>
      <c r="Y652" s="7"/>
      <c r="Z652" s="7"/>
    </row>
    <row r="653" ht="15.75" customHeight="1">
      <c r="A653" s="7"/>
      <c r="B653" s="7"/>
      <c r="C653" s="8"/>
      <c r="D653" s="7"/>
      <c r="E653" s="7"/>
      <c r="F653" s="7"/>
      <c r="G653" s="7"/>
      <c r="H653" s="7"/>
      <c r="I653" s="7"/>
      <c r="J653" s="7"/>
      <c r="K653" s="7"/>
      <c r="L653" s="7"/>
      <c r="M653" s="7"/>
      <c r="N653" s="7"/>
      <c r="O653" s="7"/>
      <c r="P653" s="5"/>
      <c r="Q653" s="7"/>
      <c r="R653" s="7"/>
      <c r="S653" s="7"/>
      <c r="T653" s="7"/>
      <c r="U653" s="7"/>
      <c r="V653" s="7"/>
      <c r="W653" s="7"/>
      <c r="X653" s="7"/>
      <c r="Y653" s="7"/>
      <c r="Z653" s="7"/>
    </row>
    <row r="654" ht="15.75" customHeight="1">
      <c r="A654" s="7"/>
      <c r="B654" s="7"/>
      <c r="C654" s="8"/>
      <c r="D654" s="7"/>
      <c r="E654" s="7"/>
      <c r="F654" s="7"/>
      <c r="G654" s="7"/>
      <c r="H654" s="7"/>
      <c r="I654" s="7"/>
      <c r="J654" s="7"/>
      <c r="K654" s="7"/>
      <c r="L654" s="7"/>
      <c r="M654" s="7"/>
      <c r="N654" s="7"/>
      <c r="O654" s="7"/>
      <c r="P654" s="5"/>
      <c r="Q654" s="7"/>
      <c r="R654" s="7"/>
      <c r="S654" s="7"/>
      <c r="T654" s="7"/>
      <c r="U654" s="7"/>
      <c r="V654" s="7"/>
      <c r="W654" s="7"/>
      <c r="X654" s="7"/>
      <c r="Y654" s="7"/>
      <c r="Z654" s="7"/>
    </row>
    <row r="655" ht="15.75" customHeight="1">
      <c r="A655" s="7"/>
      <c r="B655" s="7"/>
      <c r="C655" s="8"/>
      <c r="D655" s="7"/>
      <c r="E655" s="7"/>
      <c r="F655" s="7"/>
      <c r="G655" s="7"/>
      <c r="H655" s="7"/>
      <c r="I655" s="7"/>
      <c r="J655" s="7"/>
      <c r="K655" s="7"/>
      <c r="L655" s="7"/>
      <c r="M655" s="7"/>
      <c r="N655" s="7"/>
      <c r="O655" s="7"/>
      <c r="P655" s="5"/>
      <c r="Q655" s="7"/>
      <c r="R655" s="7"/>
      <c r="S655" s="7"/>
      <c r="T655" s="7"/>
      <c r="U655" s="7"/>
      <c r="V655" s="7"/>
      <c r="W655" s="7"/>
      <c r="X655" s="7"/>
      <c r="Y655" s="7"/>
      <c r="Z655" s="7"/>
    </row>
    <row r="656" ht="15.75" customHeight="1">
      <c r="A656" s="7"/>
      <c r="B656" s="7"/>
      <c r="C656" s="8"/>
      <c r="D656" s="7"/>
      <c r="E656" s="7"/>
      <c r="F656" s="7"/>
      <c r="G656" s="7"/>
      <c r="H656" s="7"/>
      <c r="I656" s="7"/>
      <c r="J656" s="7"/>
      <c r="K656" s="7"/>
      <c r="L656" s="7"/>
      <c r="M656" s="7"/>
      <c r="N656" s="7"/>
      <c r="O656" s="7"/>
      <c r="P656" s="5"/>
      <c r="Q656" s="7"/>
      <c r="R656" s="7"/>
      <c r="S656" s="7"/>
      <c r="T656" s="7"/>
      <c r="U656" s="7"/>
      <c r="V656" s="7"/>
      <c r="W656" s="7"/>
      <c r="X656" s="7"/>
      <c r="Y656" s="7"/>
      <c r="Z656" s="7"/>
    </row>
    <row r="657" ht="15.75" customHeight="1">
      <c r="A657" s="7"/>
      <c r="B657" s="7"/>
      <c r="C657" s="8"/>
      <c r="D657" s="7"/>
      <c r="E657" s="7"/>
      <c r="F657" s="7"/>
      <c r="G657" s="7"/>
      <c r="H657" s="7"/>
      <c r="I657" s="7"/>
      <c r="J657" s="7"/>
      <c r="K657" s="7"/>
      <c r="L657" s="7"/>
      <c r="M657" s="7"/>
      <c r="N657" s="7"/>
      <c r="O657" s="7"/>
      <c r="P657" s="5"/>
      <c r="Q657" s="7"/>
      <c r="R657" s="7"/>
      <c r="S657" s="7"/>
      <c r="T657" s="7"/>
      <c r="U657" s="7"/>
      <c r="V657" s="7"/>
      <c r="W657" s="7"/>
      <c r="X657" s="7"/>
      <c r="Y657" s="7"/>
      <c r="Z657" s="7"/>
    </row>
    <row r="658" ht="15.75" customHeight="1">
      <c r="A658" s="7"/>
      <c r="B658" s="7"/>
      <c r="C658" s="8"/>
      <c r="D658" s="7"/>
      <c r="E658" s="7"/>
      <c r="F658" s="7"/>
      <c r="G658" s="7"/>
      <c r="H658" s="7"/>
      <c r="I658" s="7"/>
      <c r="J658" s="7"/>
      <c r="K658" s="7"/>
      <c r="L658" s="7"/>
      <c r="M658" s="7"/>
      <c r="N658" s="7"/>
      <c r="O658" s="7"/>
      <c r="P658" s="5"/>
      <c r="Q658" s="7"/>
      <c r="R658" s="7"/>
      <c r="S658" s="7"/>
      <c r="T658" s="7"/>
      <c r="U658" s="7"/>
      <c r="V658" s="7"/>
      <c r="W658" s="7"/>
      <c r="X658" s="7"/>
      <c r="Y658" s="7"/>
      <c r="Z658" s="7"/>
    </row>
    <row r="659" ht="15.75" customHeight="1">
      <c r="A659" s="7"/>
      <c r="B659" s="7"/>
      <c r="C659" s="8"/>
      <c r="D659" s="7"/>
      <c r="E659" s="7"/>
      <c r="F659" s="7"/>
      <c r="G659" s="7"/>
      <c r="H659" s="7"/>
      <c r="I659" s="7"/>
      <c r="J659" s="7"/>
      <c r="K659" s="7"/>
      <c r="L659" s="7"/>
      <c r="M659" s="7"/>
      <c r="N659" s="7"/>
      <c r="O659" s="7"/>
      <c r="P659" s="5"/>
      <c r="Q659" s="7"/>
      <c r="R659" s="7"/>
      <c r="S659" s="7"/>
      <c r="T659" s="7"/>
      <c r="U659" s="7"/>
      <c r="V659" s="7"/>
      <c r="W659" s="7"/>
      <c r="X659" s="7"/>
      <c r="Y659" s="7"/>
      <c r="Z659" s="7"/>
    </row>
    <row r="660" ht="15.75" customHeight="1">
      <c r="A660" s="7"/>
      <c r="B660" s="7"/>
      <c r="C660" s="8"/>
      <c r="D660" s="7"/>
      <c r="E660" s="7"/>
      <c r="F660" s="7"/>
      <c r="G660" s="7"/>
      <c r="H660" s="7"/>
      <c r="I660" s="7"/>
      <c r="J660" s="7"/>
      <c r="K660" s="7"/>
      <c r="L660" s="7"/>
      <c r="M660" s="7"/>
      <c r="N660" s="7"/>
      <c r="O660" s="7"/>
      <c r="P660" s="5"/>
      <c r="Q660" s="7"/>
      <c r="R660" s="7"/>
      <c r="S660" s="7"/>
      <c r="T660" s="7"/>
      <c r="U660" s="7"/>
      <c r="V660" s="7"/>
      <c r="W660" s="7"/>
      <c r="X660" s="7"/>
      <c r="Y660" s="7"/>
      <c r="Z660" s="7"/>
    </row>
    <row r="661" ht="15.75" customHeight="1">
      <c r="A661" s="7"/>
      <c r="B661" s="7"/>
      <c r="C661" s="8"/>
      <c r="D661" s="7"/>
      <c r="E661" s="7"/>
      <c r="F661" s="7"/>
      <c r="G661" s="7"/>
      <c r="H661" s="7"/>
      <c r="I661" s="7"/>
      <c r="J661" s="7"/>
      <c r="K661" s="7"/>
      <c r="L661" s="7"/>
      <c r="M661" s="7"/>
      <c r="N661" s="7"/>
      <c r="O661" s="7"/>
      <c r="P661" s="5"/>
      <c r="Q661" s="7"/>
      <c r="R661" s="7"/>
      <c r="S661" s="7"/>
      <c r="T661" s="7"/>
      <c r="U661" s="7"/>
      <c r="V661" s="7"/>
      <c r="W661" s="7"/>
      <c r="X661" s="7"/>
      <c r="Y661" s="7"/>
      <c r="Z661" s="7"/>
    </row>
    <row r="662" ht="15.75" customHeight="1">
      <c r="A662" s="7"/>
      <c r="B662" s="7"/>
      <c r="C662" s="8"/>
      <c r="D662" s="7"/>
      <c r="E662" s="7"/>
      <c r="F662" s="7"/>
      <c r="G662" s="7"/>
      <c r="H662" s="7"/>
      <c r="I662" s="7"/>
      <c r="J662" s="7"/>
      <c r="K662" s="7"/>
      <c r="L662" s="7"/>
      <c r="M662" s="7"/>
      <c r="N662" s="7"/>
      <c r="O662" s="7"/>
      <c r="P662" s="5"/>
      <c r="Q662" s="7"/>
      <c r="R662" s="7"/>
      <c r="S662" s="7"/>
      <c r="T662" s="7"/>
      <c r="U662" s="7"/>
      <c r="V662" s="7"/>
      <c r="W662" s="7"/>
      <c r="X662" s="7"/>
      <c r="Y662" s="7"/>
      <c r="Z662" s="7"/>
    </row>
    <row r="663" ht="15.75" customHeight="1">
      <c r="A663" s="7"/>
      <c r="B663" s="7"/>
      <c r="C663" s="8"/>
      <c r="D663" s="7"/>
      <c r="E663" s="7"/>
      <c r="F663" s="7"/>
      <c r="G663" s="7"/>
      <c r="H663" s="7"/>
      <c r="I663" s="7"/>
      <c r="J663" s="7"/>
      <c r="K663" s="7"/>
      <c r="L663" s="7"/>
      <c r="M663" s="7"/>
      <c r="N663" s="7"/>
      <c r="O663" s="7"/>
      <c r="P663" s="5"/>
      <c r="Q663" s="7"/>
      <c r="R663" s="7"/>
      <c r="S663" s="7"/>
      <c r="T663" s="7"/>
      <c r="U663" s="7"/>
      <c r="V663" s="7"/>
      <c r="W663" s="7"/>
      <c r="X663" s="7"/>
      <c r="Y663" s="7"/>
      <c r="Z663" s="7"/>
    </row>
    <row r="664" ht="15.75" customHeight="1">
      <c r="A664" s="7"/>
      <c r="B664" s="7"/>
      <c r="C664" s="8"/>
      <c r="D664" s="7"/>
      <c r="E664" s="7"/>
      <c r="F664" s="7"/>
      <c r="G664" s="7"/>
      <c r="H664" s="7"/>
      <c r="I664" s="7"/>
      <c r="J664" s="7"/>
      <c r="K664" s="7"/>
      <c r="L664" s="7"/>
      <c r="M664" s="7"/>
      <c r="N664" s="7"/>
      <c r="O664" s="7"/>
      <c r="P664" s="5"/>
      <c r="Q664" s="7"/>
      <c r="R664" s="7"/>
      <c r="S664" s="7"/>
      <c r="T664" s="7"/>
      <c r="U664" s="7"/>
      <c r="V664" s="7"/>
      <c r="W664" s="7"/>
      <c r="X664" s="7"/>
      <c r="Y664" s="7"/>
      <c r="Z664" s="7"/>
    </row>
    <row r="665" ht="15.75" customHeight="1">
      <c r="A665" s="7"/>
      <c r="B665" s="7"/>
      <c r="C665" s="8"/>
      <c r="D665" s="7"/>
      <c r="E665" s="7"/>
      <c r="F665" s="7"/>
      <c r="G665" s="7"/>
      <c r="H665" s="7"/>
      <c r="I665" s="7"/>
      <c r="J665" s="7"/>
      <c r="K665" s="7"/>
      <c r="L665" s="7"/>
      <c r="M665" s="7"/>
      <c r="N665" s="7"/>
      <c r="O665" s="7"/>
      <c r="P665" s="5"/>
      <c r="Q665" s="7"/>
      <c r="R665" s="7"/>
      <c r="S665" s="7"/>
      <c r="T665" s="7"/>
      <c r="U665" s="7"/>
      <c r="V665" s="7"/>
      <c r="W665" s="7"/>
      <c r="X665" s="7"/>
      <c r="Y665" s="7"/>
      <c r="Z665" s="7"/>
    </row>
    <row r="666" ht="15.75" customHeight="1">
      <c r="A666" s="7"/>
      <c r="B666" s="7"/>
      <c r="C666" s="8"/>
      <c r="D666" s="7"/>
      <c r="E666" s="7"/>
      <c r="F666" s="7"/>
      <c r="G666" s="7"/>
      <c r="H666" s="7"/>
      <c r="I666" s="7"/>
      <c r="J666" s="7"/>
      <c r="K666" s="7"/>
      <c r="L666" s="7"/>
      <c r="M666" s="7"/>
      <c r="N666" s="7"/>
      <c r="O666" s="7"/>
      <c r="P666" s="5"/>
      <c r="Q666" s="7"/>
      <c r="R666" s="7"/>
      <c r="S666" s="7"/>
      <c r="T666" s="7"/>
      <c r="U666" s="7"/>
      <c r="V666" s="7"/>
      <c r="W666" s="7"/>
      <c r="X666" s="7"/>
      <c r="Y666" s="7"/>
      <c r="Z666" s="7"/>
    </row>
    <row r="667" ht="15.75" customHeight="1">
      <c r="A667" s="7"/>
      <c r="B667" s="7"/>
      <c r="C667" s="8"/>
      <c r="D667" s="7"/>
      <c r="E667" s="7"/>
      <c r="F667" s="7"/>
      <c r="G667" s="7"/>
      <c r="H667" s="7"/>
      <c r="I667" s="7"/>
      <c r="J667" s="7"/>
      <c r="K667" s="7"/>
      <c r="L667" s="7"/>
      <c r="M667" s="7"/>
      <c r="N667" s="7"/>
      <c r="O667" s="7"/>
      <c r="P667" s="5"/>
      <c r="Q667" s="7"/>
      <c r="R667" s="7"/>
      <c r="S667" s="7"/>
      <c r="T667" s="7"/>
      <c r="U667" s="7"/>
      <c r="V667" s="7"/>
      <c r="W667" s="7"/>
      <c r="X667" s="7"/>
      <c r="Y667" s="7"/>
      <c r="Z667" s="7"/>
    </row>
    <row r="668" ht="15.75" customHeight="1">
      <c r="A668" s="7"/>
      <c r="B668" s="7"/>
      <c r="C668" s="8"/>
      <c r="D668" s="7"/>
      <c r="E668" s="7"/>
      <c r="F668" s="7"/>
      <c r="G668" s="7"/>
      <c r="H668" s="7"/>
      <c r="I668" s="7"/>
      <c r="J668" s="7"/>
      <c r="K668" s="7"/>
      <c r="L668" s="7"/>
      <c r="M668" s="7"/>
      <c r="N668" s="7"/>
      <c r="O668" s="7"/>
      <c r="P668" s="5"/>
      <c r="Q668" s="7"/>
      <c r="R668" s="7"/>
      <c r="S668" s="7"/>
      <c r="T668" s="7"/>
      <c r="U668" s="7"/>
      <c r="V668" s="7"/>
      <c r="W668" s="7"/>
      <c r="X668" s="7"/>
      <c r="Y668" s="7"/>
      <c r="Z668" s="7"/>
    </row>
    <row r="669" ht="15.75" customHeight="1">
      <c r="A669" s="7"/>
      <c r="B669" s="7"/>
      <c r="C669" s="8"/>
      <c r="D669" s="7"/>
      <c r="E669" s="7"/>
      <c r="F669" s="7"/>
      <c r="G669" s="7"/>
      <c r="H669" s="7"/>
      <c r="I669" s="7"/>
      <c r="J669" s="7"/>
      <c r="K669" s="7"/>
      <c r="L669" s="7"/>
      <c r="M669" s="7"/>
      <c r="N669" s="7"/>
      <c r="O669" s="7"/>
      <c r="P669" s="5"/>
      <c r="Q669" s="7"/>
      <c r="R669" s="7"/>
      <c r="S669" s="7"/>
      <c r="T669" s="7"/>
      <c r="U669" s="7"/>
      <c r="V669" s="7"/>
      <c r="W669" s="7"/>
      <c r="X669" s="7"/>
      <c r="Y669" s="7"/>
      <c r="Z669" s="7"/>
    </row>
    <row r="670" ht="15.75" customHeight="1">
      <c r="A670" s="7"/>
      <c r="B670" s="7"/>
      <c r="C670" s="8"/>
      <c r="D670" s="7"/>
      <c r="E670" s="7"/>
      <c r="F670" s="7"/>
      <c r="G670" s="7"/>
      <c r="H670" s="7"/>
      <c r="I670" s="7"/>
      <c r="J670" s="7"/>
      <c r="K670" s="7"/>
      <c r="L670" s="7"/>
      <c r="M670" s="7"/>
      <c r="N670" s="7"/>
      <c r="O670" s="7"/>
      <c r="P670" s="5"/>
      <c r="Q670" s="7"/>
      <c r="R670" s="7"/>
      <c r="S670" s="7"/>
      <c r="T670" s="7"/>
      <c r="U670" s="7"/>
      <c r="V670" s="7"/>
      <c r="W670" s="7"/>
      <c r="X670" s="7"/>
      <c r="Y670" s="7"/>
      <c r="Z670" s="7"/>
    </row>
    <row r="671" ht="15.75" customHeight="1">
      <c r="A671" s="7"/>
      <c r="B671" s="7"/>
      <c r="C671" s="8"/>
      <c r="D671" s="7"/>
      <c r="E671" s="7"/>
      <c r="F671" s="7"/>
      <c r="G671" s="7"/>
      <c r="H671" s="7"/>
      <c r="I671" s="7"/>
      <c r="J671" s="7"/>
      <c r="K671" s="7"/>
      <c r="L671" s="7"/>
      <c r="M671" s="7"/>
      <c r="N671" s="7"/>
      <c r="O671" s="7"/>
      <c r="P671" s="5"/>
      <c r="Q671" s="7"/>
      <c r="R671" s="7"/>
      <c r="S671" s="7"/>
      <c r="T671" s="7"/>
      <c r="U671" s="7"/>
      <c r="V671" s="7"/>
      <c r="W671" s="7"/>
      <c r="X671" s="7"/>
      <c r="Y671" s="7"/>
      <c r="Z671" s="7"/>
    </row>
    <row r="672" ht="15.75" customHeight="1">
      <c r="A672" s="7"/>
      <c r="B672" s="7"/>
      <c r="C672" s="8"/>
      <c r="D672" s="7"/>
      <c r="E672" s="7"/>
      <c r="F672" s="7"/>
      <c r="G672" s="7"/>
      <c r="H672" s="7"/>
      <c r="I672" s="7"/>
      <c r="J672" s="7"/>
      <c r="K672" s="7"/>
      <c r="L672" s="7"/>
      <c r="M672" s="7"/>
      <c r="N672" s="7"/>
      <c r="O672" s="7"/>
      <c r="P672" s="5"/>
      <c r="Q672" s="7"/>
      <c r="R672" s="7"/>
      <c r="S672" s="7"/>
      <c r="T672" s="7"/>
      <c r="U672" s="7"/>
      <c r="V672" s="7"/>
      <c r="W672" s="7"/>
      <c r="X672" s="7"/>
      <c r="Y672" s="7"/>
      <c r="Z672" s="7"/>
    </row>
    <row r="673" ht="15.75" customHeight="1">
      <c r="A673" s="7"/>
      <c r="B673" s="7"/>
      <c r="C673" s="8"/>
      <c r="D673" s="7"/>
      <c r="E673" s="7"/>
      <c r="F673" s="7"/>
      <c r="G673" s="7"/>
      <c r="H673" s="7"/>
      <c r="I673" s="7"/>
      <c r="J673" s="7"/>
      <c r="K673" s="7"/>
      <c r="L673" s="7"/>
      <c r="M673" s="7"/>
      <c r="N673" s="7"/>
      <c r="O673" s="7"/>
      <c r="P673" s="5"/>
      <c r="Q673" s="7"/>
      <c r="R673" s="7"/>
      <c r="S673" s="7"/>
      <c r="T673" s="7"/>
      <c r="U673" s="7"/>
      <c r="V673" s="7"/>
      <c r="W673" s="7"/>
      <c r="X673" s="7"/>
      <c r="Y673" s="7"/>
      <c r="Z673" s="7"/>
    </row>
    <row r="674" ht="15.75" customHeight="1">
      <c r="A674" s="7"/>
      <c r="B674" s="7"/>
      <c r="C674" s="8"/>
      <c r="D674" s="7"/>
      <c r="E674" s="7"/>
      <c r="F674" s="7"/>
      <c r="G674" s="7"/>
      <c r="H674" s="7"/>
      <c r="I674" s="7"/>
      <c r="J674" s="7"/>
      <c r="K674" s="7"/>
      <c r="L674" s="7"/>
      <c r="M674" s="7"/>
      <c r="N674" s="7"/>
      <c r="O674" s="7"/>
      <c r="P674" s="5"/>
      <c r="Q674" s="7"/>
      <c r="R674" s="7"/>
      <c r="S674" s="7"/>
      <c r="T674" s="7"/>
      <c r="U674" s="7"/>
      <c r="V674" s="7"/>
      <c r="W674" s="7"/>
      <c r="X674" s="7"/>
      <c r="Y674" s="7"/>
      <c r="Z674" s="7"/>
    </row>
    <row r="675" ht="15.75" customHeight="1">
      <c r="A675" s="7"/>
      <c r="B675" s="7"/>
      <c r="C675" s="8"/>
      <c r="D675" s="7"/>
      <c r="E675" s="7"/>
      <c r="F675" s="7"/>
      <c r="G675" s="7"/>
      <c r="H675" s="7"/>
      <c r="I675" s="7"/>
      <c r="J675" s="7"/>
      <c r="K675" s="7"/>
      <c r="L675" s="7"/>
      <c r="M675" s="7"/>
      <c r="N675" s="7"/>
      <c r="O675" s="7"/>
      <c r="P675" s="5"/>
      <c r="Q675" s="7"/>
      <c r="R675" s="7"/>
      <c r="S675" s="7"/>
      <c r="T675" s="7"/>
      <c r="U675" s="7"/>
      <c r="V675" s="7"/>
      <c r="W675" s="7"/>
      <c r="X675" s="7"/>
      <c r="Y675" s="7"/>
      <c r="Z675" s="7"/>
    </row>
    <row r="676" ht="15.75" customHeight="1">
      <c r="A676" s="7"/>
      <c r="B676" s="7"/>
      <c r="C676" s="8"/>
      <c r="D676" s="7"/>
      <c r="E676" s="7"/>
      <c r="F676" s="7"/>
      <c r="G676" s="7"/>
      <c r="H676" s="7"/>
      <c r="I676" s="7"/>
      <c r="J676" s="7"/>
      <c r="K676" s="7"/>
      <c r="L676" s="7"/>
      <c r="M676" s="7"/>
      <c r="N676" s="7"/>
      <c r="O676" s="7"/>
      <c r="P676" s="5"/>
      <c r="Q676" s="7"/>
      <c r="R676" s="7"/>
      <c r="S676" s="7"/>
      <c r="T676" s="7"/>
      <c r="U676" s="7"/>
      <c r="V676" s="7"/>
      <c r="W676" s="7"/>
      <c r="X676" s="7"/>
      <c r="Y676" s="7"/>
      <c r="Z676" s="7"/>
    </row>
    <row r="677" ht="15.75" customHeight="1">
      <c r="A677" s="7"/>
      <c r="B677" s="7"/>
      <c r="C677" s="8"/>
      <c r="D677" s="7"/>
      <c r="E677" s="7"/>
      <c r="F677" s="7"/>
      <c r="G677" s="7"/>
      <c r="H677" s="7"/>
      <c r="I677" s="7"/>
      <c r="J677" s="7"/>
      <c r="K677" s="7"/>
      <c r="L677" s="7"/>
      <c r="M677" s="7"/>
      <c r="N677" s="7"/>
      <c r="O677" s="7"/>
      <c r="P677" s="5"/>
      <c r="Q677" s="7"/>
      <c r="R677" s="7"/>
      <c r="S677" s="7"/>
      <c r="T677" s="7"/>
      <c r="U677" s="7"/>
      <c r="V677" s="7"/>
      <c r="W677" s="7"/>
      <c r="X677" s="7"/>
      <c r="Y677" s="7"/>
      <c r="Z677" s="7"/>
    </row>
    <row r="678" ht="15.75" customHeight="1">
      <c r="A678" s="7"/>
      <c r="B678" s="7"/>
      <c r="C678" s="8"/>
      <c r="D678" s="7"/>
      <c r="E678" s="7"/>
      <c r="F678" s="7"/>
      <c r="G678" s="7"/>
      <c r="H678" s="7"/>
      <c r="I678" s="7"/>
      <c r="J678" s="7"/>
      <c r="K678" s="7"/>
      <c r="L678" s="7"/>
      <c r="M678" s="7"/>
      <c r="N678" s="7"/>
      <c r="O678" s="7"/>
      <c r="P678" s="5"/>
      <c r="Q678" s="7"/>
      <c r="R678" s="7"/>
      <c r="S678" s="7"/>
      <c r="T678" s="7"/>
      <c r="U678" s="7"/>
      <c r="V678" s="7"/>
      <c r="W678" s="7"/>
      <c r="X678" s="7"/>
      <c r="Y678" s="7"/>
      <c r="Z678" s="7"/>
    </row>
    <row r="679" ht="15.75" customHeight="1">
      <c r="A679" s="7"/>
      <c r="B679" s="7"/>
      <c r="C679" s="8"/>
      <c r="D679" s="7"/>
      <c r="E679" s="7"/>
      <c r="F679" s="7"/>
      <c r="G679" s="7"/>
      <c r="H679" s="7"/>
      <c r="I679" s="7"/>
      <c r="J679" s="7"/>
      <c r="K679" s="7"/>
      <c r="L679" s="7"/>
      <c r="M679" s="7"/>
      <c r="N679" s="7"/>
      <c r="O679" s="7"/>
      <c r="P679" s="5"/>
      <c r="Q679" s="7"/>
      <c r="R679" s="7"/>
      <c r="S679" s="7"/>
      <c r="T679" s="7"/>
      <c r="U679" s="7"/>
      <c r="V679" s="7"/>
      <c r="W679" s="7"/>
      <c r="X679" s="7"/>
      <c r="Y679" s="7"/>
      <c r="Z679" s="7"/>
    </row>
    <row r="680" ht="15.75" customHeight="1">
      <c r="A680" s="7"/>
      <c r="B680" s="7"/>
      <c r="C680" s="8"/>
      <c r="D680" s="7"/>
      <c r="E680" s="7"/>
      <c r="F680" s="7"/>
      <c r="G680" s="7"/>
      <c r="H680" s="7"/>
      <c r="I680" s="7"/>
      <c r="J680" s="7"/>
      <c r="K680" s="7"/>
      <c r="L680" s="7"/>
      <c r="M680" s="7"/>
      <c r="N680" s="7"/>
      <c r="O680" s="7"/>
      <c r="P680" s="5"/>
      <c r="Q680" s="7"/>
      <c r="R680" s="7"/>
      <c r="S680" s="7"/>
      <c r="T680" s="7"/>
      <c r="U680" s="7"/>
      <c r="V680" s="7"/>
      <c r="W680" s="7"/>
      <c r="X680" s="7"/>
      <c r="Y680" s="7"/>
      <c r="Z680" s="7"/>
    </row>
    <row r="681" ht="15.75" customHeight="1">
      <c r="A681" s="7"/>
      <c r="B681" s="7"/>
      <c r="C681" s="8"/>
      <c r="D681" s="7"/>
      <c r="E681" s="7"/>
      <c r="F681" s="7"/>
      <c r="G681" s="7"/>
      <c r="H681" s="7"/>
      <c r="I681" s="7"/>
      <c r="J681" s="7"/>
      <c r="K681" s="7"/>
      <c r="L681" s="7"/>
      <c r="M681" s="7"/>
      <c r="N681" s="7"/>
      <c r="O681" s="7"/>
      <c r="P681" s="5"/>
      <c r="Q681" s="7"/>
      <c r="R681" s="7"/>
      <c r="S681" s="7"/>
      <c r="T681" s="7"/>
      <c r="U681" s="7"/>
      <c r="V681" s="7"/>
      <c r="W681" s="7"/>
      <c r="X681" s="7"/>
      <c r="Y681" s="7"/>
      <c r="Z681" s="7"/>
    </row>
    <row r="682" ht="15.75" customHeight="1">
      <c r="A682" s="7"/>
      <c r="B682" s="7"/>
      <c r="C682" s="8"/>
      <c r="D682" s="7"/>
      <c r="E682" s="7"/>
      <c r="F682" s="7"/>
      <c r="G682" s="7"/>
      <c r="H682" s="7"/>
      <c r="I682" s="7"/>
      <c r="J682" s="7"/>
      <c r="K682" s="7"/>
      <c r="L682" s="7"/>
      <c r="M682" s="7"/>
      <c r="N682" s="7"/>
      <c r="O682" s="7"/>
      <c r="P682" s="5"/>
      <c r="Q682" s="7"/>
      <c r="R682" s="7"/>
      <c r="S682" s="7"/>
      <c r="T682" s="7"/>
      <c r="U682" s="7"/>
      <c r="V682" s="7"/>
      <c r="W682" s="7"/>
      <c r="X682" s="7"/>
      <c r="Y682" s="7"/>
      <c r="Z682" s="7"/>
    </row>
    <row r="683" ht="15.75" customHeight="1">
      <c r="A683" s="7"/>
      <c r="B683" s="7"/>
      <c r="C683" s="8"/>
      <c r="D683" s="7"/>
      <c r="E683" s="7"/>
      <c r="F683" s="7"/>
      <c r="G683" s="7"/>
      <c r="H683" s="7"/>
      <c r="I683" s="7"/>
      <c r="J683" s="7"/>
      <c r="K683" s="7"/>
      <c r="L683" s="7"/>
      <c r="M683" s="7"/>
      <c r="N683" s="7"/>
      <c r="O683" s="7"/>
      <c r="P683" s="5"/>
      <c r="Q683" s="7"/>
      <c r="R683" s="7"/>
      <c r="S683" s="7"/>
      <c r="T683" s="7"/>
      <c r="U683" s="7"/>
      <c r="V683" s="7"/>
      <c r="W683" s="7"/>
      <c r="X683" s="7"/>
      <c r="Y683" s="7"/>
      <c r="Z683" s="7"/>
    </row>
    <row r="684" ht="15.75" customHeight="1">
      <c r="A684" s="7"/>
      <c r="B684" s="7"/>
      <c r="C684" s="8"/>
      <c r="D684" s="7"/>
      <c r="E684" s="7"/>
      <c r="F684" s="7"/>
      <c r="G684" s="7"/>
      <c r="H684" s="7"/>
      <c r="I684" s="7"/>
      <c r="J684" s="7"/>
      <c r="K684" s="7"/>
      <c r="L684" s="7"/>
      <c r="M684" s="7"/>
      <c r="N684" s="7"/>
      <c r="O684" s="7"/>
      <c r="P684" s="5"/>
      <c r="Q684" s="7"/>
      <c r="R684" s="7"/>
      <c r="S684" s="7"/>
      <c r="T684" s="7"/>
      <c r="U684" s="7"/>
      <c r="V684" s="7"/>
      <c r="W684" s="7"/>
      <c r="X684" s="7"/>
      <c r="Y684" s="7"/>
      <c r="Z684" s="7"/>
    </row>
    <row r="685" ht="15.75" customHeight="1">
      <c r="A685" s="7"/>
      <c r="B685" s="7"/>
      <c r="C685" s="8"/>
      <c r="D685" s="7"/>
      <c r="E685" s="7"/>
      <c r="F685" s="7"/>
      <c r="G685" s="7"/>
      <c r="H685" s="7"/>
      <c r="I685" s="7"/>
      <c r="J685" s="7"/>
      <c r="K685" s="7"/>
      <c r="L685" s="7"/>
      <c r="M685" s="7"/>
      <c r="N685" s="7"/>
      <c r="O685" s="7"/>
      <c r="P685" s="5"/>
      <c r="Q685" s="7"/>
      <c r="R685" s="7"/>
      <c r="S685" s="7"/>
      <c r="T685" s="7"/>
      <c r="U685" s="7"/>
      <c r="V685" s="7"/>
      <c r="W685" s="7"/>
      <c r="X685" s="7"/>
      <c r="Y685" s="7"/>
      <c r="Z685" s="7"/>
    </row>
    <row r="686" ht="15.75" customHeight="1">
      <c r="A686" s="7"/>
      <c r="B686" s="7"/>
      <c r="C686" s="8"/>
      <c r="D686" s="7"/>
      <c r="E686" s="7"/>
      <c r="F686" s="7"/>
      <c r="G686" s="7"/>
      <c r="H686" s="7"/>
      <c r="I686" s="7"/>
      <c r="J686" s="7"/>
      <c r="K686" s="7"/>
      <c r="L686" s="7"/>
      <c r="M686" s="7"/>
      <c r="N686" s="7"/>
      <c r="O686" s="7"/>
      <c r="P686" s="5"/>
      <c r="Q686" s="7"/>
      <c r="R686" s="7"/>
      <c r="S686" s="7"/>
      <c r="T686" s="7"/>
      <c r="U686" s="7"/>
      <c r="V686" s="7"/>
      <c r="W686" s="7"/>
      <c r="X686" s="7"/>
      <c r="Y686" s="7"/>
      <c r="Z686" s="7"/>
    </row>
    <row r="687" ht="15.75" customHeight="1">
      <c r="A687" s="7"/>
      <c r="B687" s="7"/>
      <c r="C687" s="8"/>
      <c r="D687" s="7"/>
      <c r="E687" s="7"/>
      <c r="F687" s="7"/>
      <c r="G687" s="7"/>
      <c r="H687" s="7"/>
      <c r="I687" s="7"/>
      <c r="J687" s="7"/>
      <c r="K687" s="7"/>
      <c r="L687" s="7"/>
      <c r="M687" s="7"/>
      <c r="N687" s="7"/>
      <c r="O687" s="7"/>
      <c r="P687" s="5"/>
      <c r="Q687" s="7"/>
      <c r="R687" s="7"/>
      <c r="S687" s="7"/>
      <c r="T687" s="7"/>
      <c r="U687" s="7"/>
      <c r="V687" s="7"/>
      <c r="W687" s="7"/>
      <c r="X687" s="7"/>
      <c r="Y687" s="7"/>
      <c r="Z687" s="7"/>
    </row>
    <row r="688" ht="15.75" customHeight="1">
      <c r="A688" s="7"/>
      <c r="B688" s="7"/>
      <c r="C688" s="8"/>
      <c r="D688" s="7"/>
      <c r="E688" s="7"/>
      <c r="F688" s="7"/>
      <c r="G688" s="7"/>
      <c r="H688" s="7"/>
      <c r="I688" s="7"/>
      <c r="J688" s="7"/>
      <c r="K688" s="7"/>
      <c r="L688" s="7"/>
      <c r="M688" s="7"/>
      <c r="N688" s="7"/>
      <c r="O688" s="7"/>
      <c r="P688" s="5"/>
      <c r="Q688" s="7"/>
      <c r="R688" s="7"/>
      <c r="S688" s="7"/>
      <c r="T688" s="7"/>
      <c r="U688" s="7"/>
      <c r="V688" s="7"/>
      <c r="W688" s="7"/>
      <c r="X688" s="7"/>
      <c r="Y688" s="7"/>
      <c r="Z688" s="7"/>
    </row>
    <row r="689" ht="15.75" customHeight="1">
      <c r="A689" s="7"/>
      <c r="B689" s="7"/>
      <c r="C689" s="8"/>
      <c r="D689" s="7"/>
      <c r="E689" s="7"/>
      <c r="F689" s="7"/>
      <c r="G689" s="7"/>
      <c r="H689" s="7"/>
      <c r="I689" s="7"/>
      <c r="J689" s="7"/>
      <c r="K689" s="7"/>
      <c r="L689" s="7"/>
      <c r="M689" s="7"/>
      <c r="N689" s="7"/>
      <c r="O689" s="7"/>
      <c r="P689" s="5"/>
      <c r="Q689" s="7"/>
      <c r="R689" s="7"/>
      <c r="S689" s="7"/>
      <c r="T689" s="7"/>
      <c r="U689" s="7"/>
      <c r="V689" s="7"/>
      <c r="W689" s="7"/>
      <c r="X689" s="7"/>
      <c r="Y689" s="7"/>
      <c r="Z689" s="7"/>
    </row>
    <row r="690" ht="15.75" customHeight="1">
      <c r="A690" s="7"/>
      <c r="B690" s="7"/>
      <c r="C690" s="8"/>
      <c r="D690" s="7"/>
      <c r="E690" s="7"/>
      <c r="F690" s="7"/>
      <c r="G690" s="7"/>
      <c r="H690" s="7"/>
      <c r="I690" s="7"/>
      <c r="J690" s="7"/>
      <c r="K690" s="7"/>
      <c r="L690" s="7"/>
      <c r="M690" s="7"/>
      <c r="N690" s="7"/>
      <c r="O690" s="7"/>
      <c r="P690" s="5"/>
      <c r="Q690" s="7"/>
      <c r="R690" s="7"/>
      <c r="S690" s="7"/>
      <c r="T690" s="7"/>
      <c r="U690" s="7"/>
      <c r="V690" s="7"/>
      <c r="W690" s="7"/>
      <c r="X690" s="7"/>
      <c r="Y690" s="7"/>
      <c r="Z690" s="7"/>
    </row>
    <row r="691" ht="15.75" customHeight="1">
      <c r="A691" s="7"/>
      <c r="B691" s="7"/>
      <c r="C691" s="8"/>
      <c r="D691" s="7"/>
      <c r="E691" s="7"/>
      <c r="F691" s="7"/>
      <c r="G691" s="7"/>
      <c r="H691" s="7"/>
      <c r="I691" s="7"/>
      <c r="J691" s="7"/>
      <c r="K691" s="7"/>
      <c r="L691" s="7"/>
      <c r="M691" s="7"/>
      <c r="N691" s="7"/>
      <c r="O691" s="7"/>
      <c r="P691" s="5"/>
      <c r="Q691" s="7"/>
      <c r="R691" s="7"/>
      <c r="S691" s="7"/>
      <c r="T691" s="7"/>
      <c r="U691" s="7"/>
      <c r="V691" s="7"/>
      <c r="W691" s="7"/>
      <c r="X691" s="7"/>
      <c r="Y691" s="7"/>
      <c r="Z691" s="7"/>
    </row>
    <row r="692" ht="15.75" customHeight="1">
      <c r="A692" s="7"/>
      <c r="B692" s="7"/>
      <c r="C692" s="8"/>
      <c r="D692" s="7"/>
      <c r="E692" s="7"/>
      <c r="F692" s="7"/>
      <c r="G692" s="7"/>
      <c r="H692" s="7"/>
      <c r="I692" s="7"/>
      <c r="J692" s="7"/>
      <c r="K692" s="7"/>
      <c r="L692" s="7"/>
      <c r="M692" s="7"/>
      <c r="N692" s="7"/>
      <c r="O692" s="7"/>
      <c r="P692" s="5"/>
      <c r="Q692" s="7"/>
      <c r="R692" s="7"/>
      <c r="S692" s="7"/>
      <c r="T692" s="7"/>
      <c r="U692" s="7"/>
      <c r="V692" s="7"/>
      <c r="W692" s="7"/>
      <c r="X692" s="7"/>
      <c r="Y692" s="7"/>
      <c r="Z692" s="7"/>
    </row>
    <row r="693" ht="15.75" customHeight="1">
      <c r="A693" s="7"/>
      <c r="B693" s="7"/>
      <c r="C693" s="8"/>
      <c r="D693" s="7"/>
      <c r="E693" s="7"/>
      <c r="F693" s="7"/>
      <c r="G693" s="7"/>
      <c r="H693" s="7"/>
      <c r="I693" s="7"/>
      <c r="J693" s="7"/>
      <c r="K693" s="7"/>
      <c r="L693" s="7"/>
      <c r="M693" s="7"/>
      <c r="N693" s="7"/>
      <c r="O693" s="7"/>
      <c r="P693" s="5"/>
      <c r="Q693" s="7"/>
      <c r="R693" s="7"/>
      <c r="S693" s="7"/>
      <c r="T693" s="7"/>
      <c r="U693" s="7"/>
      <c r="V693" s="7"/>
      <c r="W693" s="7"/>
      <c r="X693" s="7"/>
      <c r="Y693" s="7"/>
      <c r="Z693" s="7"/>
    </row>
    <row r="694" ht="15.75" customHeight="1">
      <c r="A694" s="7"/>
      <c r="B694" s="7"/>
      <c r="C694" s="8"/>
      <c r="D694" s="7"/>
      <c r="E694" s="7"/>
      <c r="F694" s="7"/>
      <c r="G694" s="7"/>
      <c r="H694" s="7"/>
      <c r="I694" s="7"/>
      <c r="J694" s="7"/>
      <c r="K694" s="7"/>
      <c r="L694" s="7"/>
      <c r="M694" s="7"/>
      <c r="N694" s="7"/>
      <c r="O694" s="7"/>
      <c r="P694" s="5"/>
      <c r="Q694" s="7"/>
      <c r="R694" s="7"/>
      <c r="S694" s="7"/>
      <c r="T694" s="7"/>
      <c r="U694" s="7"/>
      <c r="V694" s="7"/>
      <c r="W694" s="7"/>
      <c r="X694" s="7"/>
      <c r="Y694" s="7"/>
      <c r="Z694" s="7"/>
    </row>
    <row r="695" ht="15.75" customHeight="1">
      <c r="A695" s="7"/>
      <c r="B695" s="7"/>
      <c r="C695" s="8"/>
      <c r="D695" s="7"/>
      <c r="E695" s="7"/>
      <c r="F695" s="7"/>
      <c r="G695" s="7"/>
      <c r="H695" s="7"/>
      <c r="I695" s="7"/>
      <c r="J695" s="7"/>
      <c r="K695" s="7"/>
      <c r="L695" s="7"/>
      <c r="M695" s="7"/>
      <c r="N695" s="7"/>
      <c r="O695" s="7"/>
      <c r="P695" s="5"/>
      <c r="Q695" s="7"/>
      <c r="R695" s="7"/>
      <c r="S695" s="7"/>
      <c r="T695" s="7"/>
      <c r="U695" s="7"/>
      <c r="V695" s="7"/>
      <c r="W695" s="7"/>
      <c r="X695" s="7"/>
      <c r="Y695" s="7"/>
      <c r="Z695" s="7"/>
    </row>
    <row r="696" ht="15.75" customHeight="1">
      <c r="A696" s="7"/>
      <c r="B696" s="7"/>
      <c r="C696" s="8"/>
      <c r="D696" s="7"/>
      <c r="E696" s="7"/>
      <c r="F696" s="7"/>
      <c r="G696" s="7"/>
      <c r="H696" s="7"/>
      <c r="I696" s="7"/>
      <c r="J696" s="7"/>
      <c r="K696" s="7"/>
      <c r="L696" s="7"/>
      <c r="M696" s="7"/>
      <c r="N696" s="7"/>
      <c r="O696" s="7"/>
      <c r="P696" s="5"/>
      <c r="Q696" s="7"/>
      <c r="R696" s="7"/>
      <c r="S696" s="7"/>
      <c r="T696" s="7"/>
      <c r="U696" s="7"/>
      <c r="V696" s="7"/>
      <c r="W696" s="7"/>
      <c r="X696" s="7"/>
      <c r="Y696" s="7"/>
      <c r="Z696" s="7"/>
    </row>
    <row r="697" ht="15.75" customHeight="1">
      <c r="A697" s="7"/>
      <c r="B697" s="7"/>
      <c r="C697" s="8"/>
      <c r="D697" s="7"/>
      <c r="E697" s="7"/>
      <c r="F697" s="7"/>
      <c r="G697" s="7"/>
      <c r="H697" s="7"/>
      <c r="I697" s="7"/>
      <c r="J697" s="7"/>
      <c r="K697" s="7"/>
      <c r="L697" s="7"/>
      <c r="M697" s="7"/>
      <c r="N697" s="7"/>
      <c r="O697" s="7"/>
      <c r="P697" s="5"/>
      <c r="Q697" s="7"/>
      <c r="R697" s="7"/>
      <c r="S697" s="7"/>
      <c r="T697" s="7"/>
      <c r="U697" s="7"/>
      <c r="V697" s="7"/>
      <c r="W697" s="7"/>
      <c r="X697" s="7"/>
      <c r="Y697" s="7"/>
      <c r="Z697" s="7"/>
    </row>
    <row r="698" ht="15.75" customHeight="1">
      <c r="A698" s="7"/>
      <c r="B698" s="7"/>
      <c r="C698" s="8"/>
      <c r="D698" s="7"/>
      <c r="E698" s="7"/>
      <c r="F698" s="7"/>
      <c r="G698" s="7"/>
      <c r="H698" s="7"/>
      <c r="I698" s="7"/>
      <c r="J698" s="7"/>
      <c r="K698" s="7"/>
      <c r="L698" s="7"/>
      <c r="M698" s="7"/>
      <c r="N698" s="7"/>
      <c r="O698" s="7"/>
      <c r="P698" s="5"/>
      <c r="Q698" s="7"/>
      <c r="R698" s="7"/>
      <c r="S698" s="7"/>
      <c r="T698" s="7"/>
      <c r="U698" s="7"/>
      <c r="V698" s="7"/>
      <c r="W698" s="7"/>
      <c r="X698" s="7"/>
      <c r="Y698" s="7"/>
      <c r="Z698" s="7"/>
    </row>
    <row r="699" ht="15.75" customHeight="1">
      <c r="A699" s="7"/>
      <c r="B699" s="7"/>
      <c r="C699" s="8"/>
      <c r="D699" s="7"/>
      <c r="E699" s="7"/>
      <c r="F699" s="7"/>
      <c r="G699" s="7"/>
      <c r="H699" s="7"/>
      <c r="I699" s="7"/>
      <c r="J699" s="7"/>
      <c r="K699" s="7"/>
      <c r="L699" s="7"/>
      <c r="M699" s="7"/>
      <c r="N699" s="7"/>
      <c r="O699" s="7"/>
      <c r="P699" s="5"/>
      <c r="Q699" s="7"/>
      <c r="R699" s="7"/>
      <c r="S699" s="7"/>
      <c r="T699" s="7"/>
      <c r="U699" s="7"/>
      <c r="V699" s="7"/>
      <c r="W699" s="7"/>
      <c r="X699" s="7"/>
      <c r="Y699" s="7"/>
      <c r="Z699" s="7"/>
    </row>
    <row r="700" ht="15.75" customHeight="1">
      <c r="A700" s="7"/>
      <c r="B700" s="7"/>
      <c r="C700" s="8"/>
      <c r="D700" s="7"/>
      <c r="E700" s="7"/>
      <c r="F700" s="7"/>
      <c r="G700" s="7"/>
      <c r="H700" s="7"/>
      <c r="I700" s="7"/>
      <c r="J700" s="7"/>
      <c r="K700" s="7"/>
      <c r="L700" s="7"/>
      <c r="M700" s="7"/>
      <c r="N700" s="7"/>
      <c r="O700" s="7"/>
      <c r="P700" s="5"/>
      <c r="Q700" s="7"/>
      <c r="R700" s="7"/>
      <c r="S700" s="7"/>
      <c r="T700" s="7"/>
      <c r="U700" s="7"/>
      <c r="V700" s="7"/>
      <c r="W700" s="7"/>
      <c r="X700" s="7"/>
      <c r="Y700" s="7"/>
      <c r="Z700" s="7"/>
    </row>
    <row r="701" ht="15.75" customHeight="1">
      <c r="A701" s="7"/>
      <c r="B701" s="7"/>
      <c r="C701" s="8"/>
      <c r="D701" s="7"/>
      <c r="E701" s="7"/>
      <c r="F701" s="7"/>
      <c r="G701" s="7"/>
      <c r="H701" s="7"/>
      <c r="I701" s="7"/>
      <c r="J701" s="7"/>
      <c r="K701" s="7"/>
      <c r="L701" s="7"/>
      <c r="M701" s="7"/>
      <c r="N701" s="7"/>
      <c r="O701" s="7"/>
      <c r="P701" s="5"/>
      <c r="Q701" s="7"/>
      <c r="R701" s="7"/>
      <c r="S701" s="7"/>
      <c r="T701" s="7"/>
      <c r="U701" s="7"/>
      <c r="V701" s="7"/>
      <c r="W701" s="7"/>
      <c r="X701" s="7"/>
      <c r="Y701" s="7"/>
      <c r="Z701" s="7"/>
    </row>
    <row r="702" ht="15.75" customHeight="1">
      <c r="A702" s="7"/>
      <c r="B702" s="7"/>
      <c r="C702" s="8"/>
      <c r="D702" s="7"/>
      <c r="E702" s="7"/>
      <c r="F702" s="7"/>
      <c r="G702" s="7"/>
      <c r="H702" s="7"/>
      <c r="I702" s="7"/>
      <c r="J702" s="7"/>
      <c r="K702" s="7"/>
      <c r="L702" s="7"/>
      <c r="M702" s="7"/>
      <c r="N702" s="7"/>
      <c r="O702" s="7"/>
      <c r="P702" s="5"/>
      <c r="Q702" s="7"/>
      <c r="R702" s="7"/>
      <c r="S702" s="7"/>
      <c r="T702" s="7"/>
      <c r="U702" s="7"/>
      <c r="V702" s="7"/>
      <c r="W702" s="7"/>
      <c r="X702" s="7"/>
      <c r="Y702" s="7"/>
      <c r="Z702" s="7"/>
    </row>
    <row r="703" ht="15.75" customHeight="1">
      <c r="A703" s="7"/>
      <c r="B703" s="7"/>
      <c r="C703" s="8"/>
      <c r="D703" s="7"/>
      <c r="E703" s="7"/>
      <c r="F703" s="7"/>
      <c r="G703" s="7"/>
      <c r="H703" s="7"/>
      <c r="I703" s="7"/>
      <c r="J703" s="7"/>
      <c r="K703" s="7"/>
      <c r="L703" s="7"/>
      <c r="M703" s="7"/>
      <c r="N703" s="7"/>
      <c r="O703" s="7"/>
      <c r="P703" s="5"/>
      <c r="Q703" s="7"/>
      <c r="R703" s="7"/>
      <c r="S703" s="7"/>
      <c r="T703" s="7"/>
      <c r="U703" s="7"/>
      <c r="V703" s="7"/>
      <c r="W703" s="7"/>
      <c r="X703" s="7"/>
      <c r="Y703" s="7"/>
      <c r="Z703" s="7"/>
    </row>
    <row r="704" ht="15.75" customHeight="1">
      <c r="A704" s="7"/>
      <c r="B704" s="7"/>
      <c r="C704" s="8"/>
      <c r="D704" s="7"/>
      <c r="E704" s="7"/>
      <c r="F704" s="7"/>
      <c r="G704" s="7"/>
      <c r="H704" s="7"/>
      <c r="I704" s="7"/>
      <c r="J704" s="7"/>
      <c r="K704" s="7"/>
      <c r="L704" s="7"/>
      <c r="M704" s="7"/>
      <c r="N704" s="7"/>
      <c r="O704" s="7"/>
      <c r="P704" s="5"/>
      <c r="Q704" s="7"/>
      <c r="R704" s="7"/>
      <c r="S704" s="7"/>
      <c r="T704" s="7"/>
      <c r="U704" s="7"/>
      <c r="V704" s="7"/>
      <c r="W704" s="7"/>
      <c r="X704" s="7"/>
      <c r="Y704" s="7"/>
      <c r="Z704" s="7"/>
    </row>
    <row r="705" ht="15.75" customHeight="1">
      <c r="A705" s="7"/>
      <c r="B705" s="7"/>
      <c r="C705" s="8"/>
      <c r="D705" s="7"/>
      <c r="E705" s="7"/>
      <c r="F705" s="7"/>
      <c r="G705" s="7"/>
      <c r="H705" s="7"/>
      <c r="I705" s="7"/>
      <c r="J705" s="7"/>
      <c r="K705" s="7"/>
      <c r="L705" s="7"/>
      <c r="M705" s="7"/>
      <c r="N705" s="7"/>
      <c r="O705" s="7"/>
      <c r="P705" s="5"/>
      <c r="Q705" s="7"/>
      <c r="R705" s="7"/>
      <c r="S705" s="7"/>
      <c r="T705" s="7"/>
      <c r="U705" s="7"/>
      <c r="V705" s="7"/>
      <c r="W705" s="7"/>
      <c r="X705" s="7"/>
      <c r="Y705" s="7"/>
      <c r="Z705" s="7"/>
    </row>
    <row r="706" ht="15.75" customHeight="1">
      <c r="A706" s="7"/>
      <c r="B706" s="7"/>
      <c r="C706" s="8"/>
      <c r="D706" s="7"/>
      <c r="E706" s="7"/>
      <c r="F706" s="7"/>
      <c r="G706" s="7"/>
      <c r="H706" s="7"/>
      <c r="I706" s="7"/>
      <c r="J706" s="7"/>
      <c r="K706" s="7"/>
      <c r="L706" s="7"/>
      <c r="M706" s="7"/>
      <c r="N706" s="7"/>
      <c r="O706" s="7"/>
      <c r="P706" s="5"/>
      <c r="Q706" s="7"/>
      <c r="R706" s="7"/>
      <c r="S706" s="7"/>
      <c r="T706" s="7"/>
      <c r="U706" s="7"/>
      <c r="V706" s="7"/>
      <c r="W706" s="7"/>
      <c r="X706" s="7"/>
      <c r="Y706" s="7"/>
      <c r="Z706" s="7"/>
    </row>
    <row r="707" ht="15.75" customHeight="1">
      <c r="A707" s="7"/>
      <c r="B707" s="7"/>
      <c r="C707" s="8"/>
      <c r="D707" s="7"/>
      <c r="E707" s="7"/>
      <c r="F707" s="7"/>
      <c r="G707" s="7"/>
      <c r="H707" s="7"/>
      <c r="I707" s="7"/>
      <c r="J707" s="7"/>
      <c r="K707" s="7"/>
      <c r="L707" s="7"/>
      <c r="M707" s="7"/>
      <c r="N707" s="7"/>
      <c r="O707" s="7"/>
      <c r="P707" s="5"/>
      <c r="Q707" s="7"/>
      <c r="R707" s="7"/>
      <c r="S707" s="7"/>
      <c r="T707" s="7"/>
      <c r="U707" s="7"/>
      <c r="V707" s="7"/>
      <c r="W707" s="7"/>
      <c r="X707" s="7"/>
      <c r="Y707" s="7"/>
      <c r="Z707" s="7"/>
    </row>
    <row r="708" ht="15.75" customHeight="1">
      <c r="A708" s="7"/>
      <c r="B708" s="7"/>
      <c r="C708" s="8"/>
      <c r="D708" s="7"/>
      <c r="E708" s="7"/>
      <c r="F708" s="7"/>
      <c r="G708" s="7"/>
      <c r="H708" s="7"/>
      <c r="I708" s="7"/>
      <c r="J708" s="7"/>
      <c r="K708" s="7"/>
      <c r="L708" s="7"/>
      <c r="M708" s="7"/>
      <c r="N708" s="7"/>
      <c r="O708" s="7"/>
      <c r="P708" s="5"/>
      <c r="Q708" s="7"/>
      <c r="R708" s="7"/>
      <c r="S708" s="7"/>
      <c r="T708" s="7"/>
      <c r="U708" s="7"/>
      <c r="V708" s="7"/>
      <c r="W708" s="7"/>
      <c r="X708" s="7"/>
      <c r="Y708" s="7"/>
      <c r="Z708" s="7"/>
    </row>
    <row r="709" ht="15.75" customHeight="1">
      <c r="A709" s="7"/>
      <c r="B709" s="7"/>
      <c r="C709" s="8"/>
      <c r="D709" s="7"/>
      <c r="E709" s="7"/>
      <c r="F709" s="7"/>
      <c r="G709" s="7"/>
      <c r="H709" s="7"/>
      <c r="I709" s="7"/>
      <c r="J709" s="7"/>
      <c r="K709" s="7"/>
      <c r="L709" s="7"/>
      <c r="M709" s="7"/>
      <c r="N709" s="7"/>
      <c r="O709" s="7"/>
      <c r="P709" s="5"/>
      <c r="Q709" s="7"/>
      <c r="R709" s="7"/>
      <c r="S709" s="7"/>
      <c r="T709" s="7"/>
      <c r="U709" s="7"/>
      <c r="V709" s="7"/>
      <c r="W709" s="7"/>
      <c r="X709" s="7"/>
      <c r="Y709" s="7"/>
      <c r="Z709" s="7"/>
    </row>
    <row r="710" ht="15.75" customHeight="1">
      <c r="A710" s="7"/>
      <c r="B710" s="7"/>
      <c r="C710" s="8"/>
      <c r="D710" s="7"/>
      <c r="E710" s="7"/>
      <c r="F710" s="7"/>
      <c r="G710" s="7"/>
      <c r="H710" s="7"/>
      <c r="I710" s="7"/>
      <c r="J710" s="7"/>
      <c r="K710" s="7"/>
      <c r="L710" s="7"/>
      <c r="M710" s="7"/>
      <c r="N710" s="7"/>
      <c r="O710" s="7"/>
      <c r="P710" s="5"/>
      <c r="Q710" s="7"/>
      <c r="R710" s="7"/>
      <c r="S710" s="7"/>
      <c r="T710" s="7"/>
      <c r="U710" s="7"/>
      <c r="V710" s="7"/>
      <c r="W710" s="7"/>
      <c r="X710" s="7"/>
      <c r="Y710" s="7"/>
      <c r="Z710" s="7"/>
    </row>
    <row r="711" ht="15.75" customHeight="1">
      <c r="A711" s="7"/>
      <c r="B711" s="7"/>
      <c r="C711" s="8"/>
      <c r="D711" s="7"/>
      <c r="E711" s="7"/>
      <c r="F711" s="7"/>
      <c r="G711" s="7"/>
      <c r="H711" s="7"/>
      <c r="I711" s="7"/>
      <c r="J711" s="7"/>
      <c r="K711" s="7"/>
      <c r="L711" s="7"/>
      <c r="M711" s="7"/>
      <c r="N711" s="7"/>
      <c r="O711" s="7"/>
      <c r="P711" s="5"/>
      <c r="Q711" s="7"/>
      <c r="R711" s="7"/>
      <c r="S711" s="7"/>
      <c r="T711" s="7"/>
      <c r="U711" s="7"/>
      <c r="V711" s="7"/>
      <c r="W711" s="7"/>
      <c r="X711" s="7"/>
      <c r="Y711" s="7"/>
      <c r="Z711" s="7"/>
    </row>
    <row r="712" ht="15.75" customHeight="1">
      <c r="A712" s="7"/>
      <c r="B712" s="7"/>
      <c r="C712" s="8"/>
      <c r="D712" s="7"/>
      <c r="E712" s="7"/>
      <c r="F712" s="7"/>
      <c r="G712" s="7"/>
      <c r="H712" s="7"/>
      <c r="I712" s="7"/>
      <c r="J712" s="7"/>
      <c r="K712" s="7"/>
      <c r="L712" s="7"/>
      <c r="M712" s="7"/>
      <c r="N712" s="7"/>
      <c r="O712" s="7"/>
      <c r="P712" s="5"/>
      <c r="Q712" s="7"/>
      <c r="R712" s="7"/>
      <c r="S712" s="7"/>
      <c r="T712" s="7"/>
      <c r="U712" s="7"/>
      <c r="V712" s="7"/>
      <c r="W712" s="7"/>
      <c r="X712" s="7"/>
      <c r="Y712" s="7"/>
      <c r="Z712" s="7"/>
    </row>
    <row r="713" ht="15.75" customHeight="1">
      <c r="A713" s="7"/>
      <c r="B713" s="7"/>
      <c r="C713" s="8"/>
      <c r="D713" s="7"/>
      <c r="E713" s="7"/>
      <c r="F713" s="7"/>
      <c r="G713" s="7"/>
      <c r="H713" s="7"/>
      <c r="I713" s="7"/>
      <c r="J713" s="7"/>
      <c r="K713" s="7"/>
      <c r="L713" s="7"/>
      <c r="M713" s="7"/>
      <c r="N713" s="7"/>
      <c r="O713" s="7"/>
      <c r="P713" s="5"/>
      <c r="Q713" s="7"/>
      <c r="R713" s="7"/>
      <c r="S713" s="7"/>
      <c r="T713" s="7"/>
      <c r="U713" s="7"/>
      <c r="V713" s="7"/>
      <c r="W713" s="7"/>
      <c r="X713" s="7"/>
      <c r="Y713" s="7"/>
      <c r="Z713" s="7"/>
    </row>
    <row r="714" ht="15.75" customHeight="1">
      <c r="A714" s="7"/>
      <c r="B714" s="7"/>
      <c r="C714" s="8"/>
      <c r="D714" s="7"/>
      <c r="E714" s="7"/>
      <c r="F714" s="7"/>
      <c r="G714" s="7"/>
      <c r="H714" s="7"/>
      <c r="I714" s="7"/>
      <c r="J714" s="7"/>
      <c r="K714" s="7"/>
      <c r="L714" s="7"/>
      <c r="M714" s="7"/>
      <c r="N714" s="7"/>
      <c r="O714" s="7"/>
      <c r="P714" s="5"/>
      <c r="Q714" s="7"/>
      <c r="R714" s="7"/>
      <c r="S714" s="7"/>
      <c r="T714" s="7"/>
      <c r="U714" s="7"/>
      <c r="V714" s="7"/>
      <c r="W714" s="7"/>
      <c r="X714" s="7"/>
      <c r="Y714" s="7"/>
      <c r="Z714" s="7"/>
    </row>
    <row r="715" ht="15.75" customHeight="1">
      <c r="A715" s="7"/>
      <c r="B715" s="7"/>
      <c r="C715" s="8"/>
      <c r="D715" s="7"/>
      <c r="E715" s="7"/>
      <c r="F715" s="7"/>
      <c r="G715" s="7"/>
      <c r="H715" s="7"/>
      <c r="I715" s="7"/>
      <c r="J715" s="7"/>
      <c r="K715" s="7"/>
      <c r="L715" s="7"/>
      <c r="M715" s="7"/>
      <c r="N715" s="7"/>
      <c r="O715" s="7"/>
      <c r="P715" s="5"/>
      <c r="Q715" s="7"/>
      <c r="R715" s="7"/>
      <c r="S715" s="7"/>
      <c r="T715" s="7"/>
      <c r="U715" s="7"/>
      <c r="V715" s="7"/>
      <c r="W715" s="7"/>
      <c r="X715" s="7"/>
      <c r="Y715" s="7"/>
      <c r="Z715" s="7"/>
    </row>
    <row r="716" ht="15.75" customHeight="1">
      <c r="A716" s="7"/>
      <c r="B716" s="7"/>
      <c r="C716" s="8"/>
      <c r="D716" s="7"/>
      <c r="E716" s="7"/>
      <c r="F716" s="7"/>
      <c r="G716" s="7"/>
      <c r="H716" s="7"/>
      <c r="I716" s="7"/>
      <c r="J716" s="7"/>
      <c r="K716" s="7"/>
      <c r="L716" s="7"/>
      <c r="M716" s="7"/>
      <c r="N716" s="7"/>
      <c r="O716" s="7"/>
      <c r="P716" s="5"/>
      <c r="Q716" s="7"/>
      <c r="R716" s="7"/>
      <c r="S716" s="7"/>
      <c r="T716" s="7"/>
      <c r="U716" s="7"/>
      <c r="V716" s="7"/>
      <c r="W716" s="7"/>
      <c r="X716" s="7"/>
      <c r="Y716" s="7"/>
      <c r="Z716" s="7"/>
    </row>
    <row r="717" ht="15.75" customHeight="1">
      <c r="A717" s="7"/>
      <c r="B717" s="7"/>
      <c r="C717" s="8"/>
      <c r="D717" s="7"/>
      <c r="E717" s="7"/>
      <c r="F717" s="7"/>
      <c r="G717" s="7"/>
      <c r="H717" s="7"/>
      <c r="I717" s="7"/>
      <c r="J717" s="7"/>
      <c r="K717" s="7"/>
      <c r="L717" s="7"/>
      <c r="M717" s="7"/>
      <c r="N717" s="7"/>
      <c r="O717" s="7"/>
      <c r="P717" s="5"/>
      <c r="Q717" s="7"/>
      <c r="R717" s="7"/>
      <c r="S717" s="7"/>
      <c r="T717" s="7"/>
      <c r="U717" s="7"/>
      <c r="V717" s="7"/>
      <c r="W717" s="7"/>
      <c r="X717" s="7"/>
      <c r="Y717" s="7"/>
      <c r="Z717" s="7"/>
    </row>
    <row r="718" ht="15.75" customHeight="1">
      <c r="A718" s="7"/>
      <c r="B718" s="7"/>
      <c r="C718" s="8"/>
      <c r="D718" s="7"/>
      <c r="E718" s="7"/>
      <c r="F718" s="7"/>
      <c r="G718" s="7"/>
      <c r="H718" s="7"/>
      <c r="I718" s="7"/>
      <c r="J718" s="7"/>
      <c r="K718" s="7"/>
      <c r="L718" s="7"/>
      <c r="M718" s="7"/>
      <c r="N718" s="7"/>
      <c r="O718" s="7"/>
      <c r="P718" s="5"/>
      <c r="Q718" s="7"/>
      <c r="R718" s="7"/>
      <c r="S718" s="7"/>
      <c r="T718" s="7"/>
      <c r="U718" s="7"/>
      <c r="V718" s="7"/>
      <c r="W718" s="7"/>
      <c r="X718" s="7"/>
      <c r="Y718" s="7"/>
      <c r="Z718" s="7"/>
    </row>
    <row r="719" ht="15.75" customHeight="1">
      <c r="A719" s="7"/>
      <c r="B719" s="7"/>
      <c r="C719" s="8"/>
      <c r="D719" s="7"/>
      <c r="E719" s="7"/>
      <c r="F719" s="7"/>
      <c r="G719" s="7"/>
      <c r="H719" s="7"/>
      <c r="I719" s="7"/>
      <c r="J719" s="7"/>
      <c r="K719" s="7"/>
      <c r="L719" s="7"/>
      <c r="M719" s="7"/>
      <c r="N719" s="7"/>
      <c r="O719" s="7"/>
      <c r="P719" s="5"/>
      <c r="Q719" s="7"/>
      <c r="R719" s="7"/>
      <c r="S719" s="7"/>
      <c r="T719" s="7"/>
      <c r="U719" s="7"/>
      <c r="V719" s="7"/>
      <c r="W719" s="7"/>
      <c r="X719" s="7"/>
      <c r="Y719" s="7"/>
      <c r="Z719" s="7"/>
    </row>
    <row r="720" ht="15.75" customHeight="1">
      <c r="A720" s="7"/>
      <c r="B720" s="7"/>
      <c r="C720" s="8"/>
      <c r="D720" s="7"/>
      <c r="E720" s="7"/>
      <c r="F720" s="7"/>
      <c r="G720" s="7"/>
      <c r="H720" s="7"/>
      <c r="I720" s="7"/>
      <c r="J720" s="7"/>
      <c r="K720" s="7"/>
      <c r="L720" s="7"/>
      <c r="M720" s="7"/>
      <c r="N720" s="7"/>
      <c r="O720" s="7"/>
      <c r="P720" s="5"/>
      <c r="Q720" s="7"/>
      <c r="R720" s="7"/>
      <c r="S720" s="7"/>
      <c r="T720" s="7"/>
      <c r="U720" s="7"/>
      <c r="V720" s="7"/>
      <c r="W720" s="7"/>
      <c r="X720" s="7"/>
      <c r="Y720" s="7"/>
      <c r="Z720" s="7"/>
    </row>
    <row r="721" ht="15.75" customHeight="1">
      <c r="A721" s="7"/>
      <c r="B721" s="7"/>
      <c r="C721" s="8"/>
      <c r="D721" s="7"/>
      <c r="E721" s="7"/>
      <c r="F721" s="7"/>
      <c r="G721" s="7"/>
      <c r="H721" s="7"/>
      <c r="I721" s="7"/>
      <c r="J721" s="7"/>
      <c r="K721" s="7"/>
      <c r="L721" s="7"/>
      <c r="M721" s="7"/>
      <c r="N721" s="7"/>
      <c r="O721" s="7"/>
      <c r="P721" s="5"/>
      <c r="Q721" s="7"/>
      <c r="R721" s="7"/>
      <c r="S721" s="7"/>
      <c r="T721" s="7"/>
      <c r="U721" s="7"/>
      <c r="V721" s="7"/>
      <c r="W721" s="7"/>
      <c r="X721" s="7"/>
      <c r="Y721" s="7"/>
      <c r="Z721" s="7"/>
    </row>
    <row r="722" ht="15.75" customHeight="1">
      <c r="A722" s="7"/>
      <c r="B722" s="7"/>
      <c r="C722" s="8"/>
      <c r="D722" s="7"/>
      <c r="E722" s="7"/>
      <c r="F722" s="7"/>
      <c r="G722" s="7"/>
      <c r="H722" s="7"/>
      <c r="I722" s="7"/>
      <c r="J722" s="7"/>
      <c r="K722" s="7"/>
      <c r="L722" s="7"/>
      <c r="M722" s="7"/>
      <c r="N722" s="7"/>
      <c r="O722" s="7"/>
      <c r="P722" s="5"/>
      <c r="Q722" s="7"/>
      <c r="R722" s="7"/>
      <c r="S722" s="7"/>
      <c r="T722" s="7"/>
      <c r="U722" s="7"/>
      <c r="V722" s="7"/>
      <c r="W722" s="7"/>
      <c r="X722" s="7"/>
      <c r="Y722" s="7"/>
      <c r="Z722" s="7"/>
    </row>
    <row r="723" ht="15.75" customHeight="1">
      <c r="A723" s="7"/>
      <c r="B723" s="7"/>
      <c r="C723" s="8"/>
      <c r="D723" s="7"/>
      <c r="E723" s="7"/>
      <c r="F723" s="7"/>
      <c r="G723" s="7"/>
      <c r="H723" s="7"/>
      <c r="I723" s="7"/>
      <c r="J723" s="7"/>
      <c r="K723" s="7"/>
      <c r="L723" s="7"/>
      <c r="M723" s="7"/>
      <c r="N723" s="7"/>
      <c r="O723" s="7"/>
      <c r="P723" s="5"/>
      <c r="Q723" s="7"/>
      <c r="R723" s="7"/>
      <c r="S723" s="7"/>
      <c r="T723" s="7"/>
      <c r="U723" s="7"/>
      <c r="V723" s="7"/>
      <c r="W723" s="7"/>
      <c r="X723" s="7"/>
      <c r="Y723" s="7"/>
      <c r="Z723" s="7"/>
    </row>
    <row r="724" ht="15.75" customHeight="1">
      <c r="A724" s="7"/>
      <c r="B724" s="7"/>
      <c r="C724" s="8"/>
      <c r="D724" s="7"/>
      <c r="E724" s="7"/>
      <c r="F724" s="7"/>
      <c r="G724" s="7"/>
      <c r="H724" s="7"/>
      <c r="I724" s="7"/>
      <c r="J724" s="7"/>
      <c r="K724" s="7"/>
      <c r="L724" s="7"/>
      <c r="M724" s="7"/>
      <c r="N724" s="7"/>
      <c r="O724" s="7"/>
      <c r="P724" s="5"/>
      <c r="Q724" s="7"/>
      <c r="R724" s="7"/>
      <c r="S724" s="7"/>
      <c r="T724" s="7"/>
      <c r="U724" s="7"/>
      <c r="V724" s="7"/>
      <c r="W724" s="7"/>
      <c r="X724" s="7"/>
      <c r="Y724" s="7"/>
      <c r="Z724" s="7"/>
    </row>
    <row r="725" ht="15.75" customHeight="1">
      <c r="A725" s="7"/>
      <c r="B725" s="7"/>
      <c r="C725" s="8"/>
      <c r="D725" s="7"/>
      <c r="E725" s="7"/>
      <c r="F725" s="7"/>
      <c r="G725" s="7"/>
      <c r="H725" s="7"/>
      <c r="I725" s="7"/>
      <c r="J725" s="7"/>
      <c r="K725" s="7"/>
      <c r="L725" s="7"/>
      <c r="M725" s="7"/>
      <c r="N725" s="7"/>
      <c r="O725" s="7"/>
      <c r="P725" s="5"/>
      <c r="Q725" s="7"/>
      <c r="R725" s="7"/>
      <c r="S725" s="7"/>
      <c r="T725" s="7"/>
      <c r="U725" s="7"/>
      <c r="V725" s="7"/>
      <c r="W725" s="7"/>
      <c r="X725" s="7"/>
      <c r="Y725" s="7"/>
      <c r="Z725" s="7"/>
    </row>
    <row r="726" ht="15.75" customHeight="1">
      <c r="A726" s="7"/>
      <c r="B726" s="7"/>
      <c r="C726" s="8"/>
      <c r="D726" s="7"/>
      <c r="E726" s="7"/>
      <c r="F726" s="7"/>
      <c r="G726" s="7"/>
      <c r="H726" s="7"/>
      <c r="I726" s="7"/>
      <c r="J726" s="7"/>
      <c r="K726" s="7"/>
      <c r="L726" s="7"/>
      <c r="M726" s="7"/>
      <c r="N726" s="7"/>
      <c r="O726" s="7"/>
      <c r="P726" s="5"/>
      <c r="Q726" s="7"/>
      <c r="R726" s="7"/>
      <c r="S726" s="7"/>
      <c r="T726" s="7"/>
      <c r="U726" s="7"/>
      <c r="V726" s="7"/>
      <c r="W726" s="7"/>
      <c r="X726" s="7"/>
      <c r="Y726" s="7"/>
      <c r="Z726" s="7"/>
    </row>
    <row r="727" ht="15.75" customHeight="1">
      <c r="A727" s="7"/>
      <c r="B727" s="7"/>
      <c r="C727" s="8"/>
      <c r="D727" s="7"/>
      <c r="E727" s="7"/>
      <c r="F727" s="7"/>
      <c r="G727" s="7"/>
      <c r="H727" s="7"/>
      <c r="I727" s="7"/>
      <c r="J727" s="7"/>
      <c r="K727" s="7"/>
      <c r="L727" s="7"/>
      <c r="M727" s="7"/>
      <c r="N727" s="7"/>
      <c r="O727" s="7"/>
      <c r="P727" s="5"/>
      <c r="Q727" s="7"/>
      <c r="R727" s="7"/>
      <c r="S727" s="7"/>
      <c r="T727" s="7"/>
      <c r="U727" s="7"/>
      <c r="V727" s="7"/>
      <c r="W727" s="7"/>
      <c r="X727" s="7"/>
      <c r="Y727" s="7"/>
      <c r="Z727" s="7"/>
    </row>
    <row r="728" ht="15.75" customHeight="1">
      <c r="A728" s="7"/>
      <c r="B728" s="7"/>
      <c r="C728" s="8"/>
      <c r="D728" s="7"/>
      <c r="E728" s="7"/>
      <c r="F728" s="7"/>
      <c r="G728" s="7"/>
      <c r="H728" s="7"/>
      <c r="I728" s="7"/>
      <c r="J728" s="7"/>
      <c r="K728" s="7"/>
      <c r="L728" s="7"/>
      <c r="M728" s="7"/>
      <c r="N728" s="7"/>
      <c r="O728" s="7"/>
      <c r="P728" s="5"/>
      <c r="Q728" s="7"/>
      <c r="R728" s="7"/>
      <c r="S728" s="7"/>
      <c r="T728" s="7"/>
      <c r="U728" s="7"/>
      <c r="V728" s="7"/>
      <c r="W728" s="7"/>
      <c r="X728" s="7"/>
      <c r="Y728" s="7"/>
      <c r="Z728" s="7"/>
    </row>
    <row r="729" ht="15.75" customHeight="1">
      <c r="A729" s="7"/>
      <c r="B729" s="7"/>
      <c r="C729" s="8"/>
      <c r="D729" s="7"/>
      <c r="E729" s="7"/>
      <c r="F729" s="7"/>
      <c r="G729" s="7"/>
      <c r="H729" s="7"/>
      <c r="I729" s="7"/>
      <c r="J729" s="7"/>
      <c r="K729" s="7"/>
      <c r="L729" s="7"/>
      <c r="M729" s="7"/>
      <c r="N729" s="7"/>
      <c r="O729" s="7"/>
      <c r="P729" s="5"/>
      <c r="Q729" s="7"/>
      <c r="R729" s="7"/>
      <c r="S729" s="7"/>
      <c r="T729" s="7"/>
      <c r="U729" s="7"/>
      <c r="V729" s="7"/>
      <c r="W729" s="7"/>
      <c r="X729" s="7"/>
      <c r="Y729" s="7"/>
      <c r="Z729" s="7"/>
    </row>
    <row r="730" ht="15.75" customHeight="1">
      <c r="A730" s="7"/>
      <c r="B730" s="7"/>
      <c r="C730" s="8"/>
      <c r="D730" s="7"/>
      <c r="E730" s="7"/>
      <c r="F730" s="7"/>
      <c r="G730" s="7"/>
      <c r="H730" s="7"/>
      <c r="I730" s="7"/>
      <c r="J730" s="7"/>
      <c r="K730" s="7"/>
      <c r="L730" s="7"/>
      <c r="M730" s="7"/>
      <c r="N730" s="7"/>
      <c r="O730" s="7"/>
      <c r="P730" s="5"/>
      <c r="Q730" s="7"/>
      <c r="R730" s="7"/>
      <c r="S730" s="7"/>
      <c r="T730" s="7"/>
      <c r="U730" s="7"/>
      <c r="V730" s="7"/>
      <c r="W730" s="7"/>
      <c r="X730" s="7"/>
      <c r="Y730" s="7"/>
      <c r="Z730" s="7"/>
    </row>
    <row r="731" ht="15.75" customHeight="1">
      <c r="A731" s="7"/>
      <c r="B731" s="7"/>
      <c r="C731" s="8"/>
      <c r="D731" s="7"/>
      <c r="E731" s="7"/>
      <c r="F731" s="7"/>
      <c r="G731" s="7"/>
      <c r="H731" s="7"/>
      <c r="I731" s="7"/>
      <c r="J731" s="7"/>
      <c r="K731" s="7"/>
      <c r="L731" s="7"/>
      <c r="M731" s="7"/>
      <c r="N731" s="7"/>
      <c r="O731" s="7"/>
      <c r="P731" s="5"/>
      <c r="Q731" s="7"/>
      <c r="R731" s="7"/>
      <c r="S731" s="7"/>
      <c r="T731" s="7"/>
      <c r="U731" s="7"/>
      <c r="V731" s="7"/>
      <c r="W731" s="7"/>
      <c r="X731" s="7"/>
      <c r="Y731" s="7"/>
      <c r="Z731" s="7"/>
    </row>
    <row r="732" ht="15.75" customHeight="1">
      <c r="A732" s="7"/>
      <c r="B732" s="7"/>
      <c r="C732" s="8"/>
      <c r="D732" s="7"/>
      <c r="E732" s="7"/>
      <c r="F732" s="7"/>
      <c r="G732" s="7"/>
      <c r="H732" s="7"/>
      <c r="I732" s="7"/>
      <c r="J732" s="7"/>
      <c r="K732" s="7"/>
      <c r="L732" s="7"/>
      <c r="M732" s="7"/>
      <c r="N732" s="7"/>
      <c r="O732" s="7"/>
      <c r="P732" s="5"/>
      <c r="Q732" s="7"/>
      <c r="R732" s="7"/>
      <c r="S732" s="7"/>
      <c r="T732" s="7"/>
      <c r="U732" s="7"/>
      <c r="V732" s="7"/>
      <c r="W732" s="7"/>
      <c r="X732" s="7"/>
      <c r="Y732" s="7"/>
      <c r="Z732" s="7"/>
    </row>
    <row r="733" ht="15.75" customHeight="1">
      <c r="A733" s="7"/>
      <c r="B733" s="7"/>
      <c r="C733" s="8"/>
      <c r="D733" s="7"/>
      <c r="E733" s="7"/>
      <c r="F733" s="7"/>
      <c r="G733" s="7"/>
      <c r="H733" s="7"/>
      <c r="I733" s="7"/>
      <c r="J733" s="7"/>
      <c r="K733" s="7"/>
      <c r="L733" s="7"/>
      <c r="M733" s="7"/>
      <c r="N733" s="7"/>
      <c r="O733" s="7"/>
      <c r="P733" s="5"/>
      <c r="Q733" s="7"/>
      <c r="R733" s="7"/>
      <c r="S733" s="7"/>
      <c r="T733" s="7"/>
      <c r="U733" s="7"/>
      <c r="V733" s="7"/>
      <c r="W733" s="7"/>
      <c r="X733" s="7"/>
      <c r="Y733" s="7"/>
      <c r="Z733" s="7"/>
    </row>
    <row r="734" ht="15.75" customHeight="1">
      <c r="A734" s="7"/>
      <c r="B734" s="7"/>
      <c r="C734" s="8"/>
      <c r="D734" s="7"/>
      <c r="E734" s="7"/>
      <c r="F734" s="7"/>
      <c r="G734" s="7"/>
      <c r="H734" s="7"/>
      <c r="I734" s="7"/>
      <c r="J734" s="7"/>
      <c r="K734" s="7"/>
      <c r="L734" s="7"/>
      <c r="M734" s="7"/>
      <c r="N734" s="7"/>
      <c r="O734" s="7"/>
      <c r="P734" s="5"/>
      <c r="Q734" s="7"/>
      <c r="R734" s="7"/>
      <c r="S734" s="7"/>
      <c r="T734" s="7"/>
      <c r="U734" s="7"/>
      <c r="V734" s="7"/>
      <c r="W734" s="7"/>
      <c r="X734" s="7"/>
      <c r="Y734" s="7"/>
      <c r="Z734" s="7"/>
    </row>
    <row r="735" ht="15.75" customHeight="1">
      <c r="A735" s="7"/>
      <c r="B735" s="7"/>
      <c r="C735" s="8"/>
      <c r="D735" s="7"/>
      <c r="E735" s="7"/>
      <c r="F735" s="7"/>
      <c r="G735" s="7"/>
      <c r="H735" s="7"/>
      <c r="I735" s="7"/>
      <c r="J735" s="7"/>
      <c r="K735" s="7"/>
      <c r="L735" s="7"/>
      <c r="M735" s="7"/>
      <c r="N735" s="7"/>
      <c r="O735" s="7"/>
      <c r="P735" s="5"/>
      <c r="Q735" s="7"/>
      <c r="R735" s="7"/>
      <c r="S735" s="7"/>
      <c r="T735" s="7"/>
      <c r="U735" s="7"/>
      <c r="V735" s="7"/>
      <c r="W735" s="7"/>
      <c r="X735" s="7"/>
      <c r="Y735" s="7"/>
      <c r="Z735" s="7"/>
    </row>
    <row r="736" ht="15.75" customHeight="1">
      <c r="A736" s="7"/>
      <c r="B736" s="7"/>
      <c r="C736" s="8"/>
      <c r="D736" s="7"/>
      <c r="E736" s="7"/>
      <c r="F736" s="7"/>
      <c r="G736" s="7"/>
      <c r="H736" s="7"/>
      <c r="I736" s="7"/>
      <c r="J736" s="7"/>
      <c r="K736" s="7"/>
      <c r="L736" s="7"/>
      <c r="M736" s="7"/>
      <c r="N736" s="7"/>
      <c r="O736" s="7"/>
      <c r="P736" s="5"/>
      <c r="Q736" s="7"/>
      <c r="R736" s="7"/>
      <c r="S736" s="7"/>
      <c r="T736" s="7"/>
      <c r="U736" s="7"/>
      <c r="V736" s="7"/>
      <c r="W736" s="7"/>
      <c r="X736" s="7"/>
      <c r="Y736" s="7"/>
      <c r="Z736" s="7"/>
    </row>
    <row r="737" ht="15.75" customHeight="1">
      <c r="A737" s="7"/>
      <c r="B737" s="7"/>
      <c r="C737" s="8"/>
      <c r="D737" s="7"/>
      <c r="E737" s="7"/>
      <c r="F737" s="7"/>
      <c r="G737" s="7"/>
      <c r="H737" s="7"/>
      <c r="I737" s="7"/>
      <c r="J737" s="7"/>
      <c r="K737" s="7"/>
      <c r="L737" s="7"/>
      <c r="M737" s="7"/>
      <c r="N737" s="7"/>
      <c r="O737" s="7"/>
      <c r="P737" s="5"/>
      <c r="Q737" s="7"/>
      <c r="R737" s="7"/>
      <c r="S737" s="7"/>
      <c r="T737" s="7"/>
      <c r="U737" s="7"/>
      <c r="V737" s="7"/>
      <c r="W737" s="7"/>
      <c r="X737" s="7"/>
      <c r="Y737" s="7"/>
      <c r="Z737" s="7"/>
    </row>
    <row r="738" ht="15.75" customHeight="1">
      <c r="A738" s="7"/>
      <c r="B738" s="7"/>
      <c r="C738" s="8"/>
      <c r="D738" s="7"/>
      <c r="E738" s="7"/>
      <c r="F738" s="7"/>
      <c r="G738" s="7"/>
      <c r="H738" s="7"/>
      <c r="I738" s="7"/>
      <c r="J738" s="7"/>
      <c r="K738" s="7"/>
      <c r="L738" s="7"/>
      <c r="M738" s="7"/>
      <c r="N738" s="7"/>
      <c r="O738" s="7"/>
      <c r="P738" s="5"/>
      <c r="Q738" s="7"/>
      <c r="R738" s="7"/>
      <c r="S738" s="7"/>
      <c r="T738" s="7"/>
      <c r="U738" s="7"/>
      <c r="V738" s="7"/>
      <c r="W738" s="7"/>
      <c r="X738" s="7"/>
      <c r="Y738" s="7"/>
      <c r="Z738" s="7"/>
    </row>
    <row r="739" ht="15.75" customHeight="1">
      <c r="A739" s="7"/>
      <c r="B739" s="7"/>
      <c r="C739" s="8"/>
      <c r="D739" s="7"/>
      <c r="E739" s="7"/>
      <c r="F739" s="7"/>
      <c r="G739" s="7"/>
      <c r="H739" s="7"/>
      <c r="I739" s="7"/>
      <c r="J739" s="7"/>
      <c r="K739" s="7"/>
      <c r="L739" s="7"/>
      <c r="M739" s="7"/>
      <c r="N739" s="7"/>
      <c r="O739" s="7"/>
      <c r="P739" s="5"/>
      <c r="Q739" s="7"/>
      <c r="R739" s="7"/>
      <c r="S739" s="7"/>
      <c r="T739" s="7"/>
      <c r="U739" s="7"/>
      <c r="V739" s="7"/>
      <c r="W739" s="7"/>
      <c r="X739" s="7"/>
      <c r="Y739" s="7"/>
      <c r="Z739" s="7"/>
    </row>
    <row r="740" ht="15.75" customHeight="1">
      <c r="A740" s="7"/>
      <c r="B740" s="7"/>
      <c r="C740" s="8"/>
      <c r="D740" s="7"/>
      <c r="E740" s="7"/>
      <c r="F740" s="7"/>
      <c r="G740" s="7"/>
      <c r="H740" s="7"/>
      <c r="I740" s="7"/>
      <c r="J740" s="7"/>
      <c r="K740" s="7"/>
      <c r="L740" s="7"/>
      <c r="M740" s="7"/>
      <c r="N740" s="7"/>
      <c r="O740" s="7"/>
      <c r="P740" s="5"/>
      <c r="Q740" s="7"/>
      <c r="R740" s="7"/>
      <c r="S740" s="7"/>
      <c r="T740" s="7"/>
      <c r="U740" s="7"/>
      <c r="V740" s="7"/>
      <c r="W740" s="7"/>
      <c r="X740" s="7"/>
      <c r="Y740" s="7"/>
      <c r="Z740" s="7"/>
    </row>
    <row r="741" ht="15.75" customHeight="1">
      <c r="A741" s="7"/>
      <c r="B741" s="7"/>
      <c r="C741" s="8"/>
      <c r="D741" s="7"/>
      <c r="E741" s="7"/>
      <c r="F741" s="7"/>
      <c r="G741" s="7"/>
      <c r="H741" s="7"/>
      <c r="I741" s="7"/>
      <c r="J741" s="7"/>
      <c r="K741" s="7"/>
      <c r="L741" s="7"/>
      <c r="M741" s="7"/>
      <c r="N741" s="7"/>
      <c r="O741" s="7"/>
      <c r="P741" s="5"/>
      <c r="Q741" s="7"/>
      <c r="R741" s="7"/>
      <c r="S741" s="7"/>
      <c r="T741" s="7"/>
      <c r="U741" s="7"/>
      <c r="V741" s="7"/>
      <c r="W741" s="7"/>
      <c r="X741" s="7"/>
      <c r="Y741" s="7"/>
      <c r="Z741" s="7"/>
    </row>
    <row r="742" ht="15.75" customHeight="1">
      <c r="A742" s="7"/>
      <c r="B742" s="7"/>
      <c r="C742" s="8"/>
      <c r="D742" s="7"/>
      <c r="E742" s="7"/>
      <c r="F742" s="7"/>
      <c r="G742" s="7"/>
      <c r="H742" s="7"/>
      <c r="I742" s="7"/>
      <c r="J742" s="7"/>
      <c r="K742" s="7"/>
      <c r="L742" s="7"/>
      <c r="M742" s="7"/>
      <c r="N742" s="7"/>
      <c r="O742" s="7"/>
      <c r="P742" s="5"/>
      <c r="Q742" s="7"/>
      <c r="R742" s="7"/>
      <c r="S742" s="7"/>
      <c r="T742" s="7"/>
      <c r="U742" s="7"/>
      <c r="V742" s="7"/>
      <c r="W742" s="7"/>
      <c r="X742" s="7"/>
      <c r="Y742" s="7"/>
      <c r="Z742" s="7"/>
    </row>
    <row r="743" ht="15.75" customHeight="1">
      <c r="A743" s="7"/>
      <c r="B743" s="7"/>
      <c r="C743" s="8"/>
      <c r="D743" s="7"/>
      <c r="E743" s="7"/>
      <c r="F743" s="7"/>
      <c r="G743" s="7"/>
      <c r="H743" s="7"/>
      <c r="I743" s="7"/>
      <c r="J743" s="7"/>
      <c r="K743" s="7"/>
      <c r="L743" s="7"/>
      <c r="M743" s="7"/>
      <c r="N743" s="7"/>
      <c r="O743" s="7"/>
      <c r="P743" s="5"/>
      <c r="Q743" s="7"/>
      <c r="R743" s="7"/>
      <c r="S743" s="7"/>
      <c r="T743" s="7"/>
      <c r="U743" s="7"/>
      <c r="V743" s="7"/>
      <c r="W743" s="7"/>
      <c r="X743" s="7"/>
      <c r="Y743" s="7"/>
      <c r="Z743" s="7"/>
    </row>
    <row r="744" ht="15.75" customHeight="1">
      <c r="A744" s="7"/>
      <c r="B744" s="7"/>
      <c r="C744" s="8"/>
      <c r="D744" s="7"/>
      <c r="E744" s="7"/>
      <c r="F744" s="7"/>
      <c r="G744" s="7"/>
      <c r="H744" s="7"/>
      <c r="I744" s="7"/>
      <c r="J744" s="7"/>
      <c r="K744" s="7"/>
      <c r="L744" s="7"/>
      <c r="M744" s="7"/>
      <c r="N744" s="7"/>
      <c r="O744" s="7"/>
      <c r="P744" s="5"/>
      <c r="Q744" s="7"/>
      <c r="R744" s="7"/>
      <c r="S744" s="7"/>
      <c r="T744" s="7"/>
      <c r="U744" s="7"/>
      <c r="V744" s="7"/>
      <c r="W744" s="7"/>
      <c r="X744" s="7"/>
      <c r="Y744" s="7"/>
      <c r="Z744" s="7"/>
    </row>
    <row r="745" ht="15.75" customHeight="1">
      <c r="A745" s="7"/>
      <c r="B745" s="7"/>
      <c r="C745" s="8"/>
      <c r="D745" s="7"/>
      <c r="E745" s="7"/>
      <c r="F745" s="7"/>
      <c r="G745" s="7"/>
      <c r="H745" s="7"/>
      <c r="I745" s="7"/>
      <c r="J745" s="7"/>
      <c r="K745" s="7"/>
      <c r="L745" s="7"/>
      <c r="M745" s="7"/>
      <c r="N745" s="7"/>
      <c r="O745" s="7"/>
      <c r="P745" s="5"/>
      <c r="Q745" s="7"/>
      <c r="R745" s="7"/>
      <c r="S745" s="7"/>
      <c r="T745" s="7"/>
      <c r="U745" s="7"/>
      <c r="V745" s="7"/>
      <c r="W745" s="7"/>
      <c r="X745" s="7"/>
      <c r="Y745" s="7"/>
      <c r="Z745" s="7"/>
    </row>
    <row r="746" ht="15.75" customHeight="1">
      <c r="A746" s="7"/>
      <c r="B746" s="7"/>
      <c r="C746" s="8"/>
      <c r="D746" s="7"/>
      <c r="E746" s="7"/>
      <c r="F746" s="7"/>
      <c r="G746" s="7"/>
      <c r="H746" s="7"/>
      <c r="I746" s="7"/>
      <c r="J746" s="7"/>
      <c r="K746" s="7"/>
      <c r="L746" s="7"/>
      <c r="M746" s="7"/>
      <c r="N746" s="7"/>
      <c r="O746" s="7"/>
      <c r="P746" s="5"/>
      <c r="Q746" s="7"/>
      <c r="R746" s="7"/>
      <c r="S746" s="7"/>
      <c r="T746" s="7"/>
      <c r="U746" s="7"/>
      <c r="V746" s="7"/>
      <c r="W746" s="7"/>
      <c r="X746" s="7"/>
      <c r="Y746" s="7"/>
      <c r="Z746" s="7"/>
    </row>
    <row r="747" ht="15.75" customHeight="1">
      <c r="A747" s="7"/>
      <c r="B747" s="7"/>
      <c r="C747" s="8"/>
      <c r="D747" s="7"/>
      <c r="E747" s="7"/>
      <c r="F747" s="7"/>
      <c r="G747" s="7"/>
      <c r="H747" s="7"/>
      <c r="I747" s="7"/>
      <c r="J747" s="7"/>
      <c r="K747" s="7"/>
      <c r="L747" s="7"/>
      <c r="M747" s="7"/>
      <c r="N747" s="7"/>
      <c r="O747" s="7"/>
      <c r="P747" s="5"/>
      <c r="Q747" s="7"/>
      <c r="R747" s="7"/>
      <c r="S747" s="7"/>
      <c r="T747" s="7"/>
      <c r="U747" s="7"/>
      <c r="V747" s="7"/>
      <c r="W747" s="7"/>
      <c r="X747" s="7"/>
      <c r="Y747" s="7"/>
      <c r="Z747" s="7"/>
    </row>
    <row r="748" ht="15.75" customHeight="1">
      <c r="A748" s="7"/>
      <c r="B748" s="7"/>
      <c r="C748" s="8"/>
      <c r="D748" s="7"/>
      <c r="E748" s="7"/>
      <c r="F748" s="7"/>
      <c r="G748" s="7"/>
      <c r="H748" s="7"/>
      <c r="I748" s="7"/>
      <c r="J748" s="7"/>
      <c r="K748" s="7"/>
      <c r="L748" s="7"/>
      <c r="M748" s="7"/>
      <c r="N748" s="7"/>
      <c r="O748" s="7"/>
      <c r="P748" s="5"/>
      <c r="Q748" s="7"/>
      <c r="R748" s="7"/>
      <c r="S748" s="7"/>
      <c r="T748" s="7"/>
      <c r="U748" s="7"/>
      <c r="V748" s="7"/>
      <c r="W748" s="7"/>
      <c r="X748" s="7"/>
      <c r="Y748" s="7"/>
      <c r="Z748" s="7"/>
    </row>
    <row r="749" ht="15.75" customHeight="1">
      <c r="A749" s="7"/>
      <c r="B749" s="7"/>
      <c r="C749" s="8"/>
      <c r="D749" s="7"/>
      <c r="E749" s="7"/>
      <c r="F749" s="7"/>
      <c r="G749" s="7"/>
      <c r="H749" s="7"/>
      <c r="I749" s="7"/>
      <c r="J749" s="7"/>
      <c r="K749" s="7"/>
      <c r="L749" s="7"/>
      <c r="M749" s="7"/>
      <c r="N749" s="7"/>
      <c r="O749" s="7"/>
      <c r="P749" s="5"/>
      <c r="Q749" s="7"/>
      <c r="R749" s="7"/>
      <c r="S749" s="7"/>
      <c r="T749" s="7"/>
      <c r="U749" s="7"/>
      <c r="V749" s="7"/>
      <c r="W749" s="7"/>
      <c r="X749" s="7"/>
      <c r="Y749" s="7"/>
      <c r="Z749" s="7"/>
    </row>
    <row r="750" ht="15.75" customHeight="1">
      <c r="A750" s="7"/>
      <c r="B750" s="7"/>
      <c r="C750" s="8"/>
      <c r="D750" s="7"/>
      <c r="E750" s="7"/>
      <c r="F750" s="7"/>
      <c r="G750" s="7"/>
      <c r="H750" s="7"/>
      <c r="I750" s="7"/>
      <c r="J750" s="7"/>
      <c r="K750" s="7"/>
      <c r="L750" s="7"/>
      <c r="M750" s="7"/>
      <c r="N750" s="7"/>
      <c r="O750" s="7"/>
      <c r="P750" s="5"/>
      <c r="Q750" s="7"/>
      <c r="R750" s="7"/>
      <c r="S750" s="7"/>
      <c r="T750" s="7"/>
      <c r="U750" s="7"/>
      <c r="V750" s="7"/>
      <c r="W750" s="7"/>
      <c r="X750" s="7"/>
      <c r="Y750" s="7"/>
      <c r="Z750" s="7"/>
    </row>
    <row r="751" ht="15.75" customHeight="1">
      <c r="A751" s="7"/>
      <c r="B751" s="7"/>
      <c r="C751" s="8"/>
      <c r="D751" s="7"/>
      <c r="E751" s="7"/>
      <c r="F751" s="7"/>
      <c r="G751" s="7"/>
      <c r="H751" s="7"/>
      <c r="I751" s="7"/>
      <c r="J751" s="7"/>
      <c r="K751" s="7"/>
      <c r="L751" s="7"/>
      <c r="M751" s="7"/>
      <c r="N751" s="7"/>
      <c r="O751" s="7"/>
      <c r="P751" s="5"/>
      <c r="Q751" s="7"/>
      <c r="R751" s="7"/>
      <c r="S751" s="7"/>
      <c r="T751" s="7"/>
      <c r="U751" s="7"/>
      <c r="V751" s="7"/>
      <c r="W751" s="7"/>
      <c r="X751" s="7"/>
      <c r="Y751" s="7"/>
      <c r="Z751" s="7"/>
    </row>
    <row r="752" ht="15.75" customHeight="1">
      <c r="A752" s="7"/>
      <c r="B752" s="7"/>
      <c r="C752" s="8"/>
      <c r="D752" s="7"/>
      <c r="E752" s="7"/>
      <c r="F752" s="7"/>
      <c r="G752" s="7"/>
      <c r="H752" s="7"/>
      <c r="I752" s="7"/>
      <c r="J752" s="7"/>
      <c r="K752" s="7"/>
      <c r="L752" s="7"/>
      <c r="M752" s="7"/>
      <c r="N752" s="7"/>
      <c r="O752" s="7"/>
      <c r="P752" s="5"/>
      <c r="Q752" s="7"/>
      <c r="R752" s="7"/>
      <c r="S752" s="7"/>
      <c r="T752" s="7"/>
      <c r="U752" s="7"/>
      <c r="V752" s="7"/>
      <c r="W752" s="7"/>
      <c r="X752" s="7"/>
      <c r="Y752" s="7"/>
      <c r="Z752" s="7"/>
    </row>
    <row r="753" ht="15.75" customHeight="1">
      <c r="A753" s="7"/>
      <c r="B753" s="7"/>
      <c r="C753" s="8"/>
      <c r="D753" s="7"/>
      <c r="E753" s="7"/>
      <c r="F753" s="7"/>
      <c r="G753" s="7"/>
      <c r="H753" s="7"/>
      <c r="I753" s="7"/>
      <c r="J753" s="7"/>
      <c r="K753" s="7"/>
      <c r="L753" s="7"/>
      <c r="M753" s="7"/>
      <c r="N753" s="7"/>
      <c r="O753" s="7"/>
      <c r="P753" s="5"/>
      <c r="Q753" s="7"/>
      <c r="R753" s="7"/>
      <c r="S753" s="7"/>
      <c r="T753" s="7"/>
      <c r="U753" s="7"/>
      <c r="V753" s="7"/>
      <c r="W753" s="7"/>
      <c r="X753" s="7"/>
      <c r="Y753" s="7"/>
      <c r="Z753" s="7"/>
    </row>
    <row r="754" ht="15.75" customHeight="1">
      <c r="A754" s="7"/>
      <c r="B754" s="7"/>
      <c r="C754" s="8"/>
      <c r="D754" s="7"/>
      <c r="E754" s="7"/>
      <c r="F754" s="7"/>
      <c r="G754" s="7"/>
      <c r="H754" s="7"/>
      <c r="I754" s="7"/>
      <c r="J754" s="7"/>
      <c r="K754" s="7"/>
      <c r="L754" s="7"/>
      <c r="M754" s="7"/>
      <c r="N754" s="7"/>
      <c r="O754" s="7"/>
      <c r="P754" s="5"/>
      <c r="Q754" s="7"/>
      <c r="R754" s="7"/>
      <c r="S754" s="7"/>
      <c r="T754" s="7"/>
      <c r="U754" s="7"/>
      <c r="V754" s="7"/>
      <c r="W754" s="7"/>
      <c r="X754" s="7"/>
      <c r="Y754" s="7"/>
      <c r="Z754" s="7"/>
    </row>
    <row r="755" ht="15.75" customHeight="1">
      <c r="A755" s="7"/>
      <c r="B755" s="7"/>
      <c r="C755" s="8"/>
      <c r="D755" s="7"/>
      <c r="E755" s="7"/>
      <c r="F755" s="7"/>
      <c r="G755" s="7"/>
      <c r="H755" s="7"/>
      <c r="I755" s="7"/>
      <c r="J755" s="7"/>
      <c r="K755" s="7"/>
      <c r="L755" s="7"/>
      <c r="M755" s="7"/>
      <c r="N755" s="7"/>
      <c r="O755" s="7"/>
      <c r="P755" s="5"/>
      <c r="Q755" s="7"/>
      <c r="R755" s="7"/>
      <c r="S755" s="7"/>
      <c r="T755" s="7"/>
      <c r="U755" s="7"/>
      <c r="V755" s="7"/>
      <c r="W755" s="7"/>
      <c r="X755" s="7"/>
      <c r="Y755" s="7"/>
      <c r="Z755" s="7"/>
    </row>
    <row r="756" ht="15.75" customHeight="1">
      <c r="A756" s="7"/>
      <c r="B756" s="7"/>
      <c r="C756" s="8"/>
      <c r="D756" s="7"/>
      <c r="E756" s="7"/>
      <c r="F756" s="7"/>
      <c r="G756" s="7"/>
      <c r="H756" s="7"/>
      <c r="I756" s="7"/>
      <c r="J756" s="7"/>
      <c r="K756" s="7"/>
      <c r="L756" s="7"/>
      <c r="M756" s="7"/>
      <c r="N756" s="7"/>
      <c r="O756" s="7"/>
      <c r="P756" s="5"/>
      <c r="Q756" s="7"/>
      <c r="R756" s="7"/>
      <c r="S756" s="7"/>
      <c r="T756" s="7"/>
      <c r="U756" s="7"/>
      <c r="V756" s="7"/>
      <c r="W756" s="7"/>
      <c r="X756" s="7"/>
      <c r="Y756" s="7"/>
      <c r="Z756" s="7"/>
    </row>
    <row r="757" ht="15.75" customHeight="1">
      <c r="A757" s="7"/>
      <c r="B757" s="7"/>
      <c r="C757" s="8"/>
      <c r="D757" s="7"/>
      <c r="E757" s="7"/>
      <c r="F757" s="7"/>
      <c r="G757" s="7"/>
      <c r="H757" s="7"/>
      <c r="I757" s="7"/>
      <c r="J757" s="7"/>
      <c r="K757" s="7"/>
      <c r="L757" s="7"/>
      <c r="M757" s="7"/>
      <c r="N757" s="7"/>
      <c r="O757" s="7"/>
      <c r="P757" s="5"/>
      <c r="Q757" s="7"/>
      <c r="R757" s="7"/>
      <c r="S757" s="7"/>
      <c r="T757" s="7"/>
      <c r="U757" s="7"/>
      <c r="V757" s="7"/>
      <c r="W757" s="7"/>
      <c r="X757" s="7"/>
      <c r="Y757" s="7"/>
      <c r="Z757" s="7"/>
    </row>
    <row r="758" ht="15.75" customHeight="1">
      <c r="A758" s="7"/>
      <c r="B758" s="7"/>
      <c r="C758" s="8"/>
      <c r="D758" s="7"/>
      <c r="E758" s="7"/>
      <c r="F758" s="7"/>
      <c r="G758" s="7"/>
      <c r="H758" s="7"/>
      <c r="I758" s="7"/>
      <c r="J758" s="7"/>
      <c r="K758" s="7"/>
      <c r="L758" s="7"/>
      <c r="M758" s="7"/>
      <c r="N758" s="7"/>
      <c r="O758" s="7"/>
      <c r="P758" s="5"/>
      <c r="Q758" s="7"/>
      <c r="R758" s="7"/>
      <c r="S758" s="7"/>
      <c r="T758" s="7"/>
      <c r="U758" s="7"/>
      <c r="V758" s="7"/>
      <c r="W758" s="7"/>
      <c r="X758" s="7"/>
      <c r="Y758" s="7"/>
      <c r="Z758" s="7"/>
    </row>
    <row r="759" ht="15.75" customHeight="1">
      <c r="A759" s="7"/>
      <c r="B759" s="7"/>
      <c r="C759" s="8"/>
      <c r="D759" s="7"/>
      <c r="E759" s="7"/>
      <c r="F759" s="7"/>
      <c r="G759" s="7"/>
      <c r="H759" s="7"/>
      <c r="I759" s="7"/>
      <c r="J759" s="7"/>
      <c r="K759" s="7"/>
      <c r="L759" s="7"/>
      <c r="M759" s="7"/>
      <c r="N759" s="7"/>
      <c r="O759" s="7"/>
      <c r="P759" s="5"/>
      <c r="Q759" s="7"/>
      <c r="R759" s="7"/>
      <c r="S759" s="7"/>
      <c r="T759" s="7"/>
      <c r="U759" s="7"/>
      <c r="V759" s="7"/>
      <c r="W759" s="7"/>
      <c r="X759" s="7"/>
      <c r="Y759" s="7"/>
      <c r="Z759" s="7"/>
    </row>
    <row r="760" ht="15.75" customHeight="1">
      <c r="A760" s="7"/>
      <c r="B760" s="7"/>
      <c r="C760" s="8"/>
      <c r="D760" s="7"/>
      <c r="E760" s="7"/>
      <c r="F760" s="7"/>
      <c r="G760" s="7"/>
      <c r="H760" s="7"/>
      <c r="I760" s="7"/>
      <c r="J760" s="7"/>
      <c r="K760" s="7"/>
      <c r="L760" s="7"/>
      <c r="M760" s="7"/>
      <c r="N760" s="7"/>
      <c r="O760" s="7"/>
      <c r="P760" s="5"/>
      <c r="Q760" s="7"/>
      <c r="R760" s="7"/>
      <c r="S760" s="7"/>
      <c r="T760" s="7"/>
      <c r="U760" s="7"/>
      <c r="V760" s="7"/>
      <c r="W760" s="7"/>
      <c r="X760" s="7"/>
      <c r="Y760" s="7"/>
      <c r="Z760" s="7"/>
    </row>
    <row r="761" ht="15.75" customHeight="1">
      <c r="A761" s="7"/>
      <c r="B761" s="7"/>
      <c r="C761" s="8"/>
      <c r="D761" s="7"/>
      <c r="E761" s="7"/>
      <c r="F761" s="7"/>
      <c r="G761" s="7"/>
      <c r="H761" s="7"/>
      <c r="I761" s="7"/>
      <c r="J761" s="7"/>
      <c r="K761" s="7"/>
      <c r="L761" s="7"/>
      <c r="M761" s="7"/>
      <c r="N761" s="7"/>
      <c r="O761" s="7"/>
      <c r="P761" s="5"/>
      <c r="Q761" s="7"/>
      <c r="R761" s="7"/>
      <c r="S761" s="7"/>
      <c r="T761" s="7"/>
      <c r="U761" s="7"/>
      <c r="V761" s="7"/>
      <c r="W761" s="7"/>
      <c r="X761" s="7"/>
      <c r="Y761" s="7"/>
      <c r="Z761" s="7"/>
    </row>
    <row r="762" ht="15.75" customHeight="1">
      <c r="A762" s="7"/>
      <c r="B762" s="7"/>
      <c r="C762" s="8"/>
      <c r="D762" s="7"/>
      <c r="E762" s="7"/>
      <c r="F762" s="7"/>
      <c r="G762" s="7"/>
      <c r="H762" s="7"/>
      <c r="I762" s="7"/>
      <c r="J762" s="7"/>
      <c r="K762" s="7"/>
      <c r="L762" s="7"/>
      <c r="M762" s="7"/>
      <c r="N762" s="7"/>
      <c r="O762" s="7"/>
      <c r="P762" s="5"/>
      <c r="Q762" s="7"/>
      <c r="R762" s="7"/>
      <c r="S762" s="7"/>
      <c r="T762" s="7"/>
      <c r="U762" s="7"/>
      <c r="V762" s="7"/>
      <c r="W762" s="7"/>
      <c r="X762" s="7"/>
      <c r="Y762" s="7"/>
      <c r="Z762" s="7"/>
    </row>
    <row r="763" ht="15.75" customHeight="1">
      <c r="A763" s="7"/>
      <c r="B763" s="7"/>
      <c r="C763" s="8"/>
      <c r="D763" s="7"/>
      <c r="E763" s="7"/>
      <c r="F763" s="7"/>
      <c r="G763" s="7"/>
      <c r="H763" s="7"/>
      <c r="I763" s="7"/>
      <c r="J763" s="7"/>
      <c r="K763" s="7"/>
      <c r="L763" s="7"/>
      <c r="M763" s="7"/>
      <c r="N763" s="7"/>
      <c r="O763" s="7"/>
      <c r="P763" s="5"/>
      <c r="Q763" s="7"/>
      <c r="R763" s="7"/>
      <c r="S763" s="7"/>
      <c r="T763" s="7"/>
      <c r="U763" s="7"/>
      <c r="V763" s="7"/>
      <c r="W763" s="7"/>
      <c r="X763" s="7"/>
      <c r="Y763" s="7"/>
      <c r="Z763" s="7"/>
    </row>
    <row r="764" ht="15.75" customHeight="1">
      <c r="A764" s="7"/>
      <c r="B764" s="7"/>
      <c r="C764" s="8"/>
      <c r="D764" s="7"/>
      <c r="E764" s="7"/>
      <c r="F764" s="7"/>
      <c r="G764" s="7"/>
      <c r="H764" s="7"/>
      <c r="I764" s="7"/>
      <c r="J764" s="7"/>
      <c r="K764" s="7"/>
      <c r="L764" s="7"/>
      <c r="M764" s="7"/>
      <c r="N764" s="7"/>
      <c r="O764" s="7"/>
      <c r="P764" s="5"/>
      <c r="Q764" s="7"/>
      <c r="R764" s="7"/>
      <c r="S764" s="7"/>
      <c r="T764" s="7"/>
      <c r="U764" s="7"/>
      <c r="V764" s="7"/>
      <c r="W764" s="7"/>
      <c r="X764" s="7"/>
      <c r="Y764" s="7"/>
      <c r="Z764" s="7"/>
    </row>
    <row r="765" ht="15.75" customHeight="1">
      <c r="A765" s="7"/>
      <c r="B765" s="7"/>
      <c r="C765" s="8"/>
      <c r="D765" s="7"/>
      <c r="E765" s="7"/>
      <c r="F765" s="7"/>
      <c r="G765" s="7"/>
      <c r="H765" s="7"/>
      <c r="I765" s="7"/>
      <c r="J765" s="7"/>
      <c r="K765" s="7"/>
      <c r="L765" s="7"/>
      <c r="M765" s="7"/>
      <c r="N765" s="7"/>
      <c r="O765" s="7"/>
      <c r="P765" s="5"/>
      <c r="Q765" s="7"/>
      <c r="R765" s="7"/>
      <c r="S765" s="7"/>
      <c r="T765" s="7"/>
      <c r="U765" s="7"/>
      <c r="V765" s="7"/>
      <c r="W765" s="7"/>
      <c r="X765" s="7"/>
      <c r="Y765" s="7"/>
      <c r="Z765" s="7"/>
    </row>
    <row r="766" ht="15.75" customHeight="1">
      <c r="A766" s="7"/>
      <c r="B766" s="7"/>
      <c r="C766" s="8"/>
      <c r="D766" s="7"/>
      <c r="E766" s="7"/>
      <c r="F766" s="7"/>
      <c r="G766" s="7"/>
      <c r="H766" s="7"/>
      <c r="I766" s="7"/>
      <c r="J766" s="7"/>
      <c r="K766" s="7"/>
      <c r="L766" s="7"/>
      <c r="M766" s="7"/>
      <c r="N766" s="7"/>
      <c r="O766" s="7"/>
      <c r="P766" s="5"/>
      <c r="Q766" s="7"/>
      <c r="R766" s="7"/>
      <c r="S766" s="7"/>
      <c r="T766" s="7"/>
      <c r="U766" s="7"/>
      <c r="V766" s="7"/>
      <c r="W766" s="7"/>
      <c r="X766" s="7"/>
      <c r="Y766" s="7"/>
      <c r="Z766" s="7"/>
    </row>
    <row r="767" ht="15.75" customHeight="1">
      <c r="A767" s="7"/>
      <c r="B767" s="7"/>
      <c r="C767" s="8"/>
      <c r="D767" s="7"/>
      <c r="E767" s="7"/>
      <c r="F767" s="7"/>
      <c r="G767" s="7"/>
      <c r="H767" s="7"/>
      <c r="I767" s="7"/>
      <c r="J767" s="7"/>
      <c r="K767" s="7"/>
      <c r="L767" s="7"/>
      <c r="M767" s="7"/>
      <c r="N767" s="7"/>
      <c r="O767" s="7"/>
      <c r="P767" s="5"/>
      <c r="Q767" s="7"/>
      <c r="R767" s="7"/>
      <c r="S767" s="7"/>
      <c r="T767" s="7"/>
      <c r="U767" s="7"/>
      <c r="V767" s="7"/>
      <c r="W767" s="7"/>
      <c r="X767" s="7"/>
      <c r="Y767" s="7"/>
      <c r="Z767" s="7"/>
    </row>
    <row r="768" ht="15.75" customHeight="1">
      <c r="A768" s="7"/>
      <c r="B768" s="7"/>
      <c r="C768" s="8"/>
      <c r="D768" s="7"/>
      <c r="E768" s="7"/>
      <c r="F768" s="7"/>
      <c r="G768" s="7"/>
      <c r="H768" s="7"/>
      <c r="I768" s="7"/>
      <c r="J768" s="7"/>
      <c r="K768" s="7"/>
      <c r="L768" s="7"/>
      <c r="M768" s="7"/>
      <c r="N768" s="7"/>
      <c r="O768" s="7"/>
      <c r="P768" s="5"/>
      <c r="Q768" s="7"/>
      <c r="R768" s="7"/>
      <c r="S768" s="7"/>
      <c r="T768" s="7"/>
      <c r="U768" s="7"/>
      <c r="V768" s="7"/>
      <c r="W768" s="7"/>
      <c r="X768" s="7"/>
      <c r="Y768" s="7"/>
      <c r="Z768" s="7"/>
    </row>
    <row r="769" ht="15.75" customHeight="1">
      <c r="A769" s="7"/>
      <c r="B769" s="7"/>
      <c r="C769" s="8"/>
      <c r="D769" s="7"/>
      <c r="E769" s="7"/>
      <c r="F769" s="7"/>
      <c r="G769" s="7"/>
      <c r="H769" s="7"/>
      <c r="I769" s="7"/>
      <c r="J769" s="7"/>
      <c r="K769" s="7"/>
      <c r="L769" s="7"/>
      <c r="M769" s="7"/>
      <c r="N769" s="7"/>
      <c r="O769" s="7"/>
      <c r="P769" s="5"/>
      <c r="Q769" s="7"/>
      <c r="R769" s="7"/>
      <c r="S769" s="7"/>
      <c r="T769" s="7"/>
      <c r="U769" s="7"/>
      <c r="V769" s="7"/>
      <c r="W769" s="7"/>
      <c r="X769" s="7"/>
      <c r="Y769" s="7"/>
      <c r="Z769" s="7"/>
    </row>
    <row r="770" ht="15.75" customHeight="1">
      <c r="A770" s="7"/>
      <c r="B770" s="7"/>
      <c r="C770" s="8"/>
      <c r="D770" s="7"/>
      <c r="E770" s="7"/>
      <c r="F770" s="7"/>
      <c r="G770" s="7"/>
      <c r="H770" s="7"/>
      <c r="I770" s="7"/>
      <c r="J770" s="7"/>
      <c r="K770" s="7"/>
      <c r="L770" s="7"/>
      <c r="M770" s="7"/>
      <c r="N770" s="7"/>
      <c r="O770" s="7"/>
      <c r="P770" s="5"/>
      <c r="Q770" s="7"/>
      <c r="R770" s="7"/>
      <c r="S770" s="7"/>
      <c r="T770" s="7"/>
      <c r="U770" s="7"/>
      <c r="V770" s="7"/>
      <c r="W770" s="7"/>
      <c r="X770" s="7"/>
      <c r="Y770" s="7"/>
      <c r="Z770" s="7"/>
    </row>
    <row r="771" ht="15.75" customHeight="1">
      <c r="A771" s="7"/>
      <c r="B771" s="7"/>
      <c r="C771" s="8"/>
      <c r="D771" s="7"/>
      <c r="E771" s="7"/>
      <c r="F771" s="7"/>
      <c r="G771" s="7"/>
      <c r="H771" s="7"/>
      <c r="I771" s="7"/>
      <c r="J771" s="7"/>
      <c r="K771" s="7"/>
      <c r="L771" s="7"/>
      <c r="M771" s="7"/>
      <c r="N771" s="7"/>
      <c r="O771" s="7"/>
      <c r="P771" s="5"/>
      <c r="Q771" s="7"/>
      <c r="R771" s="7"/>
      <c r="S771" s="7"/>
      <c r="T771" s="7"/>
      <c r="U771" s="7"/>
      <c r="V771" s="7"/>
      <c r="W771" s="7"/>
      <c r="X771" s="7"/>
      <c r="Y771" s="7"/>
      <c r="Z771" s="7"/>
    </row>
    <row r="772" ht="15.75" customHeight="1">
      <c r="A772" s="7"/>
      <c r="B772" s="7"/>
      <c r="C772" s="8"/>
      <c r="D772" s="7"/>
      <c r="E772" s="7"/>
      <c r="F772" s="7"/>
      <c r="G772" s="7"/>
      <c r="H772" s="7"/>
      <c r="I772" s="7"/>
      <c r="J772" s="7"/>
      <c r="K772" s="7"/>
      <c r="L772" s="7"/>
      <c r="M772" s="7"/>
      <c r="N772" s="7"/>
      <c r="O772" s="7"/>
      <c r="P772" s="5"/>
      <c r="Q772" s="7"/>
      <c r="R772" s="7"/>
      <c r="S772" s="7"/>
      <c r="T772" s="7"/>
      <c r="U772" s="7"/>
      <c r="V772" s="7"/>
      <c r="W772" s="7"/>
      <c r="X772" s="7"/>
      <c r="Y772" s="7"/>
      <c r="Z772" s="7"/>
    </row>
    <row r="773" ht="15.75" customHeight="1">
      <c r="A773" s="7"/>
      <c r="B773" s="7"/>
      <c r="C773" s="8"/>
      <c r="D773" s="7"/>
      <c r="E773" s="7"/>
      <c r="F773" s="7"/>
      <c r="G773" s="7"/>
      <c r="H773" s="7"/>
      <c r="I773" s="7"/>
      <c r="J773" s="7"/>
      <c r="K773" s="7"/>
      <c r="L773" s="7"/>
      <c r="M773" s="7"/>
      <c r="N773" s="7"/>
      <c r="O773" s="7"/>
      <c r="P773" s="5"/>
      <c r="Q773" s="7"/>
      <c r="R773" s="7"/>
      <c r="S773" s="7"/>
      <c r="T773" s="7"/>
      <c r="U773" s="7"/>
      <c r="V773" s="7"/>
      <c r="W773" s="7"/>
      <c r="X773" s="7"/>
      <c r="Y773" s="7"/>
      <c r="Z773" s="7"/>
    </row>
    <row r="774" ht="15.75" customHeight="1">
      <c r="A774" s="7"/>
      <c r="B774" s="7"/>
      <c r="C774" s="8"/>
      <c r="D774" s="7"/>
      <c r="E774" s="7"/>
      <c r="F774" s="7"/>
      <c r="G774" s="7"/>
      <c r="H774" s="7"/>
      <c r="I774" s="7"/>
      <c r="J774" s="7"/>
      <c r="K774" s="7"/>
      <c r="L774" s="7"/>
      <c r="M774" s="7"/>
      <c r="N774" s="7"/>
      <c r="O774" s="7"/>
      <c r="P774" s="5"/>
      <c r="Q774" s="7"/>
      <c r="R774" s="7"/>
      <c r="S774" s="7"/>
      <c r="T774" s="7"/>
      <c r="U774" s="7"/>
      <c r="V774" s="7"/>
      <c r="W774" s="7"/>
      <c r="X774" s="7"/>
      <c r="Y774" s="7"/>
      <c r="Z774" s="7"/>
    </row>
    <row r="775" ht="15.75" customHeight="1">
      <c r="A775" s="7"/>
      <c r="B775" s="7"/>
      <c r="C775" s="8"/>
      <c r="D775" s="7"/>
      <c r="E775" s="7"/>
      <c r="F775" s="7"/>
      <c r="G775" s="7"/>
      <c r="H775" s="7"/>
      <c r="I775" s="7"/>
      <c r="J775" s="7"/>
      <c r="K775" s="7"/>
      <c r="L775" s="7"/>
      <c r="M775" s="7"/>
      <c r="N775" s="7"/>
      <c r="O775" s="7"/>
      <c r="P775" s="5"/>
      <c r="Q775" s="7"/>
      <c r="R775" s="7"/>
      <c r="S775" s="7"/>
      <c r="T775" s="7"/>
      <c r="U775" s="7"/>
      <c r="V775" s="7"/>
      <c r="W775" s="7"/>
      <c r="X775" s="7"/>
      <c r="Y775" s="7"/>
      <c r="Z775" s="7"/>
    </row>
    <row r="776" ht="15.75" customHeight="1">
      <c r="A776" s="7"/>
      <c r="B776" s="7"/>
      <c r="C776" s="8"/>
      <c r="D776" s="7"/>
      <c r="E776" s="7"/>
      <c r="F776" s="7"/>
      <c r="G776" s="7"/>
      <c r="H776" s="7"/>
      <c r="I776" s="7"/>
      <c r="J776" s="7"/>
      <c r="K776" s="7"/>
      <c r="L776" s="7"/>
      <c r="M776" s="7"/>
      <c r="N776" s="7"/>
      <c r="O776" s="7"/>
      <c r="P776" s="5"/>
      <c r="Q776" s="7"/>
      <c r="R776" s="7"/>
      <c r="S776" s="7"/>
      <c r="T776" s="7"/>
      <c r="U776" s="7"/>
      <c r="V776" s="7"/>
      <c r="W776" s="7"/>
      <c r="X776" s="7"/>
      <c r="Y776" s="7"/>
      <c r="Z776" s="7"/>
    </row>
    <row r="777" ht="15.75" customHeight="1">
      <c r="A777" s="7"/>
      <c r="B777" s="7"/>
      <c r="C777" s="8"/>
      <c r="D777" s="7"/>
      <c r="E777" s="7"/>
      <c r="F777" s="7"/>
      <c r="G777" s="7"/>
      <c r="H777" s="7"/>
      <c r="I777" s="7"/>
      <c r="J777" s="7"/>
      <c r="K777" s="7"/>
      <c r="L777" s="7"/>
      <c r="M777" s="7"/>
      <c r="N777" s="7"/>
      <c r="O777" s="7"/>
      <c r="P777" s="5"/>
      <c r="Q777" s="7"/>
      <c r="R777" s="7"/>
      <c r="S777" s="7"/>
      <c r="T777" s="7"/>
      <c r="U777" s="7"/>
      <c r="V777" s="7"/>
      <c r="W777" s="7"/>
      <c r="X777" s="7"/>
      <c r="Y777" s="7"/>
      <c r="Z777" s="7"/>
    </row>
    <row r="778" ht="15.75" customHeight="1">
      <c r="A778" s="7"/>
      <c r="B778" s="7"/>
      <c r="C778" s="8"/>
      <c r="D778" s="7"/>
      <c r="E778" s="7"/>
      <c r="F778" s="7"/>
      <c r="G778" s="7"/>
      <c r="H778" s="7"/>
      <c r="I778" s="7"/>
      <c r="J778" s="7"/>
      <c r="K778" s="7"/>
      <c r="L778" s="7"/>
      <c r="M778" s="7"/>
      <c r="N778" s="7"/>
      <c r="O778" s="7"/>
      <c r="P778" s="5"/>
      <c r="Q778" s="7"/>
      <c r="R778" s="7"/>
      <c r="S778" s="7"/>
      <c r="T778" s="7"/>
      <c r="U778" s="7"/>
      <c r="V778" s="7"/>
      <c r="W778" s="7"/>
      <c r="X778" s="7"/>
      <c r="Y778" s="7"/>
      <c r="Z778" s="7"/>
    </row>
    <row r="779" ht="15.75" customHeight="1">
      <c r="A779" s="7"/>
      <c r="B779" s="7"/>
      <c r="C779" s="8"/>
      <c r="D779" s="7"/>
      <c r="E779" s="7"/>
      <c r="F779" s="7"/>
      <c r="G779" s="7"/>
      <c r="H779" s="7"/>
      <c r="I779" s="7"/>
      <c r="J779" s="7"/>
      <c r="K779" s="7"/>
      <c r="L779" s="7"/>
      <c r="M779" s="7"/>
      <c r="N779" s="7"/>
      <c r="O779" s="7"/>
      <c r="P779" s="5"/>
      <c r="Q779" s="7"/>
      <c r="R779" s="7"/>
      <c r="S779" s="7"/>
      <c r="T779" s="7"/>
      <c r="U779" s="7"/>
      <c r="V779" s="7"/>
      <c r="W779" s="7"/>
      <c r="X779" s="7"/>
      <c r="Y779" s="7"/>
      <c r="Z779" s="7"/>
    </row>
    <row r="780" ht="15.75" customHeight="1">
      <c r="A780" s="7"/>
      <c r="B780" s="7"/>
      <c r="C780" s="8"/>
      <c r="D780" s="7"/>
      <c r="E780" s="7"/>
      <c r="F780" s="7"/>
      <c r="G780" s="7"/>
      <c r="H780" s="7"/>
      <c r="I780" s="7"/>
      <c r="J780" s="7"/>
      <c r="K780" s="7"/>
      <c r="L780" s="7"/>
      <c r="M780" s="7"/>
      <c r="N780" s="7"/>
      <c r="O780" s="7"/>
      <c r="P780" s="5"/>
      <c r="Q780" s="7"/>
      <c r="R780" s="7"/>
      <c r="S780" s="7"/>
      <c r="T780" s="7"/>
      <c r="U780" s="7"/>
      <c r="V780" s="7"/>
      <c r="W780" s="7"/>
      <c r="X780" s="7"/>
      <c r="Y780" s="7"/>
      <c r="Z780" s="7"/>
    </row>
    <row r="781" ht="15.75" customHeight="1">
      <c r="A781" s="7"/>
      <c r="B781" s="7"/>
      <c r="C781" s="8"/>
      <c r="D781" s="7"/>
      <c r="E781" s="7"/>
      <c r="F781" s="7"/>
      <c r="G781" s="7"/>
      <c r="H781" s="7"/>
      <c r="I781" s="7"/>
      <c r="J781" s="7"/>
      <c r="K781" s="7"/>
      <c r="L781" s="7"/>
      <c r="M781" s="7"/>
      <c r="N781" s="7"/>
      <c r="O781" s="7"/>
      <c r="P781" s="5"/>
      <c r="Q781" s="7"/>
      <c r="R781" s="7"/>
      <c r="S781" s="7"/>
      <c r="T781" s="7"/>
      <c r="U781" s="7"/>
      <c r="V781" s="7"/>
      <c r="W781" s="7"/>
      <c r="X781" s="7"/>
      <c r="Y781" s="7"/>
      <c r="Z781" s="7"/>
    </row>
    <row r="782" ht="15.75" customHeight="1">
      <c r="A782" s="7"/>
      <c r="B782" s="7"/>
      <c r="C782" s="8"/>
      <c r="D782" s="7"/>
      <c r="E782" s="7"/>
      <c r="F782" s="7"/>
      <c r="G782" s="7"/>
      <c r="H782" s="7"/>
      <c r="I782" s="7"/>
      <c r="J782" s="7"/>
      <c r="K782" s="7"/>
      <c r="L782" s="7"/>
      <c r="M782" s="7"/>
      <c r="N782" s="7"/>
      <c r="O782" s="7"/>
      <c r="P782" s="5"/>
      <c r="Q782" s="7"/>
      <c r="R782" s="7"/>
      <c r="S782" s="7"/>
      <c r="T782" s="7"/>
      <c r="U782" s="7"/>
      <c r="V782" s="7"/>
      <c r="W782" s="7"/>
      <c r="X782" s="7"/>
      <c r="Y782" s="7"/>
      <c r="Z782" s="7"/>
    </row>
    <row r="783" ht="15.75" customHeight="1">
      <c r="A783" s="7"/>
      <c r="B783" s="7"/>
      <c r="C783" s="8"/>
      <c r="D783" s="7"/>
      <c r="E783" s="7"/>
      <c r="F783" s="7"/>
      <c r="G783" s="7"/>
      <c r="H783" s="7"/>
      <c r="I783" s="7"/>
      <c r="J783" s="7"/>
      <c r="K783" s="7"/>
      <c r="L783" s="7"/>
      <c r="M783" s="7"/>
      <c r="N783" s="7"/>
      <c r="O783" s="7"/>
      <c r="P783" s="5"/>
      <c r="Q783" s="7"/>
      <c r="R783" s="7"/>
      <c r="S783" s="7"/>
      <c r="T783" s="7"/>
      <c r="U783" s="7"/>
      <c r="V783" s="7"/>
      <c r="W783" s="7"/>
      <c r="X783" s="7"/>
      <c r="Y783" s="7"/>
      <c r="Z783" s="7"/>
    </row>
    <row r="784" ht="15.75" customHeight="1">
      <c r="A784" s="7"/>
      <c r="B784" s="7"/>
      <c r="C784" s="8"/>
      <c r="D784" s="7"/>
      <c r="E784" s="7"/>
      <c r="F784" s="7"/>
      <c r="G784" s="7"/>
      <c r="H784" s="7"/>
      <c r="I784" s="7"/>
      <c r="J784" s="7"/>
      <c r="K784" s="7"/>
      <c r="L784" s="7"/>
      <c r="M784" s="7"/>
      <c r="N784" s="7"/>
      <c r="O784" s="7"/>
      <c r="P784" s="5"/>
      <c r="Q784" s="7"/>
      <c r="R784" s="7"/>
      <c r="S784" s="7"/>
      <c r="T784" s="7"/>
      <c r="U784" s="7"/>
      <c r="V784" s="7"/>
      <c r="W784" s="7"/>
      <c r="X784" s="7"/>
      <c r="Y784" s="7"/>
      <c r="Z784" s="7"/>
    </row>
    <row r="785" ht="15.75" customHeight="1">
      <c r="A785" s="7"/>
      <c r="B785" s="7"/>
      <c r="C785" s="8"/>
      <c r="D785" s="7"/>
      <c r="E785" s="7"/>
      <c r="F785" s="7"/>
      <c r="G785" s="7"/>
      <c r="H785" s="7"/>
      <c r="I785" s="7"/>
      <c r="J785" s="7"/>
      <c r="K785" s="7"/>
      <c r="L785" s="7"/>
      <c r="M785" s="7"/>
      <c r="N785" s="7"/>
      <c r="O785" s="7"/>
      <c r="P785" s="5"/>
      <c r="Q785" s="7"/>
      <c r="R785" s="7"/>
      <c r="S785" s="7"/>
      <c r="T785" s="7"/>
      <c r="U785" s="7"/>
      <c r="V785" s="7"/>
      <c r="W785" s="7"/>
      <c r="X785" s="7"/>
      <c r="Y785" s="7"/>
      <c r="Z785" s="7"/>
    </row>
    <row r="786" ht="15.75" customHeight="1">
      <c r="A786" s="7"/>
      <c r="B786" s="7"/>
      <c r="C786" s="8"/>
      <c r="D786" s="7"/>
      <c r="E786" s="7"/>
      <c r="F786" s="7"/>
      <c r="G786" s="7"/>
      <c r="H786" s="7"/>
      <c r="I786" s="7"/>
      <c r="J786" s="7"/>
      <c r="K786" s="7"/>
      <c r="L786" s="7"/>
      <c r="M786" s="7"/>
      <c r="N786" s="7"/>
      <c r="O786" s="7"/>
      <c r="P786" s="5"/>
      <c r="Q786" s="7"/>
      <c r="R786" s="7"/>
      <c r="S786" s="7"/>
      <c r="T786" s="7"/>
      <c r="U786" s="7"/>
      <c r="V786" s="7"/>
      <c r="W786" s="7"/>
      <c r="X786" s="7"/>
      <c r="Y786" s="7"/>
      <c r="Z786" s="7"/>
    </row>
    <row r="787" ht="15.75" customHeight="1">
      <c r="A787" s="7"/>
      <c r="B787" s="7"/>
      <c r="C787" s="8"/>
      <c r="D787" s="7"/>
      <c r="E787" s="7"/>
      <c r="F787" s="7"/>
      <c r="G787" s="7"/>
      <c r="H787" s="7"/>
      <c r="I787" s="7"/>
      <c r="J787" s="7"/>
      <c r="K787" s="7"/>
      <c r="L787" s="7"/>
      <c r="M787" s="7"/>
      <c r="N787" s="7"/>
      <c r="O787" s="7"/>
      <c r="P787" s="5"/>
      <c r="Q787" s="7"/>
      <c r="R787" s="7"/>
      <c r="S787" s="7"/>
      <c r="T787" s="7"/>
      <c r="U787" s="7"/>
      <c r="V787" s="7"/>
      <c r="W787" s="7"/>
      <c r="X787" s="7"/>
      <c r="Y787" s="7"/>
      <c r="Z787" s="7"/>
    </row>
    <row r="788" ht="15.75" customHeight="1">
      <c r="A788" s="7"/>
      <c r="B788" s="7"/>
      <c r="C788" s="8"/>
      <c r="D788" s="7"/>
      <c r="E788" s="7"/>
      <c r="F788" s="7"/>
      <c r="G788" s="7"/>
      <c r="H788" s="7"/>
      <c r="I788" s="7"/>
      <c r="J788" s="7"/>
      <c r="K788" s="7"/>
      <c r="L788" s="7"/>
      <c r="M788" s="7"/>
      <c r="N788" s="7"/>
      <c r="O788" s="7"/>
      <c r="P788" s="5"/>
      <c r="Q788" s="7"/>
      <c r="R788" s="7"/>
      <c r="S788" s="7"/>
      <c r="T788" s="7"/>
      <c r="U788" s="7"/>
      <c r="V788" s="7"/>
      <c r="W788" s="7"/>
      <c r="X788" s="7"/>
      <c r="Y788" s="7"/>
      <c r="Z788" s="7"/>
    </row>
    <row r="789" ht="15.75" customHeight="1">
      <c r="A789" s="7"/>
      <c r="B789" s="7"/>
      <c r="C789" s="8"/>
      <c r="D789" s="7"/>
      <c r="E789" s="7"/>
      <c r="F789" s="7"/>
      <c r="G789" s="7"/>
      <c r="H789" s="7"/>
      <c r="I789" s="7"/>
      <c r="J789" s="7"/>
      <c r="K789" s="7"/>
      <c r="L789" s="7"/>
      <c r="M789" s="7"/>
      <c r="N789" s="7"/>
      <c r="O789" s="7"/>
      <c r="P789" s="5"/>
      <c r="Q789" s="7"/>
      <c r="R789" s="7"/>
      <c r="S789" s="7"/>
      <c r="T789" s="7"/>
      <c r="U789" s="7"/>
      <c r="V789" s="7"/>
      <c r="W789" s="7"/>
      <c r="X789" s="7"/>
      <c r="Y789" s="7"/>
      <c r="Z789" s="7"/>
    </row>
    <row r="790" ht="15.75" customHeight="1">
      <c r="A790" s="7"/>
      <c r="B790" s="7"/>
      <c r="C790" s="8"/>
      <c r="D790" s="7"/>
      <c r="E790" s="7"/>
      <c r="F790" s="7"/>
      <c r="G790" s="7"/>
      <c r="H790" s="7"/>
      <c r="I790" s="7"/>
      <c r="J790" s="7"/>
      <c r="K790" s="7"/>
      <c r="L790" s="7"/>
      <c r="M790" s="7"/>
      <c r="N790" s="7"/>
      <c r="O790" s="7"/>
      <c r="P790" s="5"/>
      <c r="Q790" s="7"/>
      <c r="R790" s="7"/>
      <c r="S790" s="7"/>
      <c r="T790" s="7"/>
      <c r="U790" s="7"/>
      <c r="V790" s="7"/>
      <c r="W790" s="7"/>
      <c r="X790" s="7"/>
      <c r="Y790" s="7"/>
      <c r="Z790" s="7"/>
    </row>
    <row r="791" ht="15.75" customHeight="1">
      <c r="A791" s="7"/>
      <c r="B791" s="7"/>
      <c r="C791" s="8"/>
      <c r="D791" s="7"/>
      <c r="E791" s="7"/>
      <c r="F791" s="7"/>
      <c r="G791" s="7"/>
      <c r="H791" s="7"/>
      <c r="I791" s="7"/>
      <c r="J791" s="7"/>
      <c r="K791" s="7"/>
      <c r="L791" s="7"/>
      <c r="M791" s="7"/>
      <c r="N791" s="7"/>
      <c r="O791" s="7"/>
      <c r="P791" s="5"/>
      <c r="Q791" s="7"/>
      <c r="R791" s="7"/>
      <c r="S791" s="7"/>
      <c r="T791" s="7"/>
      <c r="U791" s="7"/>
      <c r="V791" s="7"/>
      <c r="W791" s="7"/>
      <c r="X791" s="7"/>
      <c r="Y791" s="7"/>
      <c r="Z791" s="7"/>
    </row>
    <row r="792" ht="15.75" customHeight="1">
      <c r="A792" s="7"/>
      <c r="B792" s="7"/>
      <c r="C792" s="8"/>
      <c r="D792" s="7"/>
      <c r="E792" s="7"/>
      <c r="F792" s="7"/>
      <c r="G792" s="7"/>
      <c r="H792" s="7"/>
      <c r="I792" s="7"/>
      <c r="J792" s="7"/>
      <c r="K792" s="7"/>
      <c r="L792" s="7"/>
      <c r="M792" s="7"/>
      <c r="N792" s="7"/>
      <c r="O792" s="7"/>
      <c r="P792" s="5"/>
      <c r="Q792" s="7"/>
      <c r="R792" s="7"/>
      <c r="S792" s="7"/>
      <c r="T792" s="7"/>
      <c r="U792" s="7"/>
      <c r="V792" s="7"/>
      <c r="W792" s="7"/>
      <c r="X792" s="7"/>
      <c r="Y792" s="7"/>
      <c r="Z792" s="7"/>
    </row>
    <row r="793" ht="15.75" customHeight="1">
      <c r="A793" s="7"/>
      <c r="B793" s="7"/>
      <c r="C793" s="8"/>
      <c r="D793" s="7"/>
      <c r="E793" s="7"/>
      <c r="F793" s="7"/>
      <c r="G793" s="7"/>
      <c r="H793" s="7"/>
      <c r="I793" s="7"/>
      <c r="J793" s="7"/>
      <c r="K793" s="7"/>
      <c r="L793" s="7"/>
      <c r="M793" s="7"/>
      <c r="N793" s="7"/>
      <c r="O793" s="7"/>
      <c r="P793" s="5"/>
      <c r="Q793" s="7"/>
      <c r="R793" s="7"/>
      <c r="S793" s="7"/>
      <c r="T793" s="7"/>
      <c r="U793" s="7"/>
      <c r="V793" s="7"/>
      <c r="W793" s="7"/>
      <c r="X793" s="7"/>
      <c r="Y793" s="7"/>
      <c r="Z793" s="7"/>
    </row>
    <row r="794" ht="15.75" customHeight="1">
      <c r="A794" s="7"/>
      <c r="B794" s="7"/>
      <c r="C794" s="8"/>
      <c r="D794" s="7"/>
      <c r="E794" s="7"/>
      <c r="F794" s="7"/>
      <c r="G794" s="7"/>
      <c r="H794" s="7"/>
      <c r="I794" s="7"/>
      <c r="J794" s="7"/>
      <c r="K794" s="7"/>
      <c r="L794" s="7"/>
      <c r="M794" s="7"/>
      <c r="N794" s="7"/>
      <c r="O794" s="7"/>
      <c r="P794" s="5"/>
      <c r="Q794" s="7"/>
      <c r="R794" s="7"/>
      <c r="S794" s="7"/>
      <c r="T794" s="7"/>
      <c r="U794" s="7"/>
      <c r="V794" s="7"/>
      <c r="W794" s="7"/>
      <c r="X794" s="7"/>
      <c r="Y794" s="7"/>
      <c r="Z794" s="7"/>
    </row>
    <row r="795" ht="15.75" customHeight="1">
      <c r="A795" s="7"/>
      <c r="B795" s="7"/>
      <c r="C795" s="8"/>
      <c r="D795" s="7"/>
      <c r="E795" s="7"/>
      <c r="F795" s="7"/>
      <c r="G795" s="7"/>
      <c r="H795" s="7"/>
      <c r="I795" s="7"/>
      <c r="J795" s="7"/>
      <c r="K795" s="7"/>
      <c r="L795" s="7"/>
      <c r="M795" s="7"/>
      <c r="N795" s="7"/>
      <c r="O795" s="7"/>
      <c r="P795" s="5"/>
      <c r="Q795" s="7"/>
      <c r="R795" s="7"/>
      <c r="S795" s="7"/>
      <c r="T795" s="7"/>
      <c r="U795" s="7"/>
      <c r="V795" s="7"/>
      <c r="W795" s="7"/>
      <c r="X795" s="7"/>
      <c r="Y795" s="7"/>
      <c r="Z795" s="7"/>
    </row>
    <row r="796" ht="15.75" customHeight="1">
      <c r="A796" s="7"/>
      <c r="B796" s="7"/>
      <c r="C796" s="8"/>
      <c r="D796" s="7"/>
      <c r="E796" s="7"/>
      <c r="F796" s="7"/>
      <c r="G796" s="7"/>
      <c r="H796" s="7"/>
      <c r="I796" s="7"/>
      <c r="J796" s="7"/>
      <c r="K796" s="7"/>
      <c r="L796" s="7"/>
      <c r="M796" s="7"/>
      <c r="N796" s="7"/>
      <c r="O796" s="7"/>
      <c r="P796" s="5"/>
      <c r="Q796" s="7"/>
      <c r="R796" s="7"/>
      <c r="S796" s="7"/>
      <c r="T796" s="7"/>
      <c r="U796" s="7"/>
      <c r="V796" s="7"/>
      <c r="W796" s="7"/>
      <c r="X796" s="7"/>
      <c r="Y796" s="7"/>
      <c r="Z796" s="7"/>
    </row>
    <row r="797" ht="15.75" customHeight="1">
      <c r="A797" s="7"/>
      <c r="B797" s="7"/>
      <c r="C797" s="8"/>
      <c r="D797" s="7"/>
      <c r="E797" s="7"/>
      <c r="F797" s="7"/>
      <c r="G797" s="7"/>
      <c r="H797" s="7"/>
      <c r="I797" s="7"/>
      <c r="J797" s="7"/>
      <c r="K797" s="7"/>
      <c r="L797" s="7"/>
      <c r="M797" s="7"/>
      <c r="N797" s="7"/>
      <c r="O797" s="7"/>
      <c r="P797" s="5"/>
      <c r="Q797" s="7"/>
      <c r="R797" s="7"/>
      <c r="S797" s="7"/>
      <c r="T797" s="7"/>
      <c r="U797" s="7"/>
      <c r="V797" s="7"/>
      <c r="W797" s="7"/>
      <c r="X797" s="7"/>
      <c r="Y797" s="7"/>
      <c r="Z797" s="7"/>
    </row>
    <row r="798" ht="15.75" customHeight="1">
      <c r="A798" s="7"/>
      <c r="B798" s="7"/>
      <c r="C798" s="8"/>
      <c r="D798" s="7"/>
      <c r="E798" s="7"/>
      <c r="F798" s="7"/>
      <c r="G798" s="7"/>
      <c r="H798" s="7"/>
      <c r="I798" s="7"/>
      <c r="J798" s="7"/>
      <c r="K798" s="7"/>
      <c r="L798" s="7"/>
      <c r="M798" s="7"/>
      <c r="N798" s="7"/>
      <c r="O798" s="7"/>
      <c r="P798" s="5"/>
      <c r="Q798" s="7"/>
      <c r="R798" s="7"/>
      <c r="S798" s="7"/>
      <c r="T798" s="7"/>
      <c r="U798" s="7"/>
      <c r="V798" s="7"/>
      <c r="W798" s="7"/>
      <c r="X798" s="7"/>
      <c r="Y798" s="7"/>
      <c r="Z798" s="7"/>
    </row>
    <row r="799" ht="15.75" customHeight="1">
      <c r="A799" s="7"/>
      <c r="B799" s="7"/>
      <c r="C799" s="8"/>
      <c r="D799" s="7"/>
      <c r="E799" s="7"/>
      <c r="F799" s="7"/>
      <c r="G799" s="7"/>
      <c r="H799" s="7"/>
      <c r="I799" s="7"/>
      <c r="J799" s="7"/>
      <c r="K799" s="7"/>
      <c r="L799" s="7"/>
      <c r="M799" s="7"/>
      <c r="N799" s="7"/>
      <c r="O799" s="7"/>
      <c r="P799" s="5"/>
      <c r="Q799" s="7"/>
      <c r="R799" s="7"/>
      <c r="S799" s="7"/>
      <c r="T799" s="7"/>
      <c r="U799" s="7"/>
      <c r="V799" s="7"/>
      <c r="W799" s="7"/>
      <c r="X799" s="7"/>
      <c r="Y799" s="7"/>
      <c r="Z799" s="7"/>
    </row>
    <row r="800" ht="15.75" customHeight="1">
      <c r="A800" s="7"/>
      <c r="B800" s="7"/>
      <c r="C800" s="8"/>
      <c r="D800" s="7"/>
      <c r="E800" s="7"/>
      <c r="F800" s="7"/>
      <c r="G800" s="7"/>
      <c r="H800" s="7"/>
      <c r="I800" s="7"/>
      <c r="J800" s="7"/>
      <c r="K800" s="7"/>
      <c r="L800" s="7"/>
      <c r="M800" s="7"/>
      <c r="N800" s="7"/>
      <c r="O800" s="7"/>
      <c r="P800" s="5"/>
      <c r="Q800" s="7"/>
      <c r="R800" s="7"/>
      <c r="S800" s="7"/>
      <c r="T800" s="7"/>
      <c r="U800" s="7"/>
      <c r="V800" s="7"/>
      <c r="W800" s="7"/>
      <c r="X800" s="7"/>
      <c r="Y800" s="7"/>
      <c r="Z800" s="7"/>
    </row>
    <row r="801" ht="15.75" customHeight="1">
      <c r="A801" s="7"/>
      <c r="B801" s="7"/>
      <c r="C801" s="8"/>
      <c r="D801" s="7"/>
      <c r="E801" s="7"/>
      <c r="F801" s="7"/>
      <c r="G801" s="7"/>
      <c r="H801" s="7"/>
      <c r="I801" s="7"/>
      <c r="J801" s="7"/>
      <c r="K801" s="7"/>
      <c r="L801" s="7"/>
      <c r="M801" s="7"/>
      <c r="N801" s="7"/>
      <c r="O801" s="7"/>
      <c r="P801" s="5"/>
      <c r="Q801" s="7"/>
      <c r="R801" s="7"/>
      <c r="S801" s="7"/>
      <c r="T801" s="7"/>
      <c r="U801" s="7"/>
      <c r="V801" s="7"/>
      <c r="W801" s="7"/>
      <c r="X801" s="7"/>
      <c r="Y801" s="7"/>
      <c r="Z801" s="7"/>
    </row>
    <row r="802" ht="15.75" customHeight="1">
      <c r="A802" s="7"/>
      <c r="B802" s="7"/>
      <c r="C802" s="8"/>
      <c r="D802" s="7"/>
      <c r="E802" s="7"/>
      <c r="F802" s="7"/>
      <c r="G802" s="7"/>
      <c r="H802" s="7"/>
      <c r="I802" s="7"/>
      <c r="J802" s="7"/>
      <c r="K802" s="7"/>
      <c r="L802" s="7"/>
      <c r="M802" s="7"/>
      <c r="N802" s="7"/>
      <c r="O802" s="7"/>
      <c r="P802" s="5"/>
      <c r="Q802" s="7"/>
      <c r="R802" s="7"/>
      <c r="S802" s="7"/>
      <c r="T802" s="7"/>
      <c r="U802" s="7"/>
      <c r="V802" s="7"/>
      <c r="W802" s="7"/>
      <c r="X802" s="7"/>
      <c r="Y802" s="7"/>
      <c r="Z802" s="7"/>
    </row>
    <row r="803" ht="15.75" customHeight="1">
      <c r="A803" s="7"/>
      <c r="B803" s="7"/>
      <c r="C803" s="8"/>
      <c r="D803" s="7"/>
      <c r="E803" s="7"/>
      <c r="F803" s="7"/>
      <c r="G803" s="7"/>
      <c r="H803" s="7"/>
      <c r="I803" s="7"/>
      <c r="J803" s="7"/>
      <c r="K803" s="7"/>
      <c r="L803" s="7"/>
      <c r="M803" s="7"/>
      <c r="N803" s="7"/>
      <c r="O803" s="7"/>
      <c r="P803" s="5"/>
      <c r="Q803" s="7"/>
      <c r="R803" s="7"/>
      <c r="S803" s="7"/>
      <c r="T803" s="7"/>
      <c r="U803" s="7"/>
      <c r="V803" s="7"/>
      <c r="W803" s="7"/>
      <c r="X803" s="7"/>
      <c r="Y803" s="7"/>
      <c r="Z803" s="7"/>
    </row>
    <row r="804" ht="15.75" customHeight="1">
      <c r="A804" s="7"/>
      <c r="B804" s="7"/>
      <c r="C804" s="8"/>
      <c r="D804" s="7"/>
      <c r="E804" s="7"/>
      <c r="F804" s="7"/>
      <c r="G804" s="7"/>
      <c r="H804" s="7"/>
      <c r="I804" s="7"/>
      <c r="J804" s="7"/>
      <c r="K804" s="7"/>
      <c r="L804" s="7"/>
      <c r="M804" s="7"/>
      <c r="N804" s="7"/>
      <c r="O804" s="7"/>
      <c r="P804" s="5"/>
      <c r="Q804" s="7"/>
      <c r="R804" s="7"/>
      <c r="S804" s="7"/>
      <c r="T804" s="7"/>
      <c r="U804" s="7"/>
      <c r="V804" s="7"/>
      <c r="W804" s="7"/>
      <c r="X804" s="7"/>
      <c r="Y804" s="7"/>
      <c r="Z804" s="7"/>
    </row>
    <row r="805" ht="15.75" customHeight="1">
      <c r="A805" s="7"/>
      <c r="B805" s="7"/>
      <c r="C805" s="8"/>
      <c r="D805" s="7"/>
      <c r="E805" s="7"/>
      <c r="F805" s="7"/>
      <c r="G805" s="7"/>
      <c r="H805" s="7"/>
      <c r="I805" s="7"/>
      <c r="J805" s="7"/>
      <c r="K805" s="7"/>
      <c r="L805" s="7"/>
      <c r="M805" s="7"/>
      <c r="N805" s="7"/>
      <c r="O805" s="7"/>
      <c r="P805" s="5"/>
      <c r="Q805" s="7"/>
      <c r="R805" s="7"/>
      <c r="S805" s="7"/>
      <c r="T805" s="7"/>
      <c r="U805" s="7"/>
      <c r="V805" s="7"/>
      <c r="W805" s="7"/>
      <c r="X805" s="7"/>
      <c r="Y805" s="7"/>
      <c r="Z805" s="7"/>
    </row>
    <row r="806" ht="15.75" customHeight="1">
      <c r="A806" s="7"/>
      <c r="B806" s="7"/>
      <c r="C806" s="8"/>
      <c r="D806" s="7"/>
      <c r="E806" s="7"/>
      <c r="F806" s="7"/>
      <c r="G806" s="7"/>
      <c r="H806" s="7"/>
      <c r="I806" s="7"/>
      <c r="J806" s="7"/>
      <c r="K806" s="7"/>
      <c r="L806" s="7"/>
      <c r="M806" s="7"/>
      <c r="N806" s="7"/>
      <c r="O806" s="7"/>
      <c r="P806" s="5"/>
      <c r="Q806" s="7"/>
      <c r="R806" s="7"/>
      <c r="S806" s="7"/>
      <c r="T806" s="7"/>
      <c r="U806" s="7"/>
      <c r="V806" s="7"/>
      <c r="W806" s="7"/>
      <c r="X806" s="7"/>
      <c r="Y806" s="7"/>
      <c r="Z806" s="7"/>
    </row>
    <row r="807" ht="15.75" customHeight="1">
      <c r="A807" s="7"/>
      <c r="B807" s="7"/>
      <c r="C807" s="8"/>
      <c r="D807" s="7"/>
      <c r="E807" s="7"/>
      <c r="F807" s="7"/>
      <c r="G807" s="7"/>
      <c r="H807" s="7"/>
      <c r="I807" s="7"/>
      <c r="J807" s="7"/>
      <c r="K807" s="7"/>
      <c r="L807" s="7"/>
      <c r="M807" s="7"/>
      <c r="N807" s="7"/>
      <c r="O807" s="7"/>
      <c r="P807" s="5"/>
      <c r="Q807" s="7"/>
      <c r="R807" s="7"/>
      <c r="S807" s="7"/>
      <c r="T807" s="7"/>
      <c r="U807" s="7"/>
      <c r="V807" s="7"/>
      <c r="W807" s="7"/>
      <c r="X807" s="7"/>
      <c r="Y807" s="7"/>
      <c r="Z807" s="7"/>
    </row>
    <row r="808" ht="15.75" customHeight="1">
      <c r="A808" s="7"/>
      <c r="B808" s="7"/>
      <c r="C808" s="8"/>
      <c r="D808" s="7"/>
      <c r="E808" s="7"/>
      <c r="F808" s="7"/>
      <c r="G808" s="7"/>
      <c r="H808" s="7"/>
      <c r="I808" s="7"/>
      <c r="J808" s="7"/>
      <c r="K808" s="7"/>
      <c r="L808" s="7"/>
      <c r="M808" s="7"/>
      <c r="N808" s="7"/>
      <c r="O808" s="7"/>
      <c r="P808" s="5"/>
      <c r="Q808" s="7"/>
      <c r="R808" s="7"/>
      <c r="S808" s="7"/>
      <c r="T808" s="7"/>
      <c r="U808" s="7"/>
      <c r="V808" s="7"/>
      <c r="W808" s="7"/>
      <c r="X808" s="7"/>
      <c r="Y808" s="7"/>
      <c r="Z808" s="7"/>
    </row>
    <row r="809" ht="15.75" customHeight="1">
      <c r="A809" s="7"/>
      <c r="B809" s="7"/>
      <c r="C809" s="8"/>
      <c r="D809" s="7"/>
      <c r="E809" s="7"/>
      <c r="F809" s="7"/>
      <c r="G809" s="7"/>
      <c r="H809" s="7"/>
      <c r="I809" s="7"/>
      <c r="J809" s="7"/>
      <c r="K809" s="7"/>
      <c r="L809" s="7"/>
      <c r="M809" s="7"/>
      <c r="N809" s="7"/>
      <c r="O809" s="7"/>
      <c r="P809" s="5"/>
      <c r="Q809" s="7"/>
      <c r="R809" s="7"/>
      <c r="S809" s="7"/>
      <c r="T809" s="7"/>
      <c r="U809" s="7"/>
      <c r="V809" s="7"/>
      <c r="W809" s="7"/>
      <c r="X809" s="7"/>
      <c r="Y809" s="7"/>
      <c r="Z809" s="7"/>
    </row>
    <row r="810" ht="15.75" customHeight="1">
      <c r="A810" s="7"/>
      <c r="B810" s="7"/>
      <c r="C810" s="8"/>
      <c r="D810" s="7"/>
      <c r="E810" s="7"/>
      <c r="F810" s="7"/>
      <c r="G810" s="7"/>
      <c r="H810" s="7"/>
      <c r="I810" s="7"/>
      <c r="J810" s="7"/>
      <c r="K810" s="7"/>
      <c r="L810" s="7"/>
      <c r="M810" s="7"/>
      <c r="N810" s="7"/>
      <c r="O810" s="7"/>
      <c r="P810" s="5"/>
      <c r="Q810" s="7"/>
      <c r="R810" s="7"/>
      <c r="S810" s="7"/>
      <c r="T810" s="7"/>
      <c r="U810" s="7"/>
      <c r="V810" s="7"/>
      <c r="W810" s="7"/>
      <c r="X810" s="7"/>
      <c r="Y810" s="7"/>
      <c r="Z810" s="7"/>
    </row>
    <row r="811" ht="15.75" customHeight="1">
      <c r="A811" s="7"/>
      <c r="B811" s="7"/>
      <c r="C811" s="8"/>
      <c r="D811" s="7"/>
      <c r="E811" s="7"/>
      <c r="F811" s="7"/>
      <c r="G811" s="7"/>
      <c r="H811" s="7"/>
      <c r="I811" s="7"/>
      <c r="J811" s="7"/>
      <c r="K811" s="7"/>
      <c r="L811" s="7"/>
      <c r="M811" s="7"/>
      <c r="N811" s="7"/>
      <c r="O811" s="7"/>
      <c r="P811" s="5"/>
      <c r="Q811" s="7"/>
      <c r="R811" s="7"/>
      <c r="S811" s="7"/>
      <c r="T811" s="7"/>
      <c r="U811" s="7"/>
      <c r="V811" s="7"/>
      <c r="W811" s="7"/>
      <c r="X811" s="7"/>
      <c r="Y811" s="7"/>
      <c r="Z811" s="7"/>
    </row>
    <row r="812" ht="15.75" customHeight="1">
      <c r="A812" s="7"/>
      <c r="B812" s="7"/>
      <c r="C812" s="8"/>
      <c r="D812" s="7"/>
      <c r="E812" s="7"/>
      <c r="F812" s="7"/>
      <c r="G812" s="7"/>
      <c r="H812" s="7"/>
      <c r="I812" s="7"/>
      <c r="J812" s="7"/>
      <c r="K812" s="7"/>
      <c r="L812" s="7"/>
      <c r="M812" s="7"/>
      <c r="N812" s="7"/>
      <c r="O812" s="7"/>
      <c r="P812" s="5"/>
      <c r="Q812" s="7"/>
      <c r="R812" s="7"/>
      <c r="S812" s="7"/>
      <c r="T812" s="7"/>
      <c r="U812" s="7"/>
      <c r="V812" s="7"/>
      <c r="W812" s="7"/>
      <c r="X812" s="7"/>
      <c r="Y812" s="7"/>
      <c r="Z812" s="7"/>
    </row>
    <row r="813" ht="15.75" customHeight="1">
      <c r="A813" s="7"/>
      <c r="B813" s="7"/>
      <c r="C813" s="8"/>
      <c r="D813" s="7"/>
      <c r="E813" s="7"/>
      <c r="F813" s="7"/>
      <c r="G813" s="7"/>
      <c r="H813" s="7"/>
      <c r="I813" s="7"/>
      <c r="J813" s="7"/>
      <c r="K813" s="7"/>
      <c r="L813" s="7"/>
      <c r="M813" s="7"/>
      <c r="N813" s="7"/>
      <c r="O813" s="7"/>
      <c r="P813" s="5"/>
      <c r="Q813" s="7"/>
      <c r="R813" s="7"/>
      <c r="S813" s="7"/>
      <c r="T813" s="7"/>
      <c r="U813" s="7"/>
      <c r="V813" s="7"/>
      <c r="W813" s="7"/>
      <c r="X813" s="7"/>
      <c r="Y813" s="7"/>
      <c r="Z813" s="7"/>
    </row>
    <row r="814" ht="15.75" customHeight="1">
      <c r="A814" s="7"/>
      <c r="B814" s="7"/>
      <c r="C814" s="8"/>
      <c r="D814" s="7"/>
      <c r="E814" s="7"/>
      <c r="F814" s="7"/>
      <c r="G814" s="7"/>
      <c r="H814" s="7"/>
      <c r="I814" s="7"/>
      <c r="J814" s="7"/>
      <c r="K814" s="7"/>
      <c r="L814" s="7"/>
      <c r="M814" s="7"/>
      <c r="N814" s="7"/>
      <c r="O814" s="7"/>
      <c r="P814" s="5"/>
      <c r="Q814" s="7"/>
      <c r="R814" s="7"/>
      <c r="S814" s="7"/>
      <c r="T814" s="7"/>
      <c r="U814" s="7"/>
      <c r="V814" s="7"/>
      <c r="W814" s="7"/>
      <c r="X814" s="7"/>
      <c r="Y814" s="7"/>
      <c r="Z814" s="7"/>
    </row>
    <row r="815" ht="15.75" customHeight="1">
      <c r="A815" s="7"/>
      <c r="B815" s="7"/>
      <c r="C815" s="8"/>
      <c r="D815" s="7"/>
      <c r="E815" s="7"/>
      <c r="F815" s="7"/>
      <c r="G815" s="7"/>
      <c r="H815" s="7"/>
      <c r="I815" s="7"/>
      <c r="J815" s="7"/>
      <c r="K815" s="7"/>
      <c r="L815" s="7"/>
      <c r="M815" s="7"/>
      <c r="N815" s="7"/>
      <c r="O815" s="7"/>
      <c r="P815" s="5"/>
      <c r="Q815" s="7"/>
      <c r="R815" s="7"/>
      <c r="S815" s="7"/>
      <c r="T815" s="7"/>
      <c r="U815" s="7"/>
      <c r="V815" s="7"/>
      <c r="W815" s="7"/>
      <c r="X815" s="7"/>
      <c r="Y815" s="7"/>
      <c r="Z815" s="7"/>
    </row>
    <row r="816" ht="15.75" customHeight="1">
      <c r="A816" s="7"/>
      <c r="B816" s="7"/>
      <c r="C816" s="8"/>
      <c r="D816" s="7"/>
      <c r="E816" s="7"/>
      <c r="F816" s="7"/>
      <c r="G816" s="7"/>
      <c r="H816" s="7"/>
      <c r="I816" s="7"/>
      <c r="J816" s="7"/>
      <c r="K816" s="7"/>
      <c r="L816" s="7"/>
      <c r="M816" s="7"/>
      <c r="N816" s="7"/>
      <c r="O816" s="7"/>
      <c r="P816" s="5"/>
      <c r="Q816" s="7"/>
      <c r="R816" s="7"/>
      <c r="S816" s="7"/>
      <c r="T816" s="7"/>
      <c r="U816" s="7"/>
      <c r="V816" s="7"/>
      <c r="W816" s="7"/>
      <c r="X816" s="7"/>
      <c r="Y816" s="7"/>
      <c r="Z816" s="7"/>
    </row>
    <row r="817" ht="15.75" customHeight="1">
      <c r="A817" s="7"/>
      <c r="B817" s="7"/>
      <c r="C817" s="8"/>
      <c r="D817" s="7"/>
      <c r="E817" s="7"/>
      <c r="F817" s="7"/>
      <c r="G817" s="7"/>
      <c r="H817" s="7"/>
      <c r="I817" s="7"/>
      <c r="J817" s="7"/>
      <c r="K817" s="7"/>
      <c r="L817" s="7"/>
      <c r="M817" s="7"/>
      <c r="N817" s="7"/>
      <c r="O817" s="7"/>
      <c r="P817" s="5"/>
      <c r="Q817" s="7"/>
      <c r="R817" s="7"/>
      <c r="S817" s="7"/>
      <c r="T817" s="7"/>
      <c r="U817" s="7"/>
      <c r="V817" s="7"/>
      <c r="W817" s="7"/>
      <c r="X817" s="7"/>
      <c r="Y817" s="7"/>
      <c r="Z817" s="7"/>
    </row>
    <row r="818" ht="15.75" customHeight="1">
      <c r="A818" s="7"/>
      <c r="B818" s="7"/>
      <c r="C818" s="8"/>
      <c r="D818" s="7"/>
      <c r="E818" s="7"/>
      <c r="F818" s="7"/>
      <c r="G818" s="7"/>
      <c r="H818" s="7"/>
      <c r="I818" s="7"/>
      <c r="J818" s="7"/>
      <c r="K818" s="7"/>
      <c r="L818" s="7"/>
      <c r="M818" s="7"/>
      <c r="N818" s="7"/>
      <c r="O818" s="7"/>
      <c r="P818" s="5"/>
      <c r="Q818" s="7"/>
      <c r="R818" s="7"/>
      <c r="S818" s="7"/>
      <c r="T818" s="7"/>
      <c r="U818" s="7"/>
      <c r="V818" s="7"/>
      <c r="W818" s="7"/>
      <c r="X818" s="7"/>
      <c r="Y818" s="7"/>
      <c r="Z818" s="7"/>
    </row>
    <row r="819" ht="15.75" customHeight="1">
      <c r="A819" s="7"/>
      <c r="B819" s="7"/>
      <c r="C819" s="8"/>
      <c r="D819" s="7"/>
      <c r="E819" s="7"/>
      <c r="F819" s="7"/>
      <c r="G819" s="7"/>
      <c r="H819" s="7"/>
      <c r="I819" s="7"/>
      <c r="J819" s="7"/>
      <c r="K819" s="7"/>
      <c r="L819" s="7"/>
      <c r="M819" s="7"/>
      <c r="N819" s="7"/>
      <c r="O819" s="7"/>
      <c r="P819" s="5"/>
      <c r="Q819" s="7"/>
      <c r="R819" s="7"/>
      <c r="S819" s="7"/>
      <c r="T819" s="7"/>
      <c r="U819" s="7"/>
      <c r="V819" s="7"/>
      <c r="W819" s="7"/>
      <c r="X819" s="7"/>
      <c r="Y819" s="7"/>
      <c r="Z819" s="7"/>
    </row>
    <row r="820" ht="15.75" customHeight="1">
      <c r="A820" s="7"/>
      <c r="B820" s="7"/>
      <c r="C820" s="8"/>
      <c r="D820" s="7"/>
      <c r="E820" s="7"/>
      <c r="F820" s="7"/>
      <c r="G820" s="7"/>
      <c r="H820" s="7"/>
      <c r="I820" s="7"/>
      <c r="J820" s="7"/>
      <c r="K820" s="7"/>
      <c r="L820" s="7"/>
      <c r="M820" s="7"/>
      <c r="N820" s="7"/>
      <c r="O820" s="7"/>
      <c r="P820" s="5"/>
      <c r="Q820" s="7"/>
      <c r="R820" s="7"/>
      <c r="S820" s="7"/>
      <c r="T820" s="7"/>
      <c r="U820" s="7"/>
      <c r="V820" s="7"/>
      <c r="W820" s="7"/>
      <c r="X820" s="7"/>
      <c r="Y820" s="7"/>
      <c r="Z820" s="7"/>
    </row>
    <row r="821" ht="15.75" customHeight="1">
      <c r="A821" s="7"/>
      <c r="B821" s="7"/>
      <c r="C821" s="8"/>
      <c r="D821" s="7"/>
      <c r="E821" s="7"/>
      <c r="F821" s="7"/>
      <c r="G821" s="7"/>
      <c r="H821" s="7"/>
      <c r="I821" s="7"/>
      <c r="J821" s="7"/>
      <c r="K821" s="7"/>
      <c r="L821" s="7"/>
      <c r="M821" s="7"/>
      <c r="N821" s="7"/>
      <c r="O821" s="7"/>
      <c r="P821" s="5"/>
      <c r="Q821" s="7"/>
      <c r="R821" s="7"/>
      <c r="S821" s="7"/>
      <c r="T821" s="7"/>
      <c r="U821" s="7"/>
      <c r="V821" s="7"/>
      <c r="W821" s="7"/>
      <c r="X821" s="7"/>
      <c r="Y821" s="7"/>
      <c r="Z821" s="7"/>
    </row>
    <row r="822" ht="15.75" customHeight="1">
      <c r="A822" s="7"/>
      <c r="B822" s="7"/>
      <c r="C822" s="8"/>
      <c r="D822" s="7"/>
      <c r="E822" s="7"/>
      <c r="F822" s="7"/>
      <c r="G822" s="7"/>
      <c r="H822" s="7"/>
      <c r="I822" s="7"/>
      <c r="J822" s="7"/>
      <c r="K822" s="7"/>
      <c r="L822" s="7"/>
      <c r="M822" s="7"/>
      <c r="N822" s="7"/>
      <c r="O822" s="7"/>
      <c r="P822" s="5"/>
      <c r="Q822" s="7"/>
      <c r="R822" s="7"/>
      <c r="S822" s="7"/>
      <c r="T822" s="7"/>
      <c r="U822" s="7"/>
      <c r="V822" s="7"/>
      <c r="W822" s="7"/>
      <c r="X822" s="7"/>
      <c r="Y822" s="7"/>
      <c r="Z822" s="7"/>
    </row>
    <row r="823" ht="15.75" customHeight="1">
      <c r="A823" s="7"/>
      <c r="B823" s="7"/>
      <c r="C823" s="8"/>
      <c r="D823" s="7"/>
      <c r="E823" s="7"/>
      <c r="F823" s="7"/>
      <c r="G823" s="7"/>
      <c r="H823" s="7"/>
      <c r="I823" s="7"/>
      <c r="J823" s="7"/>
      <c r="K823" s="7"/>
      <c r="L823" s="7"/>
      <c r="M823" s="7"/>
      <c r="N823" s="7"/>
      <c r="O823" s="7"/>
      <c r="P823" s="5"/>
      <c r="Q823" s="7"/>
      <c r="R823" s="7"/>
      <c r="S823" s="7"/>
      <c r="T823" s="7"/>
      <c r="U823" s="7"/>
      <c r="V823" s="7"/>
      <c r="W823" s="7"/>
      <c r="X823" s="7"/>
      <c r="Y823" s="7"/>
      <c r="Z823" s="7"/>
    </row>
    <row r="824" ht="15.75" customHeight="1">
      <c r="A824" s="7"/>
      <c r="B824" s="7"/>
      <c r="C824" s="8"/>
      <c r="D824" s="7"/>
      <c r="E824" s="7"/>
      <c r="F824" s="7"/>
      <c r="G824" s="7"/>
      <c r="H824" s="7"/>
      <c r="I824" s="7"/>
      <c r="J824" s="7"/>
      <c r="K824" s="7"/>
      <c r="L824" s="7"/>
      <c r="M824" s="7"/>
      <c r="N824" s="7"/>
      <c r="O824" s="7"/>
      <c r="P824" s="5"/>
      <c r="Q824" s="7"/>
      <c r="R824" s="7"/>
      <c r="S824" s="7"/>
      <c r="T824" s="7"/>
      <c r="U824" s="7"/>
      <c r="V824" s="7"/>
      <c r="W824" s="7"/>
      <c r="X824" s="7"/>
      <c r="Y824" s="7"/>
      <c r="Z824" s="7"/>
    </row>
    <row r="825" ht="15.75" customHeight="1">
      <c r="A825" s="7"/>
      <c r="B825" s="7"/>
      <c r="C825" s="8"/>
      <c r="D825" s="7"/>
      <c r="E825" s="7"/>
      <c r="F825" s="7"/>
      <c r="G825" s="7"/>
      <c r="H825" s="7"/>
      <c r="I825" s="7"/>
      <c r="J825" s="7"/>
      <c r="K825" s="7"/>
      <c r="L825" s="7"/>
      <c r="M825" s="7"/>
      <c r="N825" s="7"/>
      <c r="O825" s="7"/>
      <c r="P825" s="5"/>
      <c r="Q825" s="7"/>
      <c r="R825" s="7"/>
      <c r="S825" s="7"/>
      <c r="T825" s="7"/>
      <c r="U825" s="7"/>
      <c r="V825" s="7"/>
      <c r="W825" s="7"/>
      <c r="X825" s="7"/>
      <c r="Y825" s="7"/>
      <c r="Z825" s="7"/>
    </row>
    <row r="826" ht="15.75" customHeight="1">
      <c r="A826" s="7"/>
      <c r="B826" s="7"/>
      <c r="C826" s="8"/>
      <c r="D826" s="7"/>
      <c r="E826" s="7"/>
      <c r="F826" s="7"/>
      <c r="G826" s="7"/>
      <c r="H826" s="7"/>
      <c r="I826" s="7"/>
      <c r="J826" s="7"/>
      <c r="K826" s="7"/>
      <c r="L826" s="7"/>
      <c r="M826" s="7"/>
      <c r="N826" s="7"/>
      <c r="O826" s="7"/>
      <c r="P826" s="5"/>
      <c r="Q826" s="7"/>
      <c r="R826" s="7"/>
      <c r="S826" s="7"/>
      <c r="T826" s="7"/>
      <c r="U826" s="7"/>
      <c r="V826" s="7"/>
      <c r="W826" s="7"/>
      <c r="X826" s="7"/>
      <c r="Y826" s="7"/>
      <c r="Z826" s="7"/>
    </row>
    <row r="827" ht="15.75" customHeight="1">
      <c r="A827" s="7"/>
      <c r="B827" s="7"/>
      <c r="C827" s="8"/>
      <c r="D827" s="7"/>
      <c r="E827" s="7"/>
      <c r="F827" s="7"/>
      <c r="G827" s="7"/>
      <c r="H827" s="7"/>
      <c r="I827" s="7"/>
      <c r="J827" s="7"/>
      <c r="K827" s="7"/>
      <c r="L827" s="7"/>
      <c r="M827" s="7"/>
      <c r="N827" s="7"/>
      <c r="O827" s="7"/>
      <c r="P827" s="5"/>
      <c r="Q827" s="7"/>
      <c r="R827" s="7"/>
      <c r="S827" s="7"/>
      <c r="T827" s="7"/>
      <c r="U827" s="7"/>
      <c r="V827" s="7"/>
      <c r="W827" s="7"/>
      <c r="X827" s="7"/>
      <c r="Y827" s="7"/>
      <c r="Z827" s="7"/>
    </row>
    <row r="828" ht="15.75" customHeight="1">
      <c r="A828" s="7"/>
      <c r="B828" s="7"/>
      <c r="C828" s="8"/>
      <c r="D828" s="7"/>
      <c r="E828" s="7"/>
      <c r="F828" s="7"/>
      <c r="G828" s="7"/>
      <c r="H828" s="7"/>
      <c r="I828" s="7"/>
      <c r="J828" s="7"/>
      <c r="K828" s="7"/>
      <c r="L828" s="7"/>
      <c r="M828" s="7"/>
      <c r="N828" s="7"/>
      <c r="O828" s="7"/>
      <c r="P828" s="5"/>
      <c r="Q828" s="7"/>
      <c r="R828" s="7"/>
      <c r="S828" s="7"/>
      <c r="T828" s="7"/>
      <c r="U828" s="7"/>
      <c r="V828" s="7"/>
      <c r="W828" s="7"/>
      <c r="X828" s="7"/>
      <c r="Y828" s="7"/>
      <c r="Z828" s="7"/>
    </row>
    <row r="829" ht="15.75" customHeight="1">
      <c r="A829" s="7"/>
      <c r="B829" s="7"/>
      <c r="C829" s="8"/>
      <c r="D829" s="7"/>
      <c r="E829" s="7"/>
      <c r="F829" s="7"/>
      <c r="G829" s="7"/>
      <c r="H829" s="7"/>
      <c r="I829" s="7"/>
      <c r="J829" s="7"/>
      <c r="K829" s="7"/>
      <c r="L829" s="7"/>
      <c r="M829" s="7"/>
      <c r="N829" s="7"/>
      <c r="O829" s="7"/>
      <c r="P829" s="5"/>
      <c r="Q829" s="7"/>
      <c r="R829" s="7"/>
      <c r="S829" s="7"/>
      <c r="T829" s="7"/>
      <c r="U829" s="7"/>
      <c r="V829" s="7"/>
      <c r="W829" s="7"/>
      <c r="X829" s="7"/>
      <c r="Y829" s="7"/>
      <c r="Z829" s="7"/>
    </row>
    <row r="830" ht="15.75" customHeight="1">
      <c r="A830" s="7"/>
      <c r="B830" s="7"/>
      <c r="C830" s="8"/>
      <c r="D830" s="7"/>
      <c r="E830" s="7"/>
      <c r="F830" s="7"/>
      <c r="G830" s="7"/>
      <c r="H830" s="7"/>
      <c r="I830" s="7"/>
      <c r="J830" s="7"/>
      <c r="K830" s="7"/>
      <c r="L830" s="7"/>
      <c r="M830" s="7"/>
      <c r="N830" s="7"/>
      <c r="O830" s="7"/>
      <c r="P830" s="5"/>
      <c r="Q830" s="7"/>
      <c r="R830" s="7"/>
      <c r="S830" s="7"/>
      <c r="T830" s="7"/>
      <c r="U830" s="7"/>
      <c r="V830" s="7"/>
      <c r="W830" s="7"/>
      <c r="X830" s="7"/>
      <c r="Y830" s="7"/>
      <c r="Z830" s="7"/>
    </row>
    <row r="831" ht="15.75" customHeight="1">
      <c r="A831" s="7"/>
      <c r="B831" s="7"/>
      <c r="C831" s="8"/>
      <c r="D831" s="7"/>
      <c r="E831" s="7"/>
      <c r="F831" s="7"/>
      <c r="G831" s="7"/>
      <c r="H831" s="7"/>
      <c r="I831" s="7"/>
      <c r="J831" s="7"/>
      <c r="K831" s="7"/>
      <c r="L831" s="7"/>
      <c r="M831" s="7"/>
      <c r="N831" s="7"/>
      <c r="O831" s="7"/>
      <c r="P831" s="5"/>
      <c r="Q831" s="7"/>
      <c r="R831" s="7"/>
      <c r="S831" s="7"/>
      <c r="T831" s="7"/>
      <c r="U831" s="7"/>
      <c r="V831" s="7"/>
      <c r="W831" s="7"/>
      <c r="X831" s="7"/>
      <c r="Y831" s="7"/>
      <c r="Z831" s="7"/>
    </row>
    <row r="832" ht="15.75" customHeight="1">
      <c r="A832" s="7"/>
      <c r="B832" s="7"/>
      <c r="C832" s="8"/>
      <c r="D832" s="7"/>
      <c r="E832" s="7"/>
      <c r="F832" s="7"/>
      <c r="G832" s="7"/>
      <c r="H832" s="7"/>
      <c r="I832" s="7"/>
      <c r="J832" s="7"/>
      <c r="K832" s="7"/>
      <c r="L832" s="7"/>
      <c r="M832" s="7"/>
      <c r="N832" s="7"/>
      <c r="O832" s="7"/>
      <c r="P832" s="5"/>
      <c r="Q832" s="7"/>
      <c r="R832" s="7"/>
      <c r="S832" s="7"/>
      <c r="T832" s="7"/>
      <c r="U832" s="7"/>
      <c r="V832" s="7"/>
      <c r="W832" s="7"/>
      <c r="X832" s="7"/>
      <c r="Y832" s="7"/>
      <c r="Z832" s="7"/>
    </row>
    <row r="833" ht="15.75" customHeight="1">
      <c r="A833" s="7"/>
      <c r="B833" s="7"/>
      <c r="C833" s="8"/>
      <c r="D833" s="7"/>
      <c r="E833" s="7"/>
      <c r="F833" s="7"/>
      <c r="G833" s="7"/>
      <c r="H833" s="7"/>
      <c r="I833" s="7"/>
      <c r="J833" s="7"/>
      <c r="K833" s="7"/>
      <c r="L833" s="7"/>
      <c r="M833" s="7"/>
      <c r="N833" s="7"/>
      <c r="O833" s="7"/>
      <c r="P833" s="5"/>
      <c r="Q833" s="7"/>
      <c r="R833" s="7"/>
      <c r="S833" s="7"/>
      <c r="T833" s="7"/>
      <c r="U833" s="7"/>
      <c r="V833" s="7"/>
      <c r="W833" s="7"/>
      <c r="X833" s="7"/>
      <c r="Y833" s="7"/>
      <c r="Z833" s="7"/>
    </row>
    <row r="834" ht="15.75" customHeight="1">
      <c r="A834" s="7"/>
      <c r="B834" s="7"/>
      <c r="C834" s="8"/>
      <c r="D834" s="7"/>
      <c r="E834" s="7"/>
      <c r="F834" s="7"/>
      <c r="G834" s="7"/>
      <c r="H834" s="7"/>
      <c r="I834" s="7"/>
      <c r="J834" s="7"/>
      <c r="K834" s="7"/>
      <c r="L834" s="7"/>
      <c r="M834" s="7"/>
      <c r="N834" s="7"/>
      <c r="O834" s="7"/>
      <c r="P834" s="5"/>
      <c r="Q834" s="7"/>
      <c r="R834" s="7"/>
      <c r="S834" s="7"/>
      <c r="T834" s="7"/>
      <c r="U834" s="7"/>
      <c r="V834" s="7"/>
      <c r="W834" s="7"/>
      <c r="X834" s="7"/>
      <c r="Y834" s="7"/>
      <c r="Z834" s="7"/>
    </row>
    <row r="835" ht="15.75" customHeight="1">
      <c r="A835" s="7"/>
      <c r="B835" s="7"/>
      <c r="C835" s="8"/>
      <c r="D835" s="7"/>
      <c r="E835" s="7"/>
      <c r="F835" s="7"/>
      <c r="G835" s="7"/>
      <c r="H835" s="7"/>
      <c r="I835" s="7"/>
      <c r="J835" s="7"/>
      <c r="K835" s="7"/>
      <c r="L835" s="7"/>
      <c r="M835" s="7"/>
      <c r="N835" s="7"/>
      <c r="O835" s="7"/>
      <c r="P835" s="5"/>
      <c r="Q835" s="7"/>
      <c r="R835" s="7"/>
      <c r="S835" s="7"/>
      <c r="T835" s="7"/>
      <c r="U835" s="7"/>
      <c r="V835" s="7"/>
      <c r="W835" s="7"/>
      <c r="X835" s="7"/>
      <c r="Y835" s="7"/>
      <c r="Z835" s="7"/>
    </row>
    <row r="836" ht="15.75" customHeight="1">
      <c r="A836" s="7"/>
      <c r="B836" s="7"/>
      <c r="C836" s="8"/>
      <c r="D836" s="7"/>
      <c r="E836" s="7"/>
      <c r="F836" s="7"/>
      <c r="G836" s="7"/>
      <c r="H836" s="7"/>
      <c r="I836" s="7"/>
      <c r="J836" s="7"/>
      <c r="K836" s="7"/>
      <c r="L836" s="7"/>
      <c r="M836" s="7"/>
      <c r="N836" s="7"/>
      <c r="O836" s="7"/>
      <c r="P836" s="5"/>
      <c r="Q836" s="7"/>
      <c r="R836" s="7"/>
      <c r="S836" s="7"/>
      <c r="T836" s="7"/>
      <c r="U836" s="7"/>
      <c r="V836" s="7"/>
      <c r="W836" s="7"/>
      <c r="X836" s="7"/>
      <c r="Y836" s="7"/>
      <c r="Z836" s="7"/>
    </row>
    <row r="837" ht="15.75" customHeight="1">
      <c r="A837" s="7"/>
      <c r="B837" s="7"/>
      <c r="C837" s="8"/>
      <c r="D837" s="7"/>
      <c r="E837" s="7"/>
      <c r="F837" s="7"/>
      <c r="G837" s="7"/>
      <c r="H837" s="7"/>
      <c r="I837" s="7"/>
      <c r="J837" s="7"/>
      <c r="K837" s="7"/>
      <c r="L837" s="7"/>
      <c r="M837" s="7"/>
      <c r="N837" s="7"/>
      <c r="O837" s="7"/>
      <c r="P837" s="5"/>
      <c r="Q837" s="7"/>
      <c r="R837" s="7"/>
      <c r="S837" s="7"/>
      <c r="T837" s="7"/>
      <c r="U837" s="7"/>
      <c r="V837" s="7"/>
      <c r="W837" s="7"/>
      <c r="X837" s="7"/>
      <c r="Y837" s="7"/>
      <c r="Z837" s="7"/>
    </row>
    <row r="838" ht="15.75" customHeight="1">
      <c r="A838" s="7"/>
      <c r="B838" s="7"/>
      <c r="C838" s="8"/>
      <c r="D838" s="7"/>
      <c r="E838" s="7"/>
      <c r="F838" s="7"/>
      <c r="G838" s="7"/>
      <c r="H838" s="7"/>
      <c r="I838" s="7"/>
      <c r="J838" s="7"/>
      <c r="K838" s="7"/>
      <c r="L838" s="7"/>
      <c r="M838" s="7"/>
      <c r="N838" s="7"/>
      <c r="O838" s="7"/>
      <c r="P838" s="5"/>
      <c r="Q838" s="7"/>
      <c r="R838" s="7"/>
      <c r="S838" s="7"/>
      <c r="T838" s="7"/>
      <c r="U838" s="7"/>
      <c r="V838" s="7"/>
      <c r="W838" s="7"/>
      <c r="X838" s="7"/>
      <c r="Y838" s="7"/>
      <c r="Z838" s="7"/>
    </row>
    <row r="839" ht="15.75" customHeight="1">
      <c r="A839" s="7"/>
      <c r="B839" s="7"/>
      <c r="C839" s="8"/>
      <c r="D839" s="7"/>
      <c r="E839" s="7"/>
      <c r="F839" s="7"/>
      <c r="G839" s="7"/>
      <c r="H839" s="7"/>
      <c r="I839" s="7"/>
      <c r="J839" s="7"/>
      <c r="K839" s="7"/>
      <c r="L839" s="7"/>
      <c r="M839" s="7"/>
      <c r="N839" s="7"/>
      <c r="O839" s="7"/>
      <c r="P839" s="5"/>
      <c r="Q839" s="7"/>
      <c r="R839" s="7"/>
      <c r="S839" s="7"/>
      <c r="T839" s="7"/>
      <c r="U839" s="7"/>
      <c r="V839" s="7"/>
      <c r="W839" s="7"/>
      <c r="X839" s="7"/>
      <c r="Y839" s="7"/>
      <c r="Z839" s="7"/>
    </row>
    <row r="840" ht="15.75" customHeight="1">
      <c r="A840" s="7"/>
      <c r="B840" s="7"/>
      <c r="C840" s="8"/>
      <c r="D840" s="7"/>
      <c r="E840" s="7"/>
      <c r="F840" s="7"/>
      <c r="G840" s="7"/>
      <c r="H840" s="7"/>
      <c r="I840" s="7"/>
      <c r="J840" s="7"/>
      <c r="K840" s="7"/>
      <c r="L840" s="7"/>
      <c r="M840" s="7"/>
      <c r="N840" s="7"/>
      <c r="O840" s="7"/>
      <c r="P840" s="5"/>
      <c r="Q840" s="7"/>
      <c r="R840" s="7"/>
      <c r="S840" s="7"/>
      <c r="T840" s="7"/>
      <c r="U840" s="7"/>
      <c r="V840" s="7"/>
      <c r="W840" s="7"/>
      <c r="X840" s="7"/>
      <c r="Y840" s="7"/>
      <c r="Z840" s="7"/>
    </row>
    <row r="841" ht="15.75" customHeight="1">
      <c r="A841" s="7"/>
      <c r="B841" s="7"/>
      <c r="C841" s="8"/>
      <c r="D841" s="7"/>
      <c r="E841" s="7"/>
      <c r="F841" s="7"/>
      <c r="G841" s="7"/>
      <c r="H841" s="7"/>
      <c r="I841" s="7"/>
      <c r="J841" s="7"/>
      <c r="K841" s="7"/>
      <c r="L841" s="7"/>
      <c r="M841" s="7"/>
      <c r="N841" s="7"/>
      <c r="O841" s="7"/>
      <c r="P841" s="5"/>
      <c r="Q841" s="7"/>
      <c r="R841" s="7"/>
      <c r="S841" s="7"/>
      <c r="T841" s="7"/>
      <c r="U841" s="7"/>
      <c r="V841" s="7"/>
      <c r="W841" s="7"/>
      <c r="X841" s="7"/>
      <c r="Y841" s="7"/>
      <c r="Z841" s="7"/>
    </row>
    <row r="842" ht="15.75" customHeight="1">
      <c r="A842" s="7"/>
      <c r="B842" s="7"/>
      <c r="C842" s="8"/>
      <c r="D842" s="7"/>
      <c r="E842" s="7"/>
      <c r="F842" s="7"/>
      <c r="G842" s="7"/>
      <c r="H842" s="7"/>
      <c r="I842" s="7"/>
      <c r="J842" s="7"/>
      <c r="K842" s="7"/>
      <c r="L842" s="7"/>
      <c r="M842" s="7"/>
      <c r="N842" s="7"/>
      <c r="O842" s="7"/>
      <c r="P842" s="5"/>
      <c r="Q842" s="7"/>
      <c r="R842" s="7"/>
      <c r="S842" s="7"/>
      <c r="T842" s="7"/>
      <c r="U842" s="7"/>
      <c r="V842" s="7"/>
      <c r="W842" s="7"/>
      <c r="X842" s="7"/>
      <c r="Y842" s="7"/>
      <c r="Z842" s="7"/>
    </row>
    <row r="843" ht="15.75" customHeight="1">
      <c r="A843" s="7"/>
      <c r="B843" s="7"/>
      <c r="C843" s="8"/>
      <c r="D843" s="7"/>
      <c r="E843" s="7"/>
      <c r="F843" s="7"/>
      <c r="G843" s="7"/>
      <c r="H843" s="7"/>
      <c r="I843" s="7"/>
      <c r="J843" s="7"/>
      <c r="K843" s="7"/>
      <c r="L843" s="7"/>
      <c r="M843" s="7"/>
      <c r="N843" s="7"/>
      <c r="O843" s="7"/>
      <c r="P843" s="5"/>
      <c r="Q843" s="7"/>
      <c r="R843" s="7"/>
      <c r="S843" s="7"/>
      <c r="T843" s="7"/>
      <c r="U843" s="7"/>
      <c r="V843" s="7"/>
      <c r="W843" s="7"/>
      <c r="X843" s="7"/>
      <c r="Y843" s="7"/>
      <c r="Z843" s="7"/>
    </row>
    <row r="844" ht="15.75" customHeight="1">
      <c r="A844" s="7"/>
      <c r="B844" s="7"/>
      <c r="C844" s="8"/>
      <c r="D844" s="7"/>
      <c r="E844" s="7"/>
      <c r="F844" s="7"/>
      <c r="G844" s="7"/>
      <c r="H844" s="7"/>
      <c r="I844" s="7"/>
      <c r="J844" s="7"/>
      <c r="K844" s="7"/>
      <c r="L844" s="7"/>
      <c r="M844" s="7"/>
      <c r="N844" s="7"/>
      <c r="O844" s="7"/>
      <c r="P844" s="5"/>
      <c r="Q844" s="7"/>
      <c r="R844" s="7"/>
      <c r="S844" s="7"/>
      <c r="T844" s="7"/>
      <c r="U844" s="7"/>
      <c r="V844" s="7"/>
      <c r="W844" s="7"/>
      <c r="X844" s="7"/>
      <c r="Y844" s="7"/>
      <c r="Z844" s="7"/>
    </row>
    <row r="845" ht="15.75" customHeight="1">
      <c r="A845" s="7"/>
      <c r="B845" s="7"/>
      <c r="C845" s="8"/>
      <c r="D845" s="7"/>
      <c r="E845" s="7"/>
      <c r="F845" s="7"/>
      <c r="G845" s="7"/>
      <c r="H845" s="7"/>
      <c r="I845" s="7"/>
      <c r="J845" s="7"/>
      <c r="K845" s="7"/>
      <c r="L845" s="7"/>
      <c r="M845" s="7"/>
      <c r="N845" s="7"/>
      <c r="O845" s="7"/>
      <c r="P845" s="5"/>
      <c r="Q845" s="7"/>
      <c r="R845" s="7"/>
      <c r="S845" s="7"/>
      <c r="T845" s="7"/>
      <c r="U845" s="7"/>
      <c r="V845" s="7"/>
      <c r="W845" s="7"/>
      <c r="X845" s="7"/>
      <c r="Y845" s="7"/>
      <c r="Z845" s="7"/>
    </row>
    <row r="846" ht="15.75" customHeight="1">
      <c r="A846" s="7"/>
      <c r="B846" s="7"/>
      <c r="C846" s="8"/>
      <c r="D846" s="7"/>
      <c r="E846" s="7"/>
      <c r="F846" s="7"/>
      <c r="G846" s="7"/>
      <c r="H846" s="7"/>
      <c r="I846" s="7"/>
      <c r="J846" s="7"/>
      <c r="K846" s="7"/>
      <c r="L846" s="7"/>
      <c r="M846" s="7"/>
      <c r="N846" s="7"/>
      <c r="O846" s="7"/>
      <c r="P846" s="5"/>
      <c r="Q846" s="7"/>
      <c r="R846" s="7"/>
      <c r="S846" s="7"/>
      <c r="T846" s="7"/>
      <c r="U846" s="7"/>
      <c r="V846" s="7"/>
      <c r="W846" s="7"/>
      <c r="X846" s="7"/>
      <c r="Y846" s="7"/>
      <c r="Z846" s="7"/>
    </row>
    <row r="847" ht="15.75" customHeight="1">
      <c r="A847" s="7"/>
      <c r="B847" s="7"/>
      <c r="C847" s="8"/>
      <c r="D847" s="7"/>
      <c r="E847" s="7"/>
      <c r="F847" s="7"/>
      <c r="G847" s="7"/>
      <c r="H847" s="7"/>
      <c r="I847" s="7"/>
      <c r="J847" s="7"/>
      <c r="K847" s="7"/>
      <c r="L847" s="7"/>
      <c r="M847" s="7"/>
      <c r="N847" s="7"/>
      <c r="O847" s="7"/>
      <c r="P847" s="5"/>
      <c r="Q847" s="7"/>
      <c r="R847" s="7"/>
      <c r="S847" s="7"/>
      <c r="T847" s="7"/>
      <c r="U847" s="7"/>
      <c r="V847" s="7"/>
      <c r="W847" s="7"/>
      <c r="X847" s="7"/>
      <c r="Y847" s="7"/>
      <c r="Z847" s="7"/>
    </row>
    <row r="848" ht="15.75" customHeight="1">
      <c r="A848" s="7"/>
      <c r="B848" s="7"/>
      <c r="C848" s="8"/>
      <c r="D848" s="7"/>
      <c r="E848" s="7"/>
      <c r="F848" s="7"/>
      <c r="G848" s="7"/>
      <c r="H848" s="7"/>
      <c r="I848" s="7"/>
      <c r="J848" s="7"/>
      <c r="K848" s="7"/>
      <c r="L848" s="7"/>
      <c r="M848" s="7"/>
      <c r="N848" s="7"/>
      <c r="O848" s="7"/>
      <c r="P848" s="5"/>
      <c r="Q848" s="7"/>
      <c r="R848" s="7"/>
      <c r="S848" s="7"/>
      <c r="T848" s="7"/>
      <c r="U848" s="7"/>
      <c r="V848" s="7"/>
      <c r="W848" s="7"/>
      <c r="X848" s="7"/>
      <c r="Y848" s="7"/>
      <c r="Z848" s="7"/>
    </row>
    <row r="849" ht="15.75" customHeight="1">
      <c r="A849" s="7"/>
      <c r="B849" s="7"/>
      <c r="C849" s="8"/>
      <c r="D849" s="7"/>
      <c r="E849" s="7"/>
      <c r="F849" s="7"/>
      <c r="G849" s="7"/>
      <c r="H849" s="7"/>
      <c r="I849" s="7"/>
      <c r="J849" s="7"/>
      <c r="K849" s="7"/>
      <c r="L849" s="7"/>
      <c r="M849" s="7"/>
      <c r="N849" s="7"/>
      <c r="O849" s="7"/>
      <c r="P849" s="5"/>
      <c r="Q849" s="7"/>
      <c r="R849" s="7"/>
      <c r="S849" s="7"/>
      <c r="T849" s="7"/>
      <c r="U849" s="7"/>
      <c r="V849" s="7"/>
      <c r="W849" s="7"/>
      <c r="X849" s="7"/>
      <c r="Y849" s="7"/>
      <c r="Z849" s="7"/>
    </row>
    <row r="850" ht="15.75" customHeight="1">
      <c r="A850" s="7"/>
      <c r="B850" s="7"/>
      <c r="C850" s="8"/>
      <c r="D850" s="7"/>
      <c r="E850" s="7"/>
      <c r="F850" s="7"/>
      <c r="G850" s="7"/>
      <c r="H850" s="7"/>
      <c r="I850" s="7"/>
      <c r="J850" s="7"/>
      <c r="K850" s="7"/>
      <c r="L850" s="7"/>
      <c r="M850" s="7"/>
      <c r="N850" s="7"/>
      <c r="O850" s="7"/>
      <c r="P850" s="5"/>
      <c r="Q850" s="7"/>
      <c r="R850" s="7"/>
      <c r="S850" s="7"/>
      <c r="T850" s="7"/>
      <c r="U850" s="7"/>
      <c r="V850" s="7"/>
      <c r="W850" s="7"/>
      <c r="X850" s="7"/>
      <c r="Y850" s="7"/>
      <c r="Z850" s="7"/>
    </row>
    <row r="851" ht="15.75" customHeight="1">
      <c r="A851" s="7"/>
      <c r="B851" s="7"/>
      <c r="C851" s="8"/>
      <c r="D851" s="7"/>
      <c r="E851" s="7"/>
      <c r="F851" s="7"/>
      <c r="G851" s="7"/>
      <c r="H851" s="7"/>
      <c r="I851" s="7"/>
      <c r="J851" s="7"/>
      <c r="K851" s="7"/>
      <c r="L851" s="7"/>
      <c r="M851" s="7"/>
      <c r="N851" s="7"/>
      <c r="O851" s="7"/>
      <c r="P851" s="5"/>
      <c r="Q851" s="7"/>
      <c r="R851" s="7"/>
      <c r="S851" s="7"/>
      <c r="T851" s="7"/>
      <c r="U851" s="7"/>
      <c r="V851" s="7"/>
      <c r="W851" s="7"/>
      <c r="X851" s="7"/>
      <c r="Y851" s="7"/>
      <c r="Z851" s="7"/>
    </row>
    <row r="852" ht="15.75" customHeight="1">
      <c r="A852" s="7"/>
      <c r="B852" s="7"/>
      <c r="C852" s="8"/>
      <c r="D852" s="7"/>
      <c r="E852" s="7"/>
      <c r="F852" s="7"/>
      <c r="G852" s="7"/>
      <c r="H852" s="7"/>
      <c r="I852" s="7"/>
      <c r="J852" s="7"/>
      <c r="K852" s="7"/>
      <c r="L852" s="7"/>
      <c r="M852" s="7"/>
      <c r="N852" s="7"/>
      <c r="O852" s="7"/>
      <c r="P852" s="5"/>
      <c r="Q852" s="7"/>
      <c r="R852" s="7"/>
      <c r="S852" s="7"/>
      <c r="T852" s="7"/>
      <c r="U852" s="7"/>
      <c r="V852" s="7"/>
      <c r="W852" s="7"/>
      <c r="X852" s="7"/>
      <c r="Y852" s="7"/>
      <c r="Z852" s="7"/>
    </row>
    <row r="853" ht="15.75" customHeight="1">
      <c r="A853" s="7"/>
      <c r="B853" s="7"/>
      <c r="C853" s="8"/>
      <c r="D853" s="7"/>
      <c r="E853" s="7"/>
      <c r="F853" s="7"/>
      <c r="G853" s="7"/>
      <c r="H853" s="7"/>
      <c r="I853" s="7"/>
      <c r="J853" s="7"/>
      <c r="K853" s="7"/>
      <c r="L853" s="7"/>
      <c r="M853" s="7"/>
      <c r="N853" s="7"/>
      <c r="O853" s="7"/>
      <c r="P853" s="5"/>
      <c r="Q853" s="7"/>
      <c r="R853" s="7"/>
      <c r="S853" s="7"/>
      <c r="T853" s="7"/>
      <c r="U853" s="7"/>
      <c r="V853" s="7"/>
      <c r="W853" s="7"/>
      <c r="X853" s="7"/>
      <c r="Y853" s="7"/>
      <c r="Z853" s="7"/>
    </row>
    <row r="854" ht="15.75" customHeight="1">
      <c r="A854" s="7"/>
      <c r="B854" s="7"/>
      <c r="C854" s="8"/>
      <c r="D854" s="7"/>
      <c r="E854" s="7"/>
      <c r="F854" s="7"/>
      <c r="G854" s="7"/>
      <c r="H854" s="7"/>
      <c r="I854" s="7"/>
      <c r="J854" s="7"/>
      <c r="K854" s="7"/>
      <c r="L854" s="7"/>
      <c r="M854" s="7"/>
      <c r="N854" s="7"/>
      <c r="O854" s="7"/>
      <c r="P854" s="5"/>
      <c r="Q854" s="7"/>
      <c r="R854" s="7"/>
      <c r="S854" s="7"/>
      <c r="T854" s="7"/>
      <c r="U854" s="7"/>
      <c r="V854" s="7"/>
      <c r="W854" s="7"/>
      <c r="X854" s="7"/>
      <c r="Y854" s="7"/>
      <c r="Z854" s="7"/>
    </row>
    <row r="855" ht="15.75" customHeight="1">
      <c r="A855" s="7"/>
      <c r="B855" s="7"/>
      <c r="C855" s="8"/>
      <c r="D855" s="7"/>
      <c r="E855" s="7"/>
      <c r="F855" s="7"/>
      <c r="G855" s="7"/>
      <c r="H855" s="7"/>
      <c r="I855" s="7"/>
      <c r="J855" s="7"/>
      <c r="K855" s="7"/>
      <c r="L855" s="7"/>
      <c r="M855" s="7"/>
      <c r="N855" s="7"/>
      <c r="O855" s="7"/>
      <c r="P855" s="5"/>
      <c r="Q855" s="7"/>
      <c r="R855" s="7"/>
      <c r="S855" s="7"/>
      <c r="T855" s="7"/>
      <c r="U855" s="7"/>
      <c r="V855" s="7"/>
      <c r="W855" s="7"/>
      <c r="X855" s="7"/>
      <c r="Y855" s="7"/>
      <c r="Z855" s="7"/>
    </row>
    <row r="856" ht="15.75" customHeight="1">
      <c r="A856" s="7"/>
      <c r="B856" s="7"/>
      <c r="C856" s="8"/>
      <c r="D856" s="7"/>
      <c r="E856" s="7"/>
      <c r="F856" s="7"/>
      <c r="G856" s="7"/>
      <c r="H856" s="7"/>
      <c r="I856" s="7"/>
      <c r="J856" s="7"/>
      <c r="K856" s="7"/>
      <c r="L856" s="7"/>
      <c r="M856" s="7"/>
      <c r="N856" s="7"/>
      <c r="O856" s="7"/>
      <c r="P856" s="5"/>
      <c r="Q856" s="7"/>
      <c r="R856" s="7"/>
      <c r="S856" s="7"/>
      <c r="T856" s="7"/>
      <c r="U856" s="7"/>
      <c r="V856" s="7"/>
      <c r="W856" s="7"/>
      <c r="X856" s="7"/>
      <c r="Y856" s="7"/>
      <c r="Z856" s="7"/>
    </row>
    <row r="857" ht="15.75" customHeight="1">
      <c r="A857" s="7"/>
      <c r="B857" s="7"/>
      <c r="C857" s="8"/>
      <c r="D857" s="7"/>
      <c r="E857" s="7"/>
      <c r="F857" s="7"/>
      <c r="G857" s="7"/>
      <c r="H857" s="7"/>
      <c r="I857" s="7"/>
      <c r="J857" s="7"/>
      <c r="K857" s="7"/>
      <c r="L857" s="7"/>
      <c r="M857" s="7"/>
      <c r="N857" s="7"/>
      <c r="O857" s="7"/>
      <c r="P857" s="5"/>
      <c r="Q857" s="7"/>
      <c r="R857" s="7"/>
      <c r="S857" s="7"/>
      <c r="T857" s="7"/>
      <c r="U857" s="7"/>
      <c r="V857" s="7"/>
      <c r="W857" s="7"/>
      <c r="X857" s="7"/>
      <c r="Y857" s="7"/>
      <c r="Z857" s="7"/>
    </row>
    <row r="858" ht="15.75" customHeight="1">
      <c r="A858" s="7"/>
      <c r="B858" s="7"/>
      <c r="C858" s="8"/>
      <c r="D858" s="7"/>
      <c r="E858" s="7"/>
      <c r="F858" s="7"/>
      <c r="G858" s="7"/>
      <c r="H858" s="7"/>
      <c r="I858" s="7"/>
      <c r="J858" s="7"/>
      <c r="K858" s="7"/>
      <c r="L858" s="7"/>
      <c r="M858" s="7"/>
      <c r="N858" s="7"/>
      <c r="O858" s="7"/>
      <c r="P858" s="5"/>
      <c r="Q858" s="7"/>
      <c r="R858" s="7"/>
      <c r="S858" s="7"/>
      <c r="T858" s="7"/>
      <c r="U858" s="7"/>
      <c r="V858" s="7"/>
      <c r="W858" s="7"/>
      <c r="X858" s="7"/>
      <c r="Y858" s="7"/>
      <c r="Z858" s="7"/>
    </row>
    <row r="859" ht="15.75" customHeight="1">
      <c r="A859" s="7"/>
      <c r="B859" s="7"/>
      <c r="C859" s="8"/>
      <c r="D859" s="7"/>
      <c r="E859" s="7"/>
      <c r="F859" s="7"/>
      <c r="G859" s="7"/>
      <c r="H859" s="7"/>
      <c r="I859" s="7"/>
      <c r="J859" s="7"/>
      <c r="K859" s="7"/>
      <c r="L859" s="7"/>
      <c r="M859" s="7"/>
      <c r="N859" s="7"/>
      <c r="O859" s="7"/>
      <c r="P859" s="5"/>
      <c r="Q859" s="7"/>
      <c r="R859" s="7"/>
      <c r="S859" s="7"/>
      <c r="T859" s="7"/>
      <c r="U859" s="7"/>
      <c r="V859" s="7"/>
      <c r="W859" s="7"/>
      <c r="X859" s="7"/>
      <c r="Y859" s="7"/>
      <c r="Z859" s="7"/>
    </row>
    <row r="860" ht="15.75" customHeight="1">
      <c r="A860" s="7"/>
      <c r="B860" s="7"/>
      <c r="C860" s="8"/>
      <c r="D860" s="7"/>
      <c r="E860" s="7"/>
      <c r="F860" s="7"/>
      <c r="G860" s="7"/>
      <c r="H860" s="7"/>
      <c r="I860" s="7"/>
      <c r="J860" s="7"/>
      <c r="K860" s="7"/>
      <c r="L860" s="7"/>
      <c r="M860" s="7"/>
      <c r="N860" s="7"/>
      <c r="O860" s="7"/>
      <c r="P860" s="5"/>
      <c r="Q860" s="7"/>
      <c r="R860" s="7"/>
      <c r="S860" s="7"/>
      <c r="T860" s="7"/>
      <c r="U860" s="7"/>
      <c r="V860" s="7"/>
      <c r="W860" s="7"/>
      <c r="X860" s="7"/>
      <c r="Y860" s="7"/>
      <c r="Z860" s="7"/>
    </row>
    <row r="861" ht="15.75" customHeight="1">
      <c r="A861" s="7"/>
      <c r="B861" s="7"/>
      <c r="C861" s="8"/>
      <c r="D861" s="7"/>
      <c r="E861" s="7"/>
      <c r="F861" s="7"/>
      <c r="G861" s="7"/>
      <c r="H861" s="7"/>
      <c r="I861" s="7"/>
      <c r="J861" s="7"/>
      <c r="K861" s="7"/>
      <c r="L861" s="7"/>
      <c r="M861" s="7"/>
      <c r="N861" s="7"/>
      <c r="O861" s="7"/>
      <c r="P861" s="5"/>
      <c r="Q861" s="7"/>
      <c r="R861" s="7"/>
      <c r="S861" s="7"/>
      <c r="T861" s="7"/>
      <c r="U861" s="7"/>
      <c r="V861" s="7"/>
      <c r="W861" s="7"/>
      <c r="X861" s="7"/>
      <c r="Y861" s="7"/>
      <c r="Z861" s="7"/>
    </row>
    <row r="862" ht="15.75" customHeight="1">
      <c r="A862" s="7"/>
      <c r="B862" s="7"/>
      <c r="C862" s="8"/>
      <c r="D862" s="7"/>
      <c r="E862" s="7"/>
      <c r="F862" s="7"/>
      <c r="G862" s="7"/>
      <c r="H862" s="7"/>
      <c r="I862" s="7"/>
      <c r="J862" s="7"/>
      <c r="K862" s="7"/>
      <c r="L862" s="7"/>
      <c r="M862" s="7"/>
      <c r="N862" s="7"/>
      <c r="O862" s="7"/>
      <c r="P862" s="5"/>
      <c r="Q862" s="7"/>
      <c r="R862" s="7"/>
      <c r="S862" s="7"/>
      <c r="T862" s="7"/>
      <c r="U862" s="7"/>
      <c r="V862" s="7"/>
      <c r="W862" s="7"/>
      <c r="X862" s="7"/>
      <c r="Y862" s="7"/>
      <c r="Z862" s="7"/>
    </row>
    <row r="863" ht="15.75" customHeight="1">
      <c r="A863" s="7"/>
      <c r="B863" s="7"/>
      <c r="C863" s="8"/>
      <c r="D863" s="7"/>
      <c r="E863" s="7"/>
      <c r="F863" s="7"/>
      <c r="G863" s="7"/>
      <c r="H863" s="7"/>
      <c r="I863" s="7"/>
      <c r="J863" s="7"/>
      <c r="K863" s="7"/>
      <c r="L863" s="7"/>
      <c r="M863" s="7"/>
      <c r="N863" s="7"/>
      <c r="O863" s="7"/>
      <c r="P863" s="5"/>
      <c r="Q863" s="7"/>
      <c r="R863" s="7"/>
      <c r="S863" s="7"/>
      <c r="T863" s="7"/>
      <c r="U863" s="7"/>
      <c r="V863" s="7"/>
      <c r="W863" s="7"/>
      <c r="X863" s="7"/>
      <c r="Y863" s="7"/>
      <c r="Z863" s="7"/>
    </row>
    <row r="864" ht="15.75" customHeight="1">
      <c r="A864" s="7"/>
      <c r="B864" s="7"/>
      <c r="C864" s="8"/>
      <c r="D864" s="7"/>
      <c r="E864" s="7"/>
      <c r="F864" s="7"/>
      <c r="G864" s="7"/>
      <c r="H864" s="7"/>
      <c r="I864" s="7"/>
      <c r="J864" s="7"/>
      <c r="K864" s="7"/>
      <c r="L864" s="7"/>
      <c r="M864" s="7"/>
      <c r="N864" s="7"/>
      <c r="O864" s="7"/>
      <c r="P864" s="5"/>
      <c r="Q864" s="7"/>
      <c r="R864" s="7"/>
      <c r="S864" s="7"/>
      <c r="T864" s="7"/>
      <c r="U864" s="7"/>
      <c r="V864" s="7"/>
      <c r="W864" s="7"/>
      <c r="X864" s="7"/>
      <c r="Y864" s="7"/>
      <c r="Z864" s="7"/>
    </row>
    <row r="865" ht="15.75" customHeight="1">
      <c r="A865" s="7"/>
      <c r="B865" s="7"/>
      <c r="C865" s="8"/>
      <c r="D865" s="7"/>
      <c r="E865" s="7"/>
      <c r="F865" s="7"/>
      <c r="G865" s="7"/>
      <c r="H865" s="7"/>
      <c r="I865" s="7"/>
      <c r="J865" s="7"/>
      <c r="K865" s="7"/>
      <c r="L865" s="7"/>
      <c r="M865" s="7"/>
      <c r="N865" s="7"/>
      <c r="O865" s="7"/>
      <c r="P865" s="5"/>
      <c r="Q865" s="7"/>
      <c r="R865" s="7"/>
      <c r="S865" s="7"/>
      <c r="T865" s="7"/>
      <c r="U865" s="7"/>
      <c r="V865" s="7"/>
      <c r="W865" s="7"/>
      <c r="X865" s="7"/>
      <c r="Y865" s="7"/>
      <c r="Z865" s="7"/>
    </row>
    <row r="866" ht="15.75" customHeight="1">
      <c r="A866" s="7"/>
      <c r="B866" s="7"/>
      <c r="C866" s="8"/>
      <c r="D866" s="7"/>
      <c r="E866" s="7"/>
      <c r="F866" s="7"/>
      <c r="G866" s="7"/>
      <c r="H866" s="7"/>
      <c r="I866" s="7"/>
      <c r="J866" s="7"/>
      <c r="K866" s="7"/>
      <c r="L866" s="7"/>
      <c r="M866" s="7"/>
      <c r="N866" s="7"/>
      <c r="O866" s="7"/>
      <c r="P866" s="5"/>
      <c r="Q866" s="7"/>
      <c r="R866" s="7"/>
      <c r="S866" s="7"/>
      <c r="T866" s="7"/>
      <c r="U866" s="7"/>
      <c r="V866" s="7"/>
      <c r="W866" s="7"/>
      <c r="X866" s="7"/>
      <c r="Y866" s="7"/>
      <c r="Z866" s="7"/>
    </row>
    <row r="867" ht="15.75" customHeight="1">
      <c r="A867" s="7"/>
      <c r="B867" s="7"/>
      <c r="C867" s="8"/>
      <c r="D867" s="7"/>
      <c r="E867" s="7"/>
      <c r="F867" s="7"/>
      <c r="G867" s="7"/>
      <c r="H867" s="7"/>
      <c r="I867" s="7"/>
      <c r="J867" s="7"/>
      <c r="K867" s="7"/>
      <c r="L867" s="7"/>
      <c r="M867" s="7"/>
      <c r="N867" s="7"/>
      <c r="O867" s="7"/>
      <c r="P867" s="5"/>
      <c r="Q867" s="7"/>
      <c r="R867" s="7"/>
      <c r="S867" s="7"/>
      <c r="T867" s="7"/>
      <c r="U867" s="7"/>
      <c r="V867" s="7"/>
      <c r="W867" s="7"/>
      <c r="X867" s="7"/>
      <c r="Y867" s="7"/>
      <c r="Z867" s="7"/>
    </row>
    <row r="868" ht="15.75" customHeight="1">
      <c r="A868" s="7"/>
      <c r="B868" s="7"/>
      <c r="C868" s="8"/>
      <c r="D868" s="7"/>
      <c r="E868" s="7"/>
      <c r="F868" s="7"/>
      <c r="G868" s="7"/>
      <c r="H868" s="7"/>
      <c r="I868" s="7"/>
      <c r="J868" s="7"/>
      <c r="K868" s="7"/>
      <c r="L868" s="7"/>
      <c r="M868" s="7"/>
      <c r="N868" s="7"/>
      <c r="O868" s="7"/>
      <c r="P868" s="5"/>
      <c r="Q868" s="7"/>
      <c r="R868" s="7"/>
      <c r="S868" s="7"/>
      <c r="T868" s="7"/>
      <c r="U868" s="7"/>
      <c r="V868" s="7"/>
      <c r="W868" s="7"/>
      <c r="X868" s="7"/>
      <c r="Y868" s="7"/>
      <c r="Z868" s="7"/>
    </row>
    <row r="869" ht="15.75" customHeight="1">
      <c r="A869" s="7"/>
      <c r="B869" s="7"/>
      <c r="C869" s="8"/>
      <c r="D869" s="7"/>
      <c r="E869" s="7"/>
      <c r="F869" s="7"/>
      <c r="G869" s="7"/>
      <c r="H869" s="7"/>
      <c r="I869" s="7"/>
      <c r="J869" s="7"/>
      <c r="K869" s="7"/>
      <c r="L869" s="7"/>
      <c r="M869" s="7"/>
      <c r="N869" s="7"/>
      <c r="O869" s="7"/>
      <c r="P869" s="5"/>
      <c r="Q869" s="7"/>
      <c r="R869" s="7"/>
      <c r="S869" s="7"/>
      <c r="T869" s="7"/>
      <c r="U869" s="7"/>
      <c r="V869" s="7"/>
      <c r="W869" s="7"/>
      <c r="X869" s="7"/>
      <c r="Y869" s="7"/>
      <c r="Z869" s="7"/>
    </row>
    <row r="870" ht="15.75" customHeight="1">
      <c r="A870" s="7"/>
      <c r="B870" s="7"/>
      <c r="C870" s="8"/>
      <c r="D870" s="7"/>
      <c r="E870" s="7"/>
      <c r="F870" s="7"/>
      <c r="G870" s="7"/>
      <c r="H870" s="7"/>
      <c r="I870" s="7"/>
      <c r="J870" s="7"/>
      <c r="K870" s="7"/>
      <c r="L870" s="7"/>
      <c r="M870" s="7"/>
      <c r="N870" s="7"/>
      <c r="O870" s="7"/>
      <c r="P870" s="5"/>
      <c r="Q870" s="7"/>
      <c r="R870" s="7"/>
      <c r="S870" s="7"/>
      <c r="T870" s="7"/>
      <c r="U870" s="7"/>
      <c r="V870" s="7"/>
      <c r="W870" s="7"/>
      <c r="X870" s="7"/>
      <c r="Y870" s="7"/>
      <c r="Z870" s="7"/>
    </row>
    <row r="871" ht="15.75" customHeight="1">
      <c r="A871" s="7"/>
      <c r="B871" s="7"/>
      <c r="C871" s="8"/>
      <c r="D871" s="7"/>
      <c r="E871" s="7"/>
      <c r="F871" s="7"/>
      <c r="G871" s="7"/>
      <c r="H871" s="7"/>
      <c r="I871" s="7"/>
      <c r="J871" s="7"/>
      <c r="K871" s="7"/>
      <c r="L871" s="7"/>
      <c r="M871" s="7"/>
      <c r="N871" s="7"/>
      <c r="O871" s="7"/>
      <c r="P871" s="5"/>
      <c r="Q871" s="7"/>
      <c r="R871" s="7"/>
      <c r="S871" s="7"/>
      <c r="T871" s="7"/>
      <c r="U871" s="7"/>
      <c r="V871" s="7"/>
      <c r="W871" s="7"/>
      <c r="X871" s="7"/>
      <c r="Y871" s="7"/>
      <c r="Z871" s="7"/>
    </row>
    <row r="872" ht="15.75" customHeight="1">
      <c r="A872" s="7"/>
      <c r="B872" s="7"/>
      <c r="C872" s="8"/>
      <c r="D872" s="7"/>
      <c r="E872" s="7"/>
      <c r="F872" s="7"/>
      <c r="G872" s="7"/>
      <c r="H872" s="7"/>
      <c r="I872" s="7"/>
      <c r="J872" s="7"/>
      <c r="K872" s="7"/>
      <c r="L872" s="7"/>
      <c r="M872" s="7"/>
      <c r="N872" s="7"/>
      <c r="O872" s="7"/>
      <c r="P872" s="5"/>
      <c r="Q872" s="7"/>
      <c r="R872" s="7"/>
      <c r="S872" s="7"/>
      <c r="T872" s="7"/>
      <c r="U872" s="7"/>
      <c r="V872" s="7"/>
      <c r="W872" s="7"/>
      <c r="X872" s="7"/>
      <c r="Y872" s="7"/>
      <c r="Z872" s="7"/>
    </row>
    <row r="873" ht="15.75" customHeight="1">
      <c r="A873" s="7"/>
      <c r="B873" s="7"/>
      <c r="C873" s="8"/>
      <c r="D873" s="7"/>
      <c r="E873" s="7"/>
      <c r="F873" s="7"/>
      <c r="G873" s="7"/>
      <c r="H873" s="7"/>
      <c r="I873" s="7"/>
      <c r="J873" s="7"/>
      <c r="K873" s="7"/>
      <c r="L873" s="7"/>
      <c r="M873" s="7"/>
      <c r="N873" s="7"/>
      <c r="O873" s="7"/>
      <c r="P873" s="5"/>
      <c r="Q873" s="7"/>
      <c r="R873" s="7"/>
      <c r="S873" s="7"/>
      <c r="T873" s="7"/>
      <c r="U873" s="7"/>
      <c r="V873" s="7"/>
      <c r="W873" s="7"/>
      <c r="X873" s="7"/>
      <c r="Y873" s="7"/>
      <c r="Z873" s="7"/>
    </row>
    <row r="874" ht="15.75" customHeight="1">
      <c r="A874" s="7"/>
      <c r="B874" s="7"/>
      <c r="C874" s="8"/>
      <c r="D874" s="7"/>
      <c r="E874" s="7"/>
      <c r="F874" s="7"/>
      <c r="G874" s="7"/>
      <c r="H874" s="7"/>
      <c r="I874" s="7"/>
      <c r="J874" s="7"/>
      <c r="K874" s="7"/>
      <c r="L874" s="7"/>
      <c r="M874" s="7"/>
      <c r="N874" s="7"/>
      <c r="O874" s="7"/>
      <c r="P874" s="5"/>
      <c r="Q874" s="7"/>
      <c r="R874" s="7"/>
      <c r="S874" s="7"/>
      <c r="T874" s="7"/>
      <c r="U874" s="7"/>
      <c r="V874" s="7"/>
      <c r="W874" s="7"/>
      <c r="X874" s="7"/>
      <c r="Y874" s="7"/>
      <c r="Z874" s="7"/>
    </row>
    <row r="875" ht="15.75" customHeight="1">
      <c r="A875" s="7"/>
      <c r="B875" s="7"/>
      <c r="C875" s="8"/>
      <c r="D875" s="7"/>
      <c r="E875" s="7"/>
      <c r="F875" s="7"/>
      <c r="G875" s="7"/>
      <c r="H875" s="7"/>
      <c r="I875" s="7"/>
      <c r="J875" s="7"/>
      <c r="K875" s="7"/>
      <c r="L875" s="7"/>
      <c r="M875" s="7"/>
      <c r="N875" s="7"/>
      <c r="O875" s="7"/>
      <c r="P875" s="5"/>
      <c r="Q875" s="7"/>
      <c r="R875" s="7"/>
      <c r="S875" s="7"/>
      <c r="T875" s="7"/>
      <c r="U875" s="7"/>
      <c r="V875" s="7"/>
      <c r="W875" s="7"/>
      <c r="X875" s="7"/>
      <c r="Y875" s="7"/>
      <c r="Z875" s="7"/>
    </row>
    <row r="876" ht="15.75" customHeight="1">
      <c r="A876" s="7"/>
      <c r="B876" s="7"/>
      <c r="C876" s="8"/>
      <c r="D876" s="7"/>
      <c r="E876" s="7"/>
      <c r="F876" s="7"/>
      <c r="G876" s="7"/>
      <c r="H876" s="7"/>
      <c r="I876" s="7"/>
      <c r="J876" s="7"/>
      <c r="K876" s="7"/>
      <c r="L876" s="7"/>
      <c r="M876" s="7"/>
      <c r="N876" s="7"/>
      <c r="O876" s="7"/>
      <c r="P876" s="5"/>
      <c r="Q876" s="7"/>
      <c r="R876" s="7"/>
      <c r="S876" s="7"/>
      <c r="T876" s="7"/>
      <c r="U876" s="7"/>
      <c r="V876" s="7"/>
      <c r="W876" s="7"/>
      <c r="X876" s="7"/>
      <c r="Y876" s="7"/>
      <c r="Z876" s="7"/>
    </row>
    <row r="877" ht="15.75" customHeight="1">
      <c r="A877" s="7"/>
      <c r="B877" s="7"/>
      <c r="C877" s="8"/>
      <c r="D877" s="7"/>
      <c r="E877" s="7"/>
      <c r="F877" s="7"/>
      <c r="G877" s="7"/>
      <c r="H877" s="7"/>
      <c r="I877" s="7"/>
      <c r="J877" s="7"/>
      <c r="K877" s="7"/>
      <c r="L877" s="7"/>
      <c r="M877" s="7"/>
      <c r="N877" s="7"/>
      <c r="O877" s="7"/>
      <c r="P877" s="5"/>
      <c r="Q877" s="7"/>
      <c r="R877" s="7"/>
      <c r="S877" s="7"/>
      <c r="T877" s="7"/>
      <c r="U877" s="7"/>
      <c r="V877" s="7"/>
      <c r="W877" s="7"/>
      <c r="X877" s="7"/>
      <c r="Y877" s="7"/>
      <c r="Z877" s="7"/>
    </row>
    <row r="878" ht="15.75" customHeight="1">
      <c r="A878" s="7"/>
      <c r="B878" s="7"/>
      <c r="C878" s="8"/>
      <c r="D878" s="7"/>
      <c r="E878" s="7"/>
      <c r="F878" s="7"/>
      <c r="G878" s="7"/>
      <c r="H878" s="7"/>
      <c r="I878" s="7"/>
      <c r="J878" s="7"/>
      <c r="K878" s="7"/>
      <c r="L878" s="7"/>
      <c r="M878" s="7"/>
      <c r="N878" s="7"/>
      <c r="O878" s="7"/>
      <c r="P878" s="5"/>
      <c r="Q878" s="7"/>
      <c r="R878" s="7"/>
      <c r="S878" s="7"/>
      <c r="T878" s="7"/>
      <c r="U878" s="7"/>
      <c r="V878" s="7"/>
      <c r="W878" s="7"/>
      <c r="X878" s="7"/>
      <c r="Y878" s="7"/>
      <c r="Z878" s="7"/>
    </row>
    <row r="879" ht="15.75" customHeight="1">
      <c r="A879" s="7"/>
      <c r="B879" s="7"/>
      <c r="C879" s="8"/>
      <c r="D879" s="7"/>
      <c r="E879" s="7"/>
      <c r="F879" s="7"/>
      <c r="G879" s="7"/>
      <c r="H879" s="7"/>
      <c r="I879" s="7"/>
      <c r="J879" s="7"/>
      <c r="K879" s="7"/>
      <c r="L879" s="7"/>
      <c r="M879" s="7"/>
      <c r="N879" s="7"/>
      <c r="O879" s="7"/>
      <c r="P879" s="5"/>
      <c r="Q879" s="7"/>
      <c r="R879" s="7"/>
      <c r="S879" s="7"/>
      <c r="T879" s="7"/>
      <c r="U879" s="7"/>
      <c r="V879" s="7"/>
      <c r="W879" s="7"/>
      <c r="X879" s="7"/>
      <c r="Y879" s="7"/>
      <c r="Z879" s="7"/>
    </row>
    <row r="880" ht="15.75" customHeight="1">
      <c r="A880" s="7"/>
      <c r="B880" s="7"/>
      <c r="C880" s="8"/>
      <c r="D880" s="7"/>
      <c r="E880" s="7"/>
      <c r="F880" s="7"/>
      <c r="G880" s="7"/>
      <c r="H880" s="7"/>
      <c r="I880" s="7"/>
      <c r="J880" s="7"/>
      <c r="K880" s="7"/>
      <c r="L880" s="7"/>
      <c r="M880" s="7"/>
      <c r="N880" s="7"/>
      <c r="O880" s="7"/>
      <c r="P880" s="5"/>
      <c r="Q880" s="7"/>
      <c r="R880" s="7"/>
      <c r="S880" s="7"/>
      <c r="T880" s="7"/>
      <c r="U880" s="7"/>
      <c r="V880" s="7"/>
      <c r="W880" s="7"/>
      <c r="X880" s="7"/>
      <c r="Y880" s="7"/>
      <c r="Z880" s="7"/>
    </row>
    <row r="881" ht="15.75" customHeight="1">
      <c r="A881" s="7"/>
      <c r="B881" s="7"/>
      <c r="C881" s="8"/>
      <c r="D881" s="7"/>
      <c r="E881" s="7"/>
      <c r="F881" s="7"/>
      <c r="G881" s="7"/>
      <c r="H881" s="7"/>
      <c r="I881" s="7"/>
      <c r="J881" s="7"/>
      <c r="K881" s="7"/>
      <c r="L881" s="7"/>
      <c r="M881" s="7"/>
      <c r="N881" s="7"/>
      <c r="O881" s="7"/>
      <c r="P881" s="5"/>
      <c r="Q881" s="7"/>
      <c r="R881" s="7"/>
      <c r="S881" s="7"/>
      <c r="T881" s="7"/>
      <c r="U881" s="7"/>
      <c r="V881" s="7"/>
      <c r="W881" s="7"/>
      <c r="X881" s="7"/>
      <c r="Y881" s="7"/>
      <c r="Z881" s="7"/>
    </row>
    <row r="882" ht="15.75" customHeight="1">
      <c r="A882" s="7"/>
      <c r="B882" s="7"/>
      <c r="C882" s="8"/>
      <c r="D882" s="7"/>
      <c r="E882" s="7"/>
      <c r="F882" s="7"/>
      <c r="G882" s="7"/>
      <c r="H882" s="7"/>
      <c r="I882" s="7"/>
      <c r="J882" s="7"/>
      <c r="K882" s="7"/>
      <c r="L882" s="7"/>
      <c r="M882" s="7"/>
      <c r="N882" s="7"/>
      <c r="O882" s="7"/>
      <c r="P882" s="5"/>
      <c r="Q882" s="7"/>
      <c r="R882" s="7"/>
      <c r="S882" s="7"/>
      <c r="T882" s="7"/>
      <c r="U882" s="7"/>
      <c r="V882" s="7"/>
      <c r="W882" s="7"/>
      <c r="X882" s="7"/>
      <c r="Y882" s="7"/>
      <c r="Z882" s="7"/>
    </row>
    <row r="883" ht="15.75" customHeight="1">
      <c r="A883" s="7"/>
      <c r="B883" s="7"/>
      <c r="C883" s="8"/>
      <c r="D883" s="7"/>
      <c r="E883" s="7"/>
      <c r="F883" s="7"/>
      <c r="G883" s="7"/>
      <c r="H883" s="7"/>
      <c r="I883" s="7"/>
      <c r="J883" s="7"/>
      <c r="K883" s="7"/>
      <c r="L883" s="7"/>
      <c r="M883" s="7"/>
      <c r="N883" s="7"/>
      <c r="O883" s="7"/>
      <c r="P883" s="5"/>
      <c r="Q883" s="7"/>
      <c r="R883" s="7"/>
      <c r="S883" s="7"/>
      <c r="T883" s="7"/>
      <c r="U883" s="7"/>
      <c r="V883" s="7"/>
      <c r="W883" s="7"/>
      <c r="X883" s="7"/>
      <c r="Y883" s="7"/>
      <c r="Z883" s="7"/>
    </row>
    <row r="884" ht="15.75" customHeight="1">
      <c r="A884" s="7"/>
      <c r="B884" s="7"/>
      <c r="C884" s="8"/>
      <c r="D884" s="7"/>
      <c r="E884" s="7"/>
      <c r="F884" s="7"/>
      <c r="G884" s="7"/>
      <c r="H884" s="7"/>
      <c r="I884" s="7"/>
      <c r="J884" s="7"/>
      <c r="K884" s="7"/>
      <c r="L884" s="7"/>
      <c r="M884" s="7"/>
      <c r="N884" s="7"/>
      <c r="O884" s="7"/>
      <c r="P884" s="5"/>
      <c r="Q884" s="7"/>
      <c r="R884" s="7"/>
      <c r="S884" s="7"/>
      <c r="T884" s="7"/>
      <c r="U884" s="7"/>
      <c r="V884" s="7"/>
      <c r="W884" s="7"/>
      <c r="X884" s="7"/>
      <c r="Y884" s="7"/>
      <c r="Z884" s="7"/>
    </row>
    <row r="885" ht="15.75" customHeight="1">
      <c r="A885" s="7"/>
      <c r="B885" s="7"/>
      <c r="C885" s="8"/>
      <c r="D885" s="7"/>
      <c r="E885" s="7"/>
      <c r="F885" s="7"/>
      <c r="G885" s="7"/>
      <c r="H885" s="7"/>
      <c r="I885" s="7"/>
      <c r="J885" s="7"/>
      <c r="K885" s="7"/>
      <c r="L885" s="7"/>
      <c r="M885" s="7"/>
      <c r="N885" s="7"/>
      <c r="O885" s="7"/>
      <c r="P885" s="5"/>
      <c r="Q885" s="7"/>
      <c r="R885" s="7"/>
      <c r="S885" s="7"/>
      <c r="T885" s="7"/>
      <c r="U885" s="7"/>
      <c r="V885" s="7"/>
      <c r="W885" s="7"/>
      <c r="X885" s="7"/>
      <c r="Y885" s="7"/>
      <c r="Z885" s="7"/>
    </row>
    <row r="886" ht="15.75" customHeight="1">
      <c r="A886" s="7"/>
      <c r="B886" s="7"/>
      <c r="C886" s="8"/>
      <c r="D886" s="7"/>
      <c r="E886" s="7"/>
      <c r="F886" s="7"/>
      <c r="G886" s="7"/>
      <c r="H886" s="7"/>
      <c r="I886" s="7"/>
      <c r="J886" s="7"/>
      <c r="K886" s="7"/>
      <c r="L886" s="7"/>
      <c r="M886" s="7"/>
      <c r="N886" s="7"/>
      <c r="O886" s="7"/>
      <c r="P886" s="5"/>
      <c r="Q886" s="7"/>
      <c r="R886" s="7"/>
      <c r="S886" s="7"/>
      <c r="T886" s="7"/>
      <c r="U886" s="7"/>
      <c r="V886" s="7"/>
      <c r="W886" s="7"/>
      <c r="X886" s="7"/>
      <c r="Y886" s="7"/>
      <c r="Z886" s="7"/>
    </row>
    <row r="887" ht="15.75" customHeight="1">
      <c r="A887" s="7"/>
      <c r="B887" s="7"/>
      <c r="C887" s="8"/>
      <c r="D887" s="7"/>
      <c r="E887" s="7"/>
      <c r="F887" s="7"/>
      <c r="G887" s="7"/>
      <c r="H887" s="7"/>
      <c r="I887" s="7"/>
      <c r="J887" s="7"/>
      <c r="K887" s="7"/>
      <c r="L887" s="7"/>
      <c r="M887" s="7"/>
      <c r="N887" s="7"/>
      <c r="O887" s="7"/>
      <c r="P887" s="5"/>
      <c r="Q887" s="7"/>
      <c r="R887" s="7"/>
      <c r="S887" s="7"/>
      <c r="T887" s="7"/>
      <c r="U887" s="7"/>
      <c r="V887" s="7"/>
      <c r="W887" s="7"/>
      <c r="X887" s="7"/>
      <c r="Y887" s="7"/>
      <c r="Z887" s="7"/>
    </row>
    <row r="888" ht="15.75" customHeight="1">
      <c r="A888" s="7"/>
      <c r="B888" s="7"/>
      <c r="C888" s="8"/>
      <c r="D888" s="7"/>
      <c r="E888" s="7"/>
      <c r="F888" s="7"/>
      <c r="G888" s="7"/>
      <c r="H888" s="7"/>
      <c r="I888" s="7"/>
      <c r="J888" s="7"/>
      <c r="K888" s="7"/>
      <c r="L888" s="7"/>
      <c r="M888" s="7"/>
      <c r="N888" s="7"/>
      <c r="O888" s="7"/>
      <c r="P888" s="5"/>
      <c r="Q888" s="7"/>
      <c r="R888" s="7"/>
      <c r="S888" s="7"/>
      <c r="T888" s="7"/>
      <c r="U888" s="7"/>
      <c r="V888" s="7"/>
      <c r="W888" s="7"/>
      <c r="X888" s="7"/>
      <c r="Y888" s="7"/>
      <c r="Z888" s="7"/>
    </row>
    <row r="889" ht="15.75" customHeight="1">
      <c r="A889" s="7"/>
      <c r="B889" s="7"/>
      <c r="C889" s="8"/>
      <c r="D889" s="7"/>
      <c r="E889" s="7"/>
      <c r="F889" s="7"/>
      <c r="G889" s="7"/>
      <c r="H889" s="7"/>
      <c r="I889" s="7"/>
      <c r="J889" s="7"/>
      <c r="K889" s="7"/>
      <c r="L889" s="7"/>
      <c r="M889" s="7"/>
      <c r="N889" s="7"/>
      <c r="O889" s="7"/>
      <c r="P889" s="5"/>
      <c r="Q889" s="7"/>
      <c r="R889" s="7"/>
      <c r="S889" s="7"/>
      <c r="T889" s="7"/>
      <c r="U889" s="7"/>
      <c r="V889" s="7"/>
      <c r="W889" s="7"/>
      <c r="X889" s="7"/>
      <c r="Y889" s="7"/>
      <c r="Z889" s="7"/>
    </row>
    <row r="890" ht="15.75" customHeight="1">
      <c r="A890" s="7"/>
      <c r="B890" s="7"/>
      <c r="C890" s="8"/>
      <c r="D890" s="7"/>
      <c r="E890" s="7"/>
      <c r="F890" s="7"/>
      <c r="G890" s="7"/>
      <c r="H890" s="7"/>
      <c r="I890" s="7"/>
      <c r="J890" s="7"/>
      <c r="K890" s="7"/>
      <c r="L890" s="7"/>
      <c r="M890" s="7"/>
      <c r="N890" s="7"/>
      <c r="O890" s="7"/>
      <c r="P890" s="5"/>
      <c r="Q890" s="7"/>
      <c r="R890" s="7"/>
      <c r="S890" s="7"/>
      <c r="T890" s="7"/>
      <c r="U890" s="7"/>
      <c r="V890" s="7"/>
      <c r="W890" s="7"/>
      <c r="X890" s="7"/>
      <c r="Y890" s="7"/>
      <c r="Z890" s="7"/>
    </row>
    <row r="891" ht="15.75" customHeight="1">
      <c r="A891" s="7"/>
      <c r="B891" s="7"/>
      <c r="C891" s="8"/>
      <c r="D891" s="7"/>
      <c r="E891" s="7"/>
      <c r="F891" s="7"/>
      <c r="G891" s="7"/>
      <c r="H891" s="7"/>
      <c r="I891" s="7"/>
      <c r="J891" s="7"/>
      <c r="K891" s="7"/>
      <c r="L891" s="7"/>
      <c r="M891" s="7"/>
      <c r="N891" s="7"/>
      <c r="O891" s="7"/>
      <c r="P891" s="5"/>
      <c r="Q891" s="7"/>
      <c r="R891" s="7"/>
      <c r="S891" s="7"/>
      <c r="T891" s="7"/>
      <c r="U891" s="7"/>
      <c r="V891" s="7"/>
      <c r="W891" s="7"/>
      <c r="X891" s="7"/>
      <c r="Y891" s="7"/>
      <c r="Z891" s="7"/>
    </row>
    <row r="892" ht="15.75" customHeight="1">
      <c r="A892" s="7"/>
      <c r="B892" s="7"/>
      <c r="C892" s="8"/>
      <c r="D892" s="7"/>
      <c r="E892" s="7"/>
      <c r="F892" s="7"/>
      <c r="G892" s="7"/>
      <c r="H892" s="7"/>
      <c r="I892" s="7"/>
      <c r="J892" s="7"/>
      <c r="K892" s="7"/>
      <c r="L892" s="7"/>
      <c r="M892" s="7"/>
      <c r="N892" s="7"/>
      <c r="O892" s="7"/>
      <c r="P892" s="5"/>
      <c r="Q892" s="7"/>
      <c r="R892" s="7"/>
      <c r="S892" s="7"/>
      <c r="T892" s="7"/>
      <c r="U892" s="7"/>
      <c r="V892" s="7"/>
      <c r="W892" s="7"/>
      <c r="X892" s="7"/>
      <c r="Y892" s="7"/>
      <c r="Z892" s="7"/>
    </row>
    <row r="893" ht="15.75" customHeight="1">
      <c r="A893" s="7"/>
      <c r="B893" s="7"/>
      <c r="C893" s="8"/>
      <c r="D893" s="7"/>
      <c r="E893" s="7"/>
      <c r="F893" s="7"/>
      <c r="G893" s="7"/>
      <c r="H893" s="7"/>
      <c r="I893" s="7"/>
      <c r="J893" s="7"/>
      <c r="K893" s="7"/>
      <c r="L893" s="7"/>
      <c r="M893" s="7"/>
      <c r="N893" s="7"/>
      <c r="O893" s="7"/>
      <c r="P893" s="5"/>
      <c r="Q893" s="7"/>
      <c r="R893" s="7"/>
      <c r="S893" s="7"/>
      <c r="T893" s="7"/>
      <c r="U893" s="7"/>
      <c r="V893" s="7"/>
      <c r="W893" s="7"/>
      <c r="X893" s="7"/>
      <c r="Y893" s="7"/>
      <c r="Z893" s="7"/>
    </row>
    <row r="894" ht="15.75" customHeight="1">
      <c r="A894" s="7"/>
      <c r="B894" s="7"/>
      <c r="C894" s="8"/>
      <c r="D894" s="7"/>
      <c r="E894" s="7"/>
      <c r="F894" s="7"/>
      <c r="G894" s="7"/>
      <c r="H894" s="7"/>
      <c r="I894" s="7"/>
      <c r="J894" s="7"/>
      <c r="K894" s="7"/>
      <c r="L894" s="7"/>
      <c r="M894" s="7"/>
      <c r="N894" s="7"/>
      <c r="O894" s="7"/>
      <c r="P894" s="5"/>
      <c r="Q894" s="7"/>
      <c r="R894" s="7"/>
      <c r="S894" s="7"/>
      <c r="T894" s="7"/>
      <c r="U894" s="7"/>
      <c r="V894" s="7"/>
      <c r="W894" s="7"/>
      <c r="X894" s="7"/>
      <c r="Y894" s="7"/>
      <c r="Z894" s="7"/>
    </row>
    <row r="895" ht="15.75" customHeight="1">
      <c r="A895" s="7"/>
      <c r="B895" s="7"/>
      <c r="C895" s="8"/>
      <c r="D895" s="7"/>
      <c r="E895" s="7"/>
      <c r="F895" s="7"/>
      <c r="G895" s="7"/>
      <c r="H895" s="7"/>
      <c r="I895" s="7"/>
      <c r="J895" s="7"/>
      <c r="K895" s="7"/>
      <c r="L895" s="7"/>
      <c r="M895" s="7"/>
      <c r="N895" s="7"/>
      <c r="O895" s="7"/>
      <c r="P895" s="5"/>
      <c r="Q895" s="7"/>
      <c r="R895" s="7"/>
      <c r="S895" s="7"/>
      <c r="T895" s="7"/>
      <c r="U895" s="7"/>
      <c r="V895" s="7"/>
      <c r="W895" s="7"/>
      <c r="X895" s="7"/>
      <c r="Y895" s="7"/>
      <c r="Z895" s="7"/>
    </row>
    <row r="896" ht="15.75" customHeight="1">
      <c r="A896" s="7"/>
      <c r="B896" s="7"/>
      <c r="C896" s="8"/>
      <c r="D896" s="7"/>
      <c r="E896" s="7"/>
      <c r="F896" s="7"/>
      <c r="G896" s="7"/>
      <c r="H896" s="7"/>
      <c r="I896" s="7"/>
      <c r="J896" s="7"/>
      <c r="K896" s="7"/>
      <c r="L896" s="7"/>
      <c r="M896" s="7"/>
      <c r="N896" s="7"/>
      <c r="O896" s="7"/>
      <c r="P896" s="5"/>
      <c r="Q896" s="7"/>
      <c r="R896" s="7"/>
      <c r="S896" s="7"/>
      <c r="T896" s="7"/>
      <c r="U896" s="7"/>
      <c r="V896" s="7"/>
      <c r="W896" s="7"/>
      <c r="X896" s="7"/>
      <c r="Y896" s="7"/>
      <c r="Z896" s="7"/>
    </row>
    <row r="897" ht="15.75" customHeight="1">
      <c r="A897" s="7"/>
      <c r="B897" s="7"/>
      <c r="C897" s="8"/>
      <c r="D897" s="7"/>
      <c r="E897" s="7"/>
      <c r="F897" s="7"/>
      <c r="G897" s="7"/>
      <c r="H897" s="7"/>
      <c r="I897" s="7"/>
      <c r="J897" s="7"/>
      <c r="K897" s="7"/>
      <c r="L897" s="7"/>
      <c r="M897" s="7"/>
      <c r="N897" s="7"/>
      <c r="O897" s="7"/>
      <c r="P897" s="5"/>
      <c r="Q897" s="7"/>
      <c r="R897" s="7"/>
      <c r="S897" s="7"/>
      <c r="T897" s="7"/>
      <c r="U897" s="7"/>
      <c r="V897" s="7"/>
      <c r="W897" s="7"/>
      <c r="X897" s="7"/>
      <c r="Y897" s="7"/>
      <c r="Z897" s="7"/>
    </row>
    <row r="898" ht="15.75" customHeight="1">
      <c r="A898" s="7"/>
      <c r="B898" s="7"/>
      <c r="C898" s="8"/>
      <c r="D898" s="7"/>
      <c r="E898" s="7"/>
      <c r="F898" s="7"/>
      <c r="G898" s="7"/>
      <c r="H898" s="7"/>
      <c r="I898" s="7"/>
      <c r="J898" s="7"/>
      <c r="K898" s="7"/>
      <c r="L898" s="7"/>
      <c r="M898" s="7"/>
      <c r="N898" s="7"/>
      <c r="O898" s="7"/>
      <c r="P898" s="5"/>
      <c r="Q898" s="7"/>
      <c r="R898" s="7"/>
      <c r="S898" s="7"/>
      <c r="T898" s="7"/>
      <c r="U898" s="7"/>
      <c r="V898" s="7"/>
      <c r="W898" s="7"/>
      <c r="X898" s="7"/>
      <c r="Y898" s="7"/>
      <c r="Z898" s="7"/>
    </row>
    <row r="899" ht="15.75" customHeight="1">
      <c r="A899" s="7"/>
      <c r="B899" s="7"/>
      <c r="C899" s="8"/>
      <c r="D899" s="7"/>
      <c r="E899" s="7"/>
      <c r="F899" s="7"/>
      <c r="G899" s="7"/>
      <c r="H899" s="7"/>
      <c r="I899" s="7"/>
      <c r="J899" s="7"/>
      <c r="K899" s="7"/>
      <c r="L899" s="7"/>
      <c r="M899" s="7"/>
      <c r="N899" s="7"/>
      <c r="O899" s="7"/>
      <c r="P899" s="5"/>
      <c r="Q899" s="7"/>
      <c r="R899" s="7"/>
      <c r="S899" s="7"/>
      <c r="T899" s="7"/>
      <c r="U899" s="7"/>
      <c r="V899" s="7"/>
      <c r="W899" s="7"/>
      <c r="X899" s="7"/>
      <c r="Y899" s="7"/>
      <c r="Z899" s="7"/>
    </row>
    <row r="900" ht="15.75" customHeight="1">
      <c r="A900" s="7"/>
      <c r="B900" s="7"/>
      <c r="C900" s="8"/>
      <c r="D900" s="7"/>
      <c r="E900" s="7"/>
      <c r="F900" s="7"/>
      <c r="G900" s="7"/>
      <c r="H900" s="7"/>
      <c r="I900" s="7"/>
      <c r="J900" s="7"/>
      <c r="K900" s="7"/>
      <c r="L900" s="7"/>
      <c r="M900" s="7"/>
      <c r="N900" s="7"/>
      <c r="O900" s="7"/>
      <c r="P900" s="5"/>
      <c r="Q900" s="7"/>
      <c r="R900" s="7"/>
      <c r="S900" s="7"/>
      <c r="T900" s="7"/>
      <c r="U900" s="7"/>
      <c r="V900" s="7"/>
      <c r="W900" s="7"/>
      <c r="X900" s="7"/>
      <c r="Y900" s="7"/>
      <c r="Z900" s="7"/>
    </row>
    <row r="901" ht="15.75" customHeight="1">
      <c r="A901" s="7"/>
      <c r="B901" s="7"/>
      <c r="C901" s="8"/>
      <c r="D901" s="7"/>
      <c r="E901" s="7"/>
      <c r="F901" s="7"/>
      <c r="G901" s="7"/>
      <c r="H901" s="7"/>
      <c r="I901" s="7"/>
      <c r="J901" s="7"/>
      <c r="K901" s="7"/>
      <c r="L901" s="7"/>
      <c r="M901" s="7"/>
      <c r="N901" s="7"/>
      <c r="O901" s="7"/>
      <c r="P901" s="5"/>
      <c r="Q901" s="7"/>
      <c r="R901" s="7"/>
      <c r="S901" s="7"/>
      <c r="T901" s="7"/>
      <c r="U901" s="7"/>
      <c r="V901" s="7"/>
      <c r="W901" s="7"/>
      <c r="X901" s="7"/>
      <c r="Y901" s="7"/>
      <c r="Z901" s="7"/>
    </row>
    <row r="902" ht="15.75" customHeight="1">
      <c r="A902" s="7"/>
      <c r="B902" s="7"/>
      <c r="C902" s="8"/>
      <c r="D902" s="7"/>
      <c r="E902" s="7"/>
      <c r="F902" s="7"/>
      <c r="G902" s="7"/>
      <c r="H902" s="7"/>
      <c r="I902" s="7"/>
      <c r="J902" s="7"/>
      <c r="K902" s="7"/>
      <c r="L902" s="7"/>
      <c r="M902" s="7"/>
      <c r="N902" s="7"/>
      <c r="O902" s="7"/>
      <c r="P902" s="5"/>
      <c r="Q902" s="7"/>
      <c r="R902" s="7"/>
      <c r="S902" s="7"/>
      <c r="T902" s="7"/>
      <c r="U902" s="7"/>
      <c r="V902" s="7"/>
      <c r="W902" s="7"/>
      <c r="X902" s="7"/>
      <c r="Y902" s="7"/>
      <c r="Z902" s="7"/>
    </row>
    <row r="903" ht="15.75" customHeight="1">
      <c r="A903" s="7"/>
      <c r="B903" s="7"/>
      <c r="C903" s="8"/>
      <c r="D903" s="7"/>
      <c r="E903" s="7"/>
      <c r="F903" s="7"/>
      <c r="G903" s="7"/>
      <c r="H903" s="7"/>
      <c r="I903" s="7"/>
      <c r="J903" s="7"/>
      <c r="K903" s="7"/>
      <c r="L903" s="7"/>
      <c r="M903" s="7"/>
      <c r="N903" s="7"/>
      <c r="O903" s="7"/>
      <c r="P903" s="5"/>
      <c r="Q903" s="7"/>
      <c r="R903" s="7"/>
      <c r="S903" s="7"/>
      <c r="T903" s="7"/>
      <c r="U903" s="7"/>
      <c r="V903" s="7"/>
      <c r="W903" s="7"/>
      <c r="X903" s="7"/>
      <c r="Y903" s="7"/>
      <c r="Z903" s="7"/>
    </row>
    <row r="904" ht="15.75" customHeight="1">
      <c r="A904" s="7"/>
      <c r="B904" s="7"/>
      <c r="C904" s="8"/>
      <c r="D904" s="7"/>
      <c r="E904" s="7"/>
      <c r="F904" s="7"/>
      <c r="G904" s="7"/>
      <c r="H904" s="7"/>
      <c r="I904" s="7"/>
      <c r="J904" s="7"/>
      <c r="K904" s="7"/>
      <c r="L904" s="7"/>
      <c r="M904" s="7"/>
      <c r="N904" s="7"/>
      <c r="O904" s="7"/>
      <c r="P904" s="5"/>
      <c r="Q904" s="7"/>
      <c r="R904" s="7"/>
      <c r="S904" s="7"/>
      <c r="T904" s="7"/>
      <c r="U904" s="7"/>
      <c r="V904" s="7"/>
      <c r="W904" s="7"/>
      <c r="X904" s="7"/>
      <c r="Y904" s="7"/>
      <c r="Z904" s="7"/>
    </row>
    <row r="905" ht="15.75" customHeight="1">
      <c r="A905" s="7"/>
      <c r="B905" s="7"/>
      <c r="C905" s="8"/>
      <c r="D905" s="7"/>
      <c r="E905" s="7"/>
      <c r="F905" s="7"/>
      <c r="G905" s="7"/>
      <c r="H905" s="7"/>
      <c r="I905" s="7"/>
      <c r="J905" s="7"/>
      <c r="K905" s="7"/>
      <c r="L905" s="7"/>
      <c r="M905" s="7"/>
      <c r="N905" s="7"/>
      <c r="O905" s="7"/>
      <c r="P905" s="5"/>
      <c r="Q905" s="7"/>
      <c r="R905" s="7"/>
      <c r="S905" s="7"/>
      <c r="T905" s="7"/>
      <c r="U905" s="7"/>
      <c r="V905" s="7"/>
      <c r="W905" s="7"/>
      <c r="X905" s="7"/>
      <c r="Y905" s="7"/>
      <c r="Z905" s="7"/>
    </row>
    <row r="906" ht="15.75" customHeight="1">
      <c r="A906" s="7"/>
      <c r="B906" s="7"/>
      <c r="C906" s="8"/>
      <c r="D906" s="7"/>
      <c r="E906" s="7"/>
      <c r="F906" s="7"/>
      <c r="G906" s="7"/>
      <c r="H906" s="7"/>
      <c r="I906" s="7"/>
      <c r="J906" s="7"/>
      <c r="K906" s="7"/>
      <c r="L906" s="7"/>
      <c r="M906" s="7"/>
      <c r="N906" s="7"/>
      <c r="O906" s="7"/>
      <c r="P906" s="5"/>
      <c r="Q906" s="7"/>
      <c r="R906" s="7"/>
      <c r="S906" s="7"/>
      <c r="T906" s="7"/>
      <c r="U906" s="7"/>
      <c r="V906" s="7"/>
      <c r="W906" s="7"/>
      <c r="X906" s="7"/>
      <c r="Y906" s="7"/>
      <c r="Z906" s="7"/>
    </row>
    <row r="907" ht="15.75" customHeight="1">
      <c r="A907" s="7"/>
      <c r="B907" s="7"/>
      <c r="C907" s="8"/>
      <c r="D907" s="7"/>
      <c r="E907" s="7"/>
      <c r="F907" s="7"/>
      <c r="G907" s="7"/>
      <c r="H907" s="7"/>
      <c r="I907" s="7"/>
      <c r="J907" s="7"/>
      <c r="K907" s="7"/>
      <c r="L907" s="7"/>
      <c r="M907" s="7"/>
      <c r="N907" s="7"/>
      <c r="O907" s="7"/>
      <c r="P907" s="5"/>
      <c r="Q907" s="7"/>
      <c r="R907" s="7"/>
      <c r="S907" s="7"/>
      <c r="T907" s="7"/>
      <c r="U907" s="7"/>
      <c r="V907" s="7"/>
      <c r="W907" s="7"/>
      <c r="X907" s="7"/>
      <c r="Y907" s="7"/>
      <c r="Z907" s="7"/>
    </row>
    <row r="908" ht="15.75" customHeight="1">
      <c r="A908" s="7"/>
      <c r="B908" s="7"/>
      <c r="C908" s="8"/>
      <c r="D908" s="7"/>
      <c r="E908" s="7"/>
      <c r="F908" s="7"/>
      <c r="G908" s="7"/>
      <c r="H908" s="7"/>
      <c r="I908" s="7"/>
      <c r="J908" s="7"/>
      <c r="K908" s="7"/>
      <c r="L908" s="7"/>
      <c r="M908" s="7"/>
      <c r="N908" s="7"/>
      <c r="O908" s="7"/>
      <c r="P908" s="5"/>
      <c r="Q908" s="7"/>
      <c r="R908" s="7"/>
      <c r="S908" s="7"/>
      <c r="T908" s="7"/>
      <c r="U908" s="7"/>
      <c r="V908" s="7"/>
      <c r="W908" s="7"/>
      <c r="X908" s="7"/>
      <c r="Y908" s="7"/>
      <c r="Z908" s="7"/>
    </row>
    <row r="909" ht="15.75" customHeight="1">
      <c r="A909" s="7"/>
      <c r="B909" s="7"/>
      <c r="C909" s="8"/>
      <c r="D909" s="7"/>
      <c r="E909" s="7"/>
      <c r="F909" s="7"/>
      <c r="G909" s="7"/>
      <c r="H909" s="7"/>
      <c r="I909" s="7"/>
      <c r="J909" s="7"/>
      <c r="K909" s="7"/>
      <c r="L909" s="7"/>
      <c r="M909" s="7"/>
      <c r="N909" s="7"/>
      <c r="O909" s="7"/>
      <c r="P909" s="5"/>
      <c r="Q909" s="7"/>
      <c r="R909" s="7"/>
      <c r="S909" s="7"/>
      <c r="T909" s="7"/>
      <c r="U909" s="7"/>
      <c r="V909" s="7"/>
      <c r="W909" s="7"/>
      <c r="X909" s="7"/>
      <c r="Y909" s="7"/>
      <c r="Z909" s="7"/>
    </row>
    <row r="910" ht="15.75" customHeight="1">
      <c r="A910" s="7"/>
      <c r="B910" s="7"/>
      <c r="C910" s="8"/>
      <c r="D910" s="7"/>
      <c r="E910" s="7"/>
      <c r="F910" s="7"/>
      <c r="G910" s="7"/>
      <c r="H910" s="7"/>
      <c r="I910" s="7"/>
      <c r="J910" s="7"/>
      <c r="K910" s="7"/>
      <c r="L910" s="7"/>
      <c r="M910" s="7"/>
      <c r="N910" s="7"/>
      <c r="O910" s="7"/>
      <c r="P910" s="5"/>
      <c r="Q910" s="7"/>
      <c r="R910" s="7"/>
      <c r="S910" s="7"/>
      <c r="T910" s="7"/>
      <c r="U910" s="7"/>
      <c r="V910" s="7"/>
      <c r="W910" s="7"/>
      <c r="X910" s="7"/>
      <c r="Y910" s="7"/>
      <c r="Z910" s="7"/>
    </row>
    <row r="911" ht="15.75" customHeight="1">
      <c r="A911" s="7"/>
      <c r="B911" s="7"/>
      <c r="C911" s="8"/>
      <c r="D911" s="7"/>
      <c r="E911" s="7"/>
      <c r="F911" s="7"/>
      <c r="G911" s="7"/>
      <c r="H911" s="7"/>
      <c r="I911" s="7"/>
      <c r="J911" s="7"/>
      <c r="K911" s="7"/>
      <c r="L911" s="7"/>
      <c r="M911" s="7"/>
      <c r="N911" s="7"/>
      <c r="O911" s="7"/>
      <c r="P911" s="5"/>
      <c r="Q911" s="7"/>
      <c r="R911" s="7"/>
      <c r="S911" s="7"/>
      <c r="T911" s="7"/>
      <c r="U911" s="7"/>
      <c r="V911" s="7"/>
      <c r="W911" s="7"/>
      <c r="X911" s="7"/>
      <c r="Y911" s="7"/>
      <c r="Z911" s="7"/>
    </row>
    <row r="912" ht="15.75" customHeight="1">
      <c r="A912" s="7"/>
      <c r="B912" s="7"/>
      <c r="C912" s="8"/>
      <c r="D912" s="7"/>
      <c r="E912" s="7"/>
      <c r="F912" s="7"/>
      <c r="G912" s="7"/>
      <c r="H912" s="7"/>
      <c r="I912" s="7"/>
      <c r="J912" s="7"/>
      <c r="K912" s="7"/>
      <c r="L912" s="7"/>
      <c r="M912" s="7"/>
      <c r="N912" s="7"/>
      <c r="O912" s="7"/>
      <c r="P912" s="5"/>
      <c r="Q912" s="7"/>
      <c r="R912" s="7"/>
      <c r="S912" s="7"/>
      <c r="T912" s="7"/>
      <c r="U912" s="7"/>
      <c r="V912" s="7"/>
      <c r="W912" s="7"/>
      <c r="X912" s="7"/>
      <c r="Y912" s="7"/>
      <c r="Z912" s="7"/>
    </row>
    <row r="913" ht="15.75" customHeight="1">
      <c r="A913" s="7"/>
      <c r="B913" s="7"/>
      <c r="C913" s="8"/>
      <c r="D913" s="7"/>
      <c r="E913" s="7"/>
      <c r="F913" s="7"/>
      <c r="G913" s="7"/>
      <c r="H913" s="7"/>
      <c r="I913" s="7"/>
      <c r="J913" s="7"/>
      <c r="K913" s="7"/>
      <c r="L913" s="7"/>
      <c r="M913" s="7"/>
      <c r="N913" s="7"/>
      <c r="O913" s="7"/>
      <c r="P913" s="5"/>
      <c r="Q913" s="7"/>
      <c r="R913" s="7"/>
      <c r="S913" s="7"/>
      <c r="T913" s="7"/>
      <c r="U913" s="7"/>
      <c r="V913" s="7"/>
      <c r="W913" s="7"/>
      <c r="X913" s="7"/>
      <c r="Y913" s="7"/>
      <c r="Z913" s="7"/>
    </row>
    <row r="914" ht="15.75" customHeight="1">
      <c r="A914" s="7"/>
      <c r="B914" s="7"/>
      <c r="C914" s="8"/>
      <c r="D914" s="7"/>
      <c r="E914" s="7"/>
      <c r="F914" s="7"/>
      <c r="G914" s="7"/>
      <c r="H914" s="7"/>
      <c r="I914" s="7"/>
      <c r="J914" s="7"/>
      <c r="K914" s="7"/>
      <c r="L914" s="7"/>
      <c r="M914" s="7"/>
      <c r="N914" s="7"/>
      <c r="O914" s="7"/>
      <c r="P914" s="5"/>
      <c r="Q914" s="7"/>
      <c r="R914" s="7"/>
      <c r="S914" s="7"/>
      <c r="T914" s="7"/>
      <c r="U914" s="7"/>
      <c r="V914" s="7"/>
      <c r="W914" s="7"/>
      <c r="X914" s="7"/>
      <c r="Y914" s="7"/>
      <c r="Z914" s="7"/>
    </row>
    <row r="915" ht="15.75" customHeight="1">
      <c r="A915" s="7"/>
      <c r="B915" s="7"/>
      <c r="C915" s="8"/>
      <c r="D915" s="7"/>
      <c r="E915" s="7"/>
      <c r="F915" s="7"/>
      <c r="G915" s="7"/>
      <c r="H915" s="7"/>
      <c r="I915" s="7"/>
      <c r="J915" s="7"/>
      <c r="K915" s="7"/>
      <c r="L915" s="7"/>
      <c r="M915" s="7"/>
      <c r="N915" s="7"/>
      <c r="O915" s="7"/>
      <c r="P915" s="5"/>
      <c r="Q915" s="7"/>
      <c r="R915" s="7"/>
      <c r="S915" s="7"/>
      <c r="T915" s="7"/>
      <c r="U915" s="7"/>
      <c r="V915" s="7"/>
      <c r="W915" s="7"/>
      <c r="X915" s="7"/>
      <c r="Y915" s="7"/>
      <c r="Z915" s="7"/>
    </row>
    <row r="916" ht="15.75" customHeight="1">
      <c r="A916" s="7"/>
      <c r="B916" s="7"/>
      <c r="C916" s="8"/>
      <c r="D916" s="7"/>
      <c r="E916" s="7"/>
      <c r="F916" s="7"/>
      <c r="G916" s="7"/>
      <c r="H916" s="7"/>
      <c r="I916" s="7"/>
      <c r="J916" s="7"/>
      <c r="K916" s="7"/>
      <c r="L916" s="7"/>
      <c r="M916" s="7"/>
      <c r="N916" s="7"/>
      <c r="O916" s="7"/>
      <c r="P916" s="5"/>
      <c r="Q916" s="7"/>
      <c r="R916" s="7"/>
      <c r="S916" s="7"/>
      <c r="T916" s="7"/>
      <c r="U916" s="7"/>
      <c r="V916" s="7"/>
      <c r="W916" s="7"/>
      <c r="X916" s="7"/>
      <c r="Y916" s="7"/>
      <c r="Z916" s="7"/>
    </row>
    <row r="917" ht="15.75" customHeight="1">
      <c r="A917" s="7"/>
      <c r="B917" s="7"/>
      <c r="C917" s="8"/>
      <c r="D917" s="7"/>
      <c r="E917" s="7"/>
      <c r="F917" s="7"/>
      <c r="G917" s="7"/>
      <c r="H917" s="7"/>
      <c r="I917" s="7"/>
      <c r="J917" s="7"/>
      <c r="K917" s="7"/>
      <c r="L917" s="7"/>
      <c r="M917" s="7"/>
      <c r="N917" s="7"/>
      <c r="O917" s="7"/>
      <c r="P917" s="5"/>
      <c r="Q917" s="7"/>
      <c r="R917" s="7"/>
      <c r="S917" s="7"/>
      <c r="T917" s="7"/>
      <c r="U917" s="7"/>
      <c r="V917" s="7"/>
      <c r="W917" s="7"/>
      <c r="X917" s="7"/>
      <c r="Y917" s="7"/>
      <c r="Z917" s="7"/>
    </row>
    <row r="918" ht="15.75" customHeight="1">
      <c r="A918" s="7"/>
      <c r="B918" s="7"/>
      <c r="C918" s="8"/>
      <c r="D918" s="7"/>
      <c r="E918" s="7"/>
      <c r="F918" s="7"/>
      <c r="G918" s="7"/>
      <c r="H918" s="7"/>
      <c r="I918" s="7"/>
      <c r="J918" s="7"/>
      <c r="K918" s="7"/>
      <c r="L918" s="7"/>
      <c r="M918" s="7"/>
      <c r="N918" s="7"/>
      <c r="O918" s="7"/>
      <c r="P918" s="5"/>
      <c r="Q918" s="7"/>
      <c r="R918" s="7"/>
      <c r="S918" s="7"/>
      <c r="T918" s="7"/>
      <c r="U918" s="7"/>
      <c r="V918" s="7"/>
      <c r="W918" s="7"/>
      <c r="X918" s="7"/>
      <c r="Y918" s="7"/>
      <c r="Z918" s="7"/>
    </row>
    <row r="919" ht="15.75" customHeight="1">
      <c r="A919" s="7"/>
      <c r="B919" s="7"/>
      <c r="C919" s="8"/>
      <c r="D919" s="7"/>
      <c r="E919" s="7"/>
      <c r="F919" s="7"/>
      <c r="G919" s="7"/>
      <c r="H919" s="7"/>
      <c r="I919" s="7"/>
      <c r="J919" s="7"/>
      <c r="K919" s="7"/>
      <c r="L919" s="7"/>
      <c r="M919" s="7"/>
      <c r="N919" s="7"/>
      <c r="O919" s="7"/>
      <c r="P919" s="5"/>
      <c r="Q919" s="7"/>
      <c r="R919" s="7"/>
      <c r="S919" s="7"/>
      <c r="T919" s="7"/>
      <c r="U919" s="7"/>
      <c r="V919" s="7"/>
      <c r="W919" s="7"/>
      <c r="X919" s="7"/>
      <c r="Y919" s="7"/>
      <c r="Z919" s="7"/>
    </row>
    <row r="920" ht="15.75" customHeight="1">
      <c r="A920" s="7"/>
      <c r="B920" s="7"/>
      <c r="C920" s="8"/>
      <c r="D920" s="7"/>
      <c r="E920" s="7"/>
      <c r="F920" s="7"/>
      <c r="G920" s="7"/>
      <c r="H920" s="7"/>
      <c r="I920" s="7"/>
      <c r="J920" s="7"/>
      <c r="K920" s="7"/>
      <c r="L920" s="7"/>
      <c r="M920" s="7"/>
      <c r="N920" s="7"/>
      <c r="O920" s="7"/>
      <c r="P920" s="5"/>
      <c r="Q920" s="7"/>
      <c r="R920" s="7"/>
      <c r="S920" s="7"/>
      <c r="T920" s="7"/>
      <c r="U920" s="7"/>
      <c r="V920" s="7"/>
      <c r="W920" s="7"/>
      <c r="X920" s="7"/>
      <c r="Y920" s="7"/>
      <c r="Z920" s="7"/>
    </row>
    <row r="921" ht="15.75" customHeight="1">
      <c r="A921" s="7"/>
      <c r="B921" s="7"/>
      <c r="C921" s="8"/>
      <c r="D921" s="7"/>
      <c r="E921" s="7"/>
      <c r="F921" s="7"/>
      <c r="G921" s="7"/>
      <c r="H921" s="7"/>
      <c r="I921" s="7"/>
      <c r="J921" s="7"/>
      <c r="K921" s="7"/>
      <c r="L921" s="7"/>
      <c r="M921" s="7"/>
      <c r="N921" s="7"/>
      <c r="O921" s="7"/>
      <c r="P921" s="5"/>
      <c r="Q921" s="7"/>
      <c r="R921" s="7"/>
      <c r="S921" s="7"/>
      <c r="T921" s="7"/>
      <c r="U921" s="7"/>
      <c r="V921" s="7"/>
      <c r="W921" s="7"/>
      <c r="X921" s="7"/>
      <c r="Y921" s="7"/>
      <c r="Z921" s="7"/>
    </row>
    <row r="922" ht="15.75" customHeight="1">
      <c r="A922" s="7"/>
      <c r="B922" s="7"/>
      <c r="C922" s="8"/>
      <c r="D922" s="7"/>
      <c r="E922" s="7"/>
      <c r="F922" s="7"/>
      <c r="G922" s="7"/>
      <c r="H922" s="7"/>
      <c r="I922" s="7"/>
      <c r="J922" s="7"/>
      <c r="K922" s="7"/>
      <c r="L922" s="7"/>
      <c r="M922" s="7"/>
      <c r="N922" s="7"/>
      <c r="O922" s="7"/>
      <c r="P922" s="5"/>
      <c r="Q922" s="7"/>
      <c r="R922" s="7"/>
      <c r="S922" s="7"/>
      <c r="T922" s="7"/>
      <c r="U922" s="7"/>
      <c r="V922" s="7"/>
      <c r="W922" s="7"/>
      <c r="X922" s="7"/>
      <c r="Y922" s="7"/>
      <c r="Z922" s="7"/>
    </row>
    <row r="923" ht="15.75" customHeight="1">
      <c r="A923" s="7"/>
      <c r="B923" s="7"/>
      <c r="C923" s="8"/>
      <c r="D923" s="7"/>
      <c r="E923" s="7"/>
      <c r="F923" s="7"/>
      <c r="G923" s="7"/>
      <c r="H923" s="7"/>
      <c r="I923" s="7"/>
      <c r="J923" s="7"/>
      <c r="K923" s="7"/>
      <c r="L923" s="7"/>
      <c r="M923" s="7"/>
      <c r="N923" s="7"/>
      <c r="O923" s="7"/>
      <c r="P923" s="5"/>
      <c r="Q923" s="7"/>
      <c r="R923" s="7"/>
      <c r="S923" s="7"/>
      <c r="T923" s="7"/>
      <c r="U923" s="7"/>
      <c r="V923" s="7"/>
      <c r="W923" s="7"/>
      <c r="X923" s="7"/>
      <c r="Y923" s="7"/>
      <c r="Z923" s="7"/>
    </row>
    <row r="924" ht="15.75" customHeight="1">
      <c r="A924" s="7"/>
      <c r="B924" s="7"/>
      <c r="C924" s="8"/>
      <c r="D924" s="7"/>
      <c r="E924" s="7"/>
      <c r="F924" s="7"/>
      <c r="G924" s="7"/>
      <c r="H924" s="7"/>
      <c r="I924" s="7"/>
      <c r="J924" s="7"/>
      <c r="K924" s="7"/>
      <c r="L924" s="7"/>
      <c r="M924" s="7"/>
      <c r="N924" s="7"/>
      <c r="O924" s="7"/>
      <c r="P924" s="5"/>
      <c r="Q924" s="7"/>
      <c r="R924" s="7"/>
      <c r="S924" s="7"/>
      <c r="T924" s="7"/>
      <c r="U924" s="7"/>
      <c r="V924" s="7"/>
      <c r="W924" s="7"/>
      <c r="X924" s="7"/>
      <c r="Y924" s="7"/>
      <c r="Z924" s="7"/>
    </row>
    <row r="925" ht="15.75" customHeight="1">
      <c r="A925" s="7"/>
      <c r="B925" s="7"/>
      <c r="C925" s="8"/>
      <c r="D925" s="7"/>
      <c r="E925" s="7"/>
      <c r="F925" s="7"/>
      <c r="G925" s="7"/>
      <c r="H925" s="7"/>
      <c r="I925" s="7"/>
      <c r="J925" s="7"/>
      <c r="K925" s="7"/>
      <c r="L925" s="7"/>
      <c r="M925" s="7"/>
      <c r="N925" s="7"/>
      <c r="O925" s="7"/>
      <c r="P925" s="5"/>
      <c r="Q925" s="7"/>
      <c r="R925" s="7"/>
      <c r="S925" s="7"/>
      <c r="T925" s="7"/>
      <c r="U925" s="7"/>
      <c r="V925" s="7"/>
      <c r="W925" s="7"/>
      <c r="X925" s="7"/>
      <c r="Y925" s="7"/>
      <c r="Z925" s="7"/>
    </row>
    <row r="926" ht="15.75" customHeight="1">
      <c r="A926" s="7"/>
      <c r="B926" s="7"/>
      <c r="C926" s="8"/>
      <c r="D926" s="7"/>
      <c r="E926" s="7"/>
      <c r="F926" s="7"/>
      <c r="G926" s="7"/>
      <c r="H926" s="7"/>
      <c r="I926" s="7"/>
      <c r="J926" s="7"/>
      <c r="K926" s="7"/>
      <c r="L926" s="7"/>
      <c r="M926" s="7"/>
      <c r="N926" s="7"/>
      <c r="O926" s="7"/>
      <c r="P926" s="5"/>
      <c r="Q926" s="7"/>
      <c r="R926" s="7"/>
      <c r="S926" s="7"/>
      <c r="T926" s="7"/>
      <c r="U926" s="7"/>
      <c r="V926" s="7"/>
      <c r="W926" s="7"/>
      <c r="X926" s="7"/>
      <c r="Y926" s="7"/>
      <c r="Z926" s="7"/>
    </row>
    <row r="927" ht="15.75" customHeight="1">
      <c r="A927" s="7"/>
      <c r="B927" s="7"/>
      <c r="C927" s="8"/>
      <c r="D927" s="7"/>
      <c r="E927" s="7"/>
      <c r="F927" s="7"/>
      <c r="G927" s="7"/>
      <c r="H927" s="7"/>
      <c r="I927" s="7"/>
      <c r="J927" s="7"/>
      <c r="K927" s="7"/>
      <c r="L927" s="7"/>
      <c r="M927" s="7"/>
      <c r="N927" s="7"/>
      <c r="O927" s="7"/>
      <c r="P927" s="5"/>
      <c r="Q927" s="7"/>
      <c r="R927" s="7"/>
      <c r="S927" s="7"/>
      <c r="T927" s="7"/>
      <c r="U927" s="7"/>
      <c r="V927" s="7"/>
      <c r="W927" s="7"/>
      <c r="X927" s="7"/>
      <c r="Y927" s="7"/>
      <c r="Z927" s="7"/>
    </row>
    <row r="928" ht="15.75" customHeight="1">
      <c r="A928" s="7"/>
      <c r="B928" s="7"/>
      <c r="C928" s="8"/>
      <c r="D928" s="7"/>
      <c r="E928" s="7"/>
      <c r="F928" s="7"/>
      <c r="G928" s="7"/>
      <c r="H928" s="7"/>
      <c r="I928" s="7"/>
      <c r="J928" s="7"/>
      <c r="K928" s="7"/>
      <c r="L928" s="7"/>
      <c r="M928" s="7"/>
      <c r="N928" s="7"/>
      <c r="O928" s="7"/>
      <c r="P928" s="5"/>
      <c r="Q928" s="7"/>
      <c r="R928" s="7"/>
      <c r="S928" s="7"/>
      <c r="T928" s="7"/>
      <c r="U928" s="7"/>
      <c r="V928" s="7"/>
      <c r="W928" s="7"/>
      <c r="X928" s="7"/>
      <c r="Y928" s="7"/>
      <c r="Z928" s="7"/>
    </row>
    <row r="929" ht="15.75" customHeight="1">
      <c r="A929" s="7"/>
      <c r="B929" s="7"/>
      <c r="C929" s="8"/>
      <c r="D929" s="7"/>
      <c r="E929" s="7"/>
      <c r="F929" s="7"/>
      <c r="G929" s="7"/>
      <c r="H929" s="7"/>
      <c r="I929" s="7"/>
      <c r="J929" s="7"/>
      <c r="K929" s="7"/>
      <c r="L929" s="7"/>
      <c r="M929" s="7"/>
      <c r="N929" s="7"/>
      <c r="O929" s="7"/>
      <c r="P929" s="5"/>
      <c r="Q929" s="7"/>
      <c r="R929" s="7"/>
      <c r="S929" s="7"/>
      <c r="T929" s="7"/>
      <c r="U929" s="7"/>
      <c r="V929" s="7"/>
      <c r="W929" s="7"/>
      <c r="X929" s="7"/>
      <c r="Y929" s="7"/>
      <c r="Z929" s="7"/>
    </row>
    <row r="930" ht="15.75" customHeight="1">
      <c r="A930" s="7"/>
      <c r="B930" s="7"/>
      <c r="C930" s="8"/>
      <c r="D930" s="7"/>
      <c r="E930" s="7"/>
      <c r="F930" s="7"/>
      <c r="G930" s="7"/>
      <c r="H930" s="7"/>
      <c r="I930" s="7"/>
      <c r="J930" s="7"/>
      <c r="K930" s="7"/>
      <c r="L930" s="7"/>
      <c r="M930" s="7"/>
      <c r="N930" s="7"/>
      <c r="O930" s="7"/>
      <c r="P930" s="5"/>
      <c r="Q930" s="7"/>
      <c r="R930" s="7"/>
      <c r="S930" s="7"/>
      <c r="T930" s="7"/>
      <c r="U930" s="7"/>
      <c r="V930" s="7"/>
      <c r="W930" s="7"/>
      <c r="X930" s="7"/>
      <c r="Y930" s="7"/>
      <c r="Z930" s="7"/>
    </row>
    <row r="931" ht="15.75" customHeight="1">
      <c r="A931" s="7"/>
      <c r="B931" s="7"/>
      <c r="C931" s="8"/>
      <c r="D931" s="7"/>
      <c r="E931" s="7"/>
      <c r="F931" s="7"/>
      <c r="G931" s="7"/>
      <c r="H931" s="7"/>
      <c r="I931" s="7"/>
      <c r="J931" s="7"/>
      <c r="K931" s="7"/>
      <c r="L931" s="7"/>
      <c r="M931" s="7"/>
      <c r="N931" s="7"/>
      <c r="O931" s="7"/>
      <c r="P931" s="5"/>
      <c r="Q931" s="7"/>
      <c r="R931" s="7"/>
      <c r="S931" s="7"/>
      <c r="T931" s="7"/>
      <c r="U931" s="7"/>
      <c r="V931" s="7"/>
      <c r="W931" s="7"/>
      <c r="X931" s="7"/>
      <c r="Y931" s="7"/>
      <c r="Z931" s="7"/>
    </row>
    <row r="932" ht="15.75" customHeight="1">
      <c r="A932" s="7"/>
      <c r="B932" s="7"/>
      <c r="C932" s="8"/>
      <c r="D932" s="7"/>
      <c r="E932" s="7"/>
      <c r="F932" s="7"/>
      <c r="G932" s="7"/>
      <c r="H932" s="7"/>
      <c r="I932" s="7"/>
      <c r="J932" s="7"/>
      <c r="K932" s="7"/>
      <c r="L932" s="7"/>
      <c r="M932" s="7"/>
      <c r="N932" s="7"/>
      <c r="O932" s="7"/>
      <c r="P932" s="5"/>
      <c r="Q932" s="7"/>
      <c r="R932" s="7"/>
      <c r="S932" s="7"/>
      <c r="T932" s="7"/>
      <c r="U932" s="7"/>
      <c r="V932" s="7"/>
      <c r="W932" s="7"/>
      <c r="X932" s="7"/>
      <c r="Y932" s="7"/>
      <c r="Z932" s="7"/>
    </row>
    <row r="933" ht="15.75" customHeight="1">
      <c r="A933" s="7"/>
      <c r="B933" s="7"/>
      <c r="C933" s="8"/>
      <c r="D933" s="7"/>
      <c r="E933" s="7"/>
      <c r="F933" s="7"/>
      <c r="G933" s="7"/>
      <c r="H933" s="7"/>
      <c r="I933" s="7"/>
      <c r="J933" s="7"/>
      <c r="K933" s="7"/>
      <c r="L933" s="7"/>
      <c r="M933" s="7"/>
      <c r="N933" s="7"/>
      <c r="O933" s="7"/>
      <c r="P933" s="5"/>
      <c r="Q933" s="7"/>
      <c r="R933" s="7"/>
      <c r="S933" s="7"/>
      <c r="T933" s="7"/>
      <c r="U933" s="7"/>
      <c r="V933" s="7"/>
      <c r="W933" s="7"/>
      <c r="X933" s="7"/>
      <c r="Y933" s="7"/>
      <c r="Z933" s="7"/>
    </row>
    <row r="934" ht="15.75" customHeight="1">
      <c r="A934" s="7"/>
      <c r="B934" s="7"/>
      <c r="C934" s="8"/>
      <c r="D934" s="7"/>
      <c r="E934" s="7"/>
      <c r="F934" s="7"/>
      <c r="G934" s="7"/>
      <c r="H934" s="7"/>
      <c r="I934" s="7"/>
      <c r="J934" s="7"/>
      <c r="K934" s="7"/>
      <c r="L934" s="7"/>
      <c r="M934" s="7"/>
      <c r="N934" s="7"/>
      <c r="O934" s="7"/>
      <c r="P934" s="5"/>
      <c r="Q934" s="7"/>
      <c r="R934" s="7"/>
      <c r="S934" s="7"/>
      <c r="T934" s="7"/>
      <c r="U934" s="7"/>
      <c r="V934" s="7"/>
      <c r="W934" s="7"/>
      <c r="X934" s="7"/>
      <c r="Y934" s="7"/>
      <c r="Z934" s="7"/>
    </row>
    <row r="935" ht="15.75" customHeight="1">
      <c r="A935" s="7"/>
      <c r="B935" s="7"/>
      <c r="C935" s="8"/>
      <c r="D935" s="7"/>
      <c r="E935" s="7"/>
      <c r="F935" s="7"/>
      <c r="G935" s="7"/>
      <c r="H935" s="7"/>
      <c r="I935" s="7"/>
      <c r="J935" s="7"/>
      <c r="K935" s="7"/>
      <c r="L935" s="7"/>
      <c r="M935" s="7"/>
      <c r="N935" s="7"/>
      <c r="O935" s="7"/>
      <c r="P935" s="5"/>
      <c r="Q935" s="7"/>
      <c r="R935" s="7"/>
      <c r="S935" s="7"/>
      <c r="T935" s="7"/>
      <c r="U935" s="7"/>
      <c r="V935" s="7"/>
      <c r="W935" s="7"/>
      <c r="X935" s="7"/>
      <c r="Y935" s="7"/>
      <c r="Z935" s="7"/>
    </row>
    <row r="936" ht="15.75" customHeight="1">
      <c r="A936" s="7"/>
      <c r="B936" s="7"/>
      <c r="C936" s="8"/>
      <c r="D936" s="7"/>
      <c r="E936" s="7"/>
      <c r="F936" s="7"/>
      <c r="G936" s="7"/>
      <c r="H936" s="7"/>
      <c r="I936" s="7"/>
      <c r="J936" s="7"/>
      <c r="K936" s="7"/>
      <c r="L936" s="7"/>
      <c r="M936" s="7"/>
      <c r="N936" s="7"/>
      <c r="O936" s="7"/>
      <c r="P936" s="5"/>
      <c r="Q936" s="7"/>
      <c r="R936" s="7"/>
      <c r="S936" s="7"/>
      <c r="T936" s="7"/>
      <c r="U936" s="7"/>
      <c r="V936" s="7"/>
      <c r="W936" s="7"/>
      <c r="X936" s="7"/>
      <c r="Y936" s="7"/>
      <c r="Z936" s="7"/>
    </row>
    <row r="937" ht="15.75" customHeight="1">
      <c r="A937" s="7"/>
      <c r="B937" s="7"/>
      <c r="C937" s="8"/>
      <c r="D937" s="7"/>
      <c r="E937" s="7"/>
      <c r="F937" s="7"/>
      <c r="G937" s="7"/>
      <c r="H937" s="7"/>
      <c r="I937" s="7"/>
      <c r="J937" s="7"/>
      <c r="K937" s="7"/>
      <c r="L937" s="7"/>
      <c r="M937" s="7"/>
      <c r="N937" s="7"/>
      <c r="O937" s="7"/>
      <c r="P937" s="5"/>
      <c r="Q937" s="7"/>
      <c r="R937" s="7"/>
      <c r="S937" s="7"/>
      <c r="T937" s="7"/>
      <c r="U937" s="7"/>
      <c r="V937" s="7"/>
      <c r="W937" s="7"/>
      <c r="X937" s="7"/>
      <c r="Y937" s="7"/>
      <c r="Z937" s="7"/>
    </row>
    <row r="938" ht="15.75" customHeight="1">
      <c r="A938" s="7"/>
      <c r="B938" s="7"/>
      <c r="C938" s="8"/>
      <c r="D938" s="7"/>
      <c r="E938" s="7"/>
      <c r="F938" s="7"/>
      <c r="G938" s="7"/>
      <c r="H938" s="7"/>
      <c r="I938" s="7"/>
      <c r="J938" s="7"/>
      <c r="K938" s="7"/>
      <c r="L938" s="7"/>
      <c r="M938" s="7"/>
      <c r="N938" s="7"/>
      <c r="O938" s="7"/>
      <c r="P938" s="5"/>
      <c r="Q938" s="7"/>
      <c r="R938" s="7"/>
      <c r="S938" s="7"/>
      <c r="T938" s="7"/>
      <c r="U938" s="7"/>
      <c r="V938" s="7"/>
      <c r="W938" s="7"/>
      <c r="X938" s="7"/>
      <c r="Y938" s="7"/>
      <c r="Z938" s="7"/>
    </row>
    <row r="939" ht="15.75" customHeight="1">
      <c r="A939" s="7"/>
      <c r="B939" s="7"/>
      <c r="C939" s="8"/>
      <c r="D939" s="7"/>
      <c r="E939" s="7"/>
      <c r="F939" s="7"/>
      <c r="G939" s="7"/>
      <c r="H939" s="7"/>
      <c r="I939" s="7"/>
      <c r="J939" s="7"/>
      <c r="K939" s="7"/>
      <c r="L939" s="7"/>
      <c r="M939" s="7"/>
      <c r="N939" s="7"/>
      <c r="O939" s="7"/>
      <c r="P939" s="5"/>
      <c r="Q939" s="7"/>
      <c r="R939" s="7"/>
      <c r="S939" s="7"/>
      <c r="T939" s="7"/>
      <c r="U939" s="7"/>
      <c r="V939" s="7"/>
      <c r="W939" s="7"/>
      <c r="X939" s="7"/>
      <c r="Y939" s="7"/>
      <c r="Z939" s="7"/>
    </row>
    <row r="940" ht="15.75" customHeight="1">
      <c r="A940" s="7"/>
      <c r="B940" s="7"/>
      <c r="C940" s="8"/>
      <c r="D940" s="7"/>
      <c r="E940" s="7"/>
      <c r="F940" s="7"/>
      <c r="G940" s="7"/>
      <c r="H940" s="7"/>
      <c r="I940" s="7"/>
      <c r="J940" s="7"/>
      <c r="K940" s="7"/>
      <c r="L940" s="7"/>
      <c r="M940" s="7"/>
      <c r="N940" s="7"/>
      <c r="O940" s="7"/>
      <c r="P940" s="5"/>
      <c r="Q940" s="7"/>
      <c r="R940" s="7"/>
      <c r="S940" s="7"/>
      <c r="T940" s="7"/>
      <c r="U940" s="7"/>
      <c r="V940" s="7"/>
      <c r="W940" s="7"/>
      <c r="X940" s="7"/>
      <c r="Y940" s="7"/>
      <c r="Z940" s="7"/>
    </row>
    <row r="941" ht="15.75" customHeight="1">
      <c r="A941" s="7"/>
      <c r="B941" s="7"/>
      <c r="C941" s="8"/>
      <c r="D941" s="7"/>
      <c r="E941" s="7"/>
      <c r="F941" s="7"/>
      <c r="G941" s="7"/>
      <c r="H941" s="7"/>
      <c r="I941" s="7"/>
      <c r="J941" s="7"/>
      <c r="K941" s="7"/>
      <c r="L941" s="7"/>
      <c r="M941" s="7"/>
      <c r="N941" s="7"/>
      <c r="O941" s="7"/>
      <c r="P941" s="5"/>
      <c r="Q941" s="7"/>
      <c r="R941" s="7"/>
      <c r="S941" s="7"/>
      <c r="T941" s="7"/>
      <c r="U941" s="7"/>
      <c r="V941" s="7"/>
      <c r="W941" s="7"/>
      <c r="X941" s="7"/>
      <c r="Y941" s="7"/>
      <c r="Z941" s="7"/>
    </row>
    <row r="942" ht="15.75" customHeight="1">
      <c r="A942" s="7"/>
      <c r="B942" s="7"/>
      <c r="C942" s="8"/>
      <c r="D942" s="7"/>
      <c r="E942" s="7"/>
      <c r="F942" s="7"/>
      <c r="G942" s="7"/>
      <c r="H942" s="7"/>
      <c r="I942" s="7"/>
      <c r="J942" s="7"/>
      <c r="K942" s="7"/>
      <c r="L942" s="7"/>
      <c r="M942" s="7"/>
      <c r="N942" s="7"/>
      <c r="O942" s="7"/>
      <c r="P942" s="5"/>
      <c r="Q942" s="7"/>
      <c r="R942" s="7"/>
      <c r="S942" s="7"/>
      <c r="T942" s="7"/>
      <c r="U942" s="7"/>
      <c r="V942" s="7"/>
      <c r="W942" s="7"/>
      <c r="X942" s="7"/>
      <c r="Y942" s="7"/>
      <c r="Z942" s="7"/>
    </row>
    <row r="943" ht="15.75" customHeight="1">
      <c r="A943" s="7"/>
      <c r="B943" s="7"/>
      <c r="C943" s="8"/>
      <c r="D943" s="7"/>
      <c r="E943" s="7"/>
      <c r="F943" s="7"/>
      <c r="G943" s="7"/>
      <c r="H943" s="7"/>
      <c r="I943" s="7"/>
      <c r="J943" s="7"/>
      <c r="K943" s="7"/>
      <c r="L943" s="7"/>
      <c r="M943" s="7"/>
      <c r="N943" s="7"/>
      <c r="O943" s="7"/>
      <c r="P943" s="5"/>
      <c r="Q943" s="7"/>
      <c r="R943" s="7"/>
      <c r="S943" s="7"/>
      <c r="T943" s="7"/>
      <c r="U943" s="7"/>
      <c r="V943" s="7"/>
      <c r="W943" s="7"/>
      <c r="X943" s="7"/>
      <c r="Y943" s="7"/>
      <c r="Z943" s="7"/>
    </row>
    <row r="944" ht="15.75" customHeight="1">
      <c r="A944" s="7"/>
      <c r="B944" s="7"/>
      <c r="C944" s="8"/>
      <c r="D944" s="7"/>
      <c r="E944" s="7"/>
      <c r="F944" s="7"/>
      <c r="G944" s="7"/>
      <c r="H944" s="7"/>
      <c r="I944" s="7"/>
      <c r="J944" s="7"/>
      <c r="K944" s="7"/>
      <c r="L944" s="7"/>
      <c r="M944" s="7"/>
      <c r="N944" s="7"/>
      <c r="O944" s="7"/>
      <c r="P944" s="5"/>
      <c r="Q944" s="7"/>
      <c r="R944" s="7"/>
      <c r="S944" s="7"/>
      <c r="T944" s="7"/>
      <c r="U944" s="7"/>
      <c r="V944" s="7"/>
      <c r="W944" s="7"/>
      <c r="X944" s="7"/>
      <c r="Y944" s="7"/>
      <c r="Z944" s="7"/>
    </row>
    <row r="945" ht="15.75" customHeight="1">
      <c r="A945" s="7"/>
      <c r="B945" s="7"/>
      <c r="C945" s="8"/>
      <c r="D945" s="7"/>
      <c r="E945" s="7"/>
      <c r="F945" s="7"/>
      <c r="G945" s="7"/>
      <c r="H945" s="7"/>
      <c r="I945" s="7"/>
      <c r="J945" s="7"/>
      <c r="K945" s="7"/>
      <c r="L945" s="7"/>
      <c r="M945" s="7"/>
      <c r="N945" s="7"/>
      <c r="O945" s="7"/>
      <c r="P945" s="5"/>
      <c r="Q945" s="7"/>
      <c r="R945" s="7"/>
      <c r="S945" s="7"/>
      <c r="T945" s="7"/>
      <c r="U945" s="7"/>
      <c r="V945" s="7"/>
      <c r="W945" s="7"/>
      <c r="X945" s="7"/>
      <c r="Y945" s="7"/>
      <c r="Z945" s="7"/>
    </row>
    <row r="946" ht="15.75" customHeight="1">
      <c r="A946" s="7"/>
      <c r="B946" s="7"/>
      <c r="C946" s="8"/>
      <c r="D946" s="7"/>
      <c r="E946" s="7"/>
      <c r="F946" s="7"/>
      <c r="G946" s="7"/>
      <c r="H946" s="7"/>
      <c r="I946" s="7"/>
      <c r="J946" s="7"/>
      <c r="K946" s="7"/>
      <c r="L946" s="7"/>
      <c r="M946" s="7"/>
      <c r="N946" s="7"/>
      <c r="O946" s="7"/>
      <c r="P946" s="5"/>
      <c r="Q946" s="7"/>
      <c r="R946" s="7"/>
      <c r="S946" s="7"/>
      <c r="T946" s="7"/>
      <c r="U946" s="7"/>
      <c r="V946" s="7"/>
      <c r="W946" s="7"/>
      <c r="X946" s="7"/>
      <c r="Y946" s="7"/>
      <c r="Z946" s="7"/>
    </row>
    <row r="947" ht="15.75" customHeight="1">
      <c r="A947" s="7"/>
      <c r="B947" s="7"/>
      <c r="C947" s="8"/>
      <c r="D947" s="7"/>
      <c r="E947" s="7"/>
      <c r="F947" s="7"/>
      <c r="G947" s="7"/>
      <c r="H947" s="7"/>
      <c r="I947" s="7"/>
      <c r="J947" s="7"/>
      <c r="K947" s="7"/>
      <c r="L947" s="7"/>
      <c r="M947" s="7"/>
      <c r="N947" s="7"/>
      <c r="O947" s="7"/>
      <c r="P947" s="5"/>
      <c r="Q947" s="7"/>
      <c r="R947" s="7"/>
      <c r="S947" s="7"/>
      <c r="T947" s="7"/>
      <c r="U947" s="7"/>
      <c r="V947" s="7"/>
      <c r="W947" s="7"/>
      <c r="X947" s="7"/>
      <c r="Y947" s="7"/>
      <c r="Z947" s="7"/>
    </row>
    <row r="948" ht="15.75" customHeight="1">
      <c r="A948" s="7"/>
      <c r="B948" s="7"/>
      <c r="C948" s="8"/>
      <c r="D948" s="7"/>
      <c r="E948" s="7"/>
      <c r="F948" s="7"/>
      <c r="G948" s="7"/>
      <c r="H948" s="7"/>
      <c r="I948" s="7"/>
      <c r="J948" s="7"/>
      <c r="K948" s="7"/>
      <c r="L948" s="7"/>
      <c r="M948" s="7"/>
      <c r="N948" s="7"/>
      <c r="O948" s="7"/>
      <c r="P948" s="5"/>
      <c r="Q948" s="7"/>
      <c r="R948" s="7"/>
      <c r="S948" s="7"/>
      <c r="T948" s="7"/>
      <c r="U948" s="7"/>
      <c r="V948" s="7"/>
      <c r="W948" s="7"/>
      <c r="X948" s="7"/>
      <c r="Y948" s="7"/>
      <c r="Z948" s="7"/>
    </row>
    <row r="949" ht="15.75" customHeight="1">
      <c r="A949" s="7"/>
      <c r="B949" s="7"/>
      <c r="C949" s="8"/>
      <c r="D949" s="7"/>
      <c r="E949" s="7"/>
      <c r="F949" s="7"/>
      <c r="G949" s="7"/>
      <c r="H949" s="7"/>
      <c r="I949" s="7"/>
      <c r="J949" s="7"/>
      <c r="K949" s="7"/>
      <c r="L949" s="7"/>
      <c r="M949" s="7"/>
      <c r="N949" s="7"/>
      <c r="O949" s="7"/>
      <c r="P949" s="5"/>
      <c r="Q949" s="7"/>
      <c r="R949" s="7"/>
      <c r="S949" s="7"/>
      <c r="T949" s="7"/>
      <c r="U949" s="7"/>
      <c r="V949" s="7"/>
      <c r="W949" s="7"/>
      <c r="X949" s="7"/>
      <c r="Y949" s="7"/>
      <c r="Z949" s="7"/>
    </row>
    <row r="950" ht="15.75" customHeight="1">
      <c r="A950" s="7"/>
      <c r="B950" s="7"/>
      <c r="C950" s="8"/>
      <c r="D950" s="7"/>
      <c r="E950" s="7"/>
      <c r="F950" s="7"/>
      <c r="G950" s="7"/>
      <c r="H950" s="7"/>
      <c r="I950" s="7"/>
      <c r="J950" s="7"/>
      <c r="K950" s="7"/>
      <c r="L950" s="7"/>
      <c r="M950" s="7"/>
      <c r="N950" s="7"/>
      <c r="O950" s="7"/>
      <c r="P950" s="5"/>
      <c r="Q950" s="7"/>
      <c r="R950" s="7"/>
      <c r="S950" s="7"/>
      <c r="T950" s="7"/>
      <c r="U950" s="7"/>
      <c r="V950" s="7"/>
      <c r="W950" s="7"/>
      <c r="X950" s="7"/>
      <c r="Y950" s="7"/>
      <c r="Z950" s="7"/>
    </row>
    <row r="951" ht="15.75" customHeight="1">
      <c r="A951" s="7"/>
      <c r="B951" s="7"/>
      <c r="C951" s="8"/>
      <c r="D951" s="7"/>
      <c r="E951" s="7"/>
      <c r="F951" s="7"/>
      <c r="G951" s="7"/>
      <c r="H951" s="7"/>
      <c r="I951" s="7"/>
      <c r="J951" s="7"/>
      <c r="K951" s="7"/>
      <c r="L951" s="7"/>
      <c r="M951" s="7"/>
      <c r="N951" s="7"/>
      <c r="O951" s="7"/>
      <c r="P951" s="5"/>
      <c r="Q951" s="7"/>
      <c r="R951" s="7"/>
      <c r="S951" s="7"/>
      <c r="T951" s="7"/>
      <c r="U951" s="7"/>
      <c r="V951" s="7"/>
      <c r="W951" s="7"/>
      <c r="X951" s="7"/>
      <c r="Y951" s="7"/>
      <c r="Z951" s="7"/>
    </row>
    <row r="952" ht="15.75" customHeight="1">
      <c r="A952" s="7"/>
      <c r="B952" s="7"/>
      <c r="C952" s="8"/>
      <c r="D952" s="7"/>
      <c r="E952" s="7"/>
      <c r="F952" s="7"/>
      <c r="G952" s="7"/>
      <c r="H952" s="7"/>
      <c r="I952" s="7"/>
      <c r="J952" s="7"/>
      <c r="K952" s="7"/>
      <c r="L952" s="7"/>
      <c r="M952" s="7"/>
      <c r="N952" s="7"/>
      <c r="O952" s="7"/>
      <c r="P952" s="5"/>
      <c r="Q952" s="7"/>
      <c r="R952" s="7"/>
      <c r="S952" s="7"/>
      <c r="T952" s="7"/>
      <c r="U952" s="7"/>
      <c r="V952" s="7"/>
      <c r="W952" s="7"/>
      <c r="X952" s="7"/>
      <c r="Y952" s="7"/>
      <c r="Z952" s="7"/>
    </row>
    <row r="953" ht="15.75" customHeight="1">
      <c r="A953" s="7"/>
      <c r="B953" s="7"/>
      <c r="C953" s="8"/>
      <c r="D953" s="7"/>
      <c r="E953" s="7"/>
      <c r="F953" s="7"/>
      <c r="G953" s="7"/>
      <c r="H953" s="7"/>
      <c r="I953" s="7"/>
      <c r="J953" s="7"/>
      <c r="K953" s="7"/>
      <c r="L953" s="7"/>
      <c r="M953" s="7"/>
      <c r="N953" s="7"/>
      <c r="O953" s="7"/>
      <c r="P953" s="5"/>
      <c r="Q953" s="7"/>
      <c r="R953" s="7"/>
      <c r="S953" s="7"/>
      <c r="T953" s="7"/>
      <c r="U953" s="7"/>
      <c r="V953" s="7"/>
      <c r="W953" s="7"/>
      <c r="X953" s="7"/>
      <c r="Y953" s="7"/>
      <c r="Z953" s="7"/>
    </row>
    <row r="954" ht="15.75" customHeight="1">
      <c r="A954" s="7"/>
      <c r="B954" s="7"/>
      <c r="C954" s="8"/>
      <c r="D954" s="7"/>
      <c r="E954" s="7"/>
      <c r="F954" s="7"/>
      <c r="G954" s="7"/>
      <c r="H954" s="7"/>
      <c r="I954" s="7"/>
      <c r="J954" s="7"/>
      <c r="K954" s="7"/>
      <c r="L954" s="7"/>
      <c r="M954" s="7"/>
      <c r="N954" s="7"/>
      <c r="O954" s="7"/>
      <c r="P954" s="5"/>
      <c r="Q954" s="7"/>
      <c r="R954" s="7"/>
      <c r="S954" s="7"/>
      <c r="T954" s="7"/>
      <c r="U954" s="7"/>
      <c r="V954" s="7"/>
      <c r="W954" s="7"/>
      <c r="X954" s="7"/>
      <c r="Y954" s="7"/>
      <c r="Z954" s="7"/>
    </row>
    <row r="955" ht="15.75" customHeight="1">
      <c r="A955" s="7"/>
      <c r="B955" s="7"/>
      <c r="C955" s="8"/>
      <c r="D955" s="7"/>
      <c r="E955" s="7"/>
      <c r="F955" s="7"/>
      <c r="G955" s="7"/>
      <c r="H955" s="7"/>
      <c r="I955" s="7"/>
      <c r="J955" s="7"/>
      <c r="K955" s="7"/>
      <c r="L955" s="7"/>
      <c r="M955" s="7"/>
      <c r="N955" s="7"/>
      <c r="O955" s="7"/>
      <c r="P955" s="5"/>
      <c r="Q955" s="7"/>
      <c r="R955" s="7"/>
      <c r="S955" s="7"/>
      <c r="T955" s="7"/>
      <c r="U955" s="7"/>
      <c r="V955" s="7"/>
      <c r="W955" s="7"/>
      <c r="X955" s="7"/>
      <c r="Y955" s="7"/>
      <c r="Z955" s="7"/>
    </row>
    <row r="956" ht="15.75" customHeight="1">
      <c r="A956" s="7"/>
      <c r="B956" s="7"/>
      <c r="C956" s="8"/>
      <c r="D956" s="7"/>
      <c r="E956" s="7"/>
      <c r="F956" s="7"/>
      <c r="G956" s="7"/>
      <c r="H956" s="7"/>
      <c r="I956" s="7"/>
      <c r="J956" s="7"/>
      <c r="K956" s="7"/>
      <c r="L956" s="7"/>
      <c r="M956" s="7"/>
      <c r="N956" s="7"/>
      <c r="O956" s="7"/>
      <c r="P956" s="5"/>
      <c r="Q956" s="7"/>
      <c r="R956" s="7"/>
      <c r="S956" s="7"/>
      <c r="T956" s="7"/>
      <c r="U956" s="7"/>
      <c r="V956" s="7"/>
      <c r="W956" s="7"/>
      <c r="X956" s="7"/>
      <c r="Y956" s="7"/>
      <c r="Z956" s="7"/>
    </row>
    <row r="957" ht="15.75" customHeight="1">
      <c r="A957" s="7"/>
      <c r="B957" s="7"/>
      <c r="C957" s="8"/>
      <c r="D957" s="7"/>
      <c r="E957" s="7"/>
      <c r="F957" s="7"/>
      <c r="G957" s="7"/>
      <c r="H957" s="7"/>
      <c r="I957" s="7"/>
      <c r="J957" s="7"/>
      <c r="K957" s="7"/>
      <c r="L957" s="7"/>
      <c r="M957" s="7"/>
      <c r="N957" s="7"/>
      <c r="O957" s="7"/>
      <c r="P957" s="5"/>
      <c r="Q957" s="7"/>
      <c r="R957" s="7"/>
      <c r="S957" s="7"/>
      <c r="T957" s="7"/>
      <c r="U957" s="7"/>
      <c r="V957" s="7"/>
      <c r="W957" s="7"/>
      <c r="X957" s="7"/>
      <c r="Y957" s="7"/>
      <c r="Z957" s="7"/>
    </row>
    <row r="958" ht="15.75" customHeight="1">
      <c r="A958" s="7"/>
      <c r="B958" s="7"/>
      <c r="C958" s="8"/>
      <c r="D958" s="7"/>
      <c r="E958" s="7"/>
      <c r="F958" s="7"/>
      <c r="G958" s="7"/>
      <c r="H958" s="7"/>
      <c r="I958" s="7"/>
      <c r="J958" s="7"/>
      <c r="K958" s="7"/>
      <c r="L958" s="7"/>
      <c r="M958" s="7"/>
      <c r="N958" s="7"/>
      <c r="O958" s="7"/>
      <c r="P958" s="5"/>
      <c r="Q958" s="7"/>
      <c r="R958" s="7"/>
      <c r="S958" s="7"/>
      <c r="T958" s="7"/>
      <c r="U958" s="7"/>
      <c r="V958" s="7"/>
      <c r="W958" s="7"/>
      <c r="X958" s="7"/>
      <c r="Y958" s="7"/>
      <c r="Z958" s="7"/>
    </row>
    <row r="959" ht="15.75" customHeight="1">
      <c r="A959" s="7"/>
      <c r="B959" s="7"/>
      <c r="C959" s="8"/>
      <c r="D959" s="7"/>
      <c r="E959" s="7"/>
      <c r="F959" s="7"/>
      <c r="G959" s="7"/>
      <c r="H959" s="7"/>
      <c r="I959" s="7"/>
      <c r="J959" s="7"/>
      <c r="K959" s="7"/>
      <c r="L959" s="7"/>
      <c r="M959" s="7"/>
      <c r="N959" s="7"/>
      <c r="O959" s="7"/>
      <c r="P959" s="5"/>
      <c r="Q959" s="7"/>
      <c r="R959" s="7"/>
      <c r="S959" s="7"/>
      <c r="T959" s="7"/>
      <c r="U959" s="7"/>
      <c r="V959" s="7"/>
      <c r="W959" s="7"/>
      <c r="X959" s="7"/>
      <c r="Y959" s="7"/>
      <c r="Z959" s="7"/>
    </row>
    <row r="960" ht="15.75" customHeight="1">
      <c r="A960" s="7"/>
      <c r="B960" s="7"/>
      <c r="C960" s="8"/>
      <c r="D960" s="7"/>
      <c r="E960" s="7"/>
      <c r="F960" s="7"/>
      <c r="G960" s="7"/>
      <c r="H960" s="7"/>
      <c r="I960" s="7"/>
      <c r="J960" s="7"/>
      <c r="K960" s="7"/>
      <c r="L960" s="7"/>
      <c r="M960" s="7"/>
      <c r="N960" s="7"/>
      <c r="O960" s="7"/>
      <c r="P960" s="5"/>
      <c r="Q960" s="7"/>
      <c r="R960" s="7"/>
      <c r="S960" s="7"/>
      <c r="T960" s="7"/>
      <c r="U960" s="7"/>
      <c r="V960" s="7"/>
      <c r="W960" s="7"/>
      <c r="X960" s="7"/>
      <c r="Y960" s="7"/>
      <c r="Z960" s="7"/>
    </row>
    <row r="961" ht="15.75" customHeight="1">
      <c r="A961" s="7"/>
      <c r="B961" s="7"/>
      <c r="C961" s="8"/>
      <c r="D961" s="7"/>
      <c r="E961" s="7"/>
      <c r="F961" s="7"/>
      <c r="G961" s="7"/>
      <c r="H961" s="7"/>
      <c r="I961" s="7"/>
      <c r="J961" s="7"/>
      <c r="K961" s="7"/>
      <c r="L961" s="7"/>
      <c r="M961" s="7"/>
      <c r="N961" s="7"/>
      <c r="O961" s="7"/>
      <c r="P961" s="5"/>
      <c r="Q961" s="7"/>
      <c r="R961" s="7"/>
      <c r="S961" s="7"/>
      <c r="T961" s="7"/>
      <c r="U961" s="7"/>
      <c r="V961" s="7"/>
      <c r="W961" s="7"/>
      <c r="X961" s="7"/>
      <c r="Y961" s="7"/>
      <c r="Z961" s="7"/>
    </row>
    <row r="962" ht="15.75" customHeight="1">
      <c r="A962" s="7"/>
      <c r="B962" s="7"/>
      <c r="C962" s="8"/>
      <c r="D962" s="7"/>
      <c r="E962" s="7"/>
      <c r="F962" s="7"/>
      <c r="G962" s="7"/>
      <c r="H962" s="7"/>
      <c r="I962" s="7"/>
      <c r="J962" s="7"/>
      <c r="K962" s="7"/>
      <c r="L962" s="7"/>
      <c r="M962" s="7"/>
      <c r="N962" s="7"/>
      <c r="O962" s="7"/>
      <c r="P962" s="5"/>
      <c r="Q962" s="7"/>
      <c r="R962" s="7"/>
      <c r="S962" s="7"/>
      <c r="T962" s="7"/>
      <c r="U962" s="7"/>
      <c r="V962" s="7"/>
      <c r="W962" s="7"/>
      <c r="X962" s="7"/>
      <c r="Y962" s="7"/>
      <c r="Z962" s="7"/>
    </row>
    <row r="963" ht="15.75" customHeight="1">
      <c r="A963" s="7"/>
      <c r="B963" s="7"/>
      <c r="C963" s="8"/>
      <c r="D963" s="7"/>
      <c r="E963" s="7"/>
      <c r="F963" s="7"/>
      <c r="G963" s="7"/>
      <c r="H963" s="7"/>
      <c r="I963" s="7"/>
      <c r="J963" s="7"/>
      <c r="K963" s="7"/>
      <c r="L963" s="7"/>
      <c r="M963" s="7"/>
      <c r="N963" s="7"/>
      <c r="O963" s="7"/>
      <c r="P963" s="5"/>
      <c r="Q963" s="7"/>
      <c r="R963" s="7"/>
      <c r="S963" s="7"/>
      <c r="T963" s="7"/>
      <c r="U963" s="7"/>
      <c r="V963" s="7"/>
      <c r="W963" s="7"/>
      <c r="X963" s="7"/>
      <c r="Y963" s="7"/>
      <c r="Z963" s="7"/>
    </row>
    <row r="964" ht="15.75" customHeight="1">
      <c r="A964" s="7"/>
      <c r="B964" s="7"/>
      <c r="C964" s="8"/>
      <c r="D964" s="7"/>
      <c r="E964" s="7"/>
      <c r="F964" s="7"/>
      <c r="G964" s="7"/>
      <c r="H964" s="7"/>
      <c r="I964" s="7"/>
      <c r="J964" s="7"/>
      <c r="K964" s="7"/>
      <c r="L964" s="7"/>
      <c r="M964" s="7"/>
      <c r="N964" s="7"/>
      <c r="O964" s="7"/>
      <c r="P964" s="5"/>
      <c r="Q964" s="7"/>
      <c r="R964" s="7"/>
      <c r="S964" s="7"/>
      <c r="T964" s="7"/>
      <c r="U964" s="7"/>
      <c r="V964" s="7"/>
      <c r="W964" s="7"/>
      <c r="X964" s="7"/>
      <c r="Y964" s="7"/>
      <c r="Z964" s="7"/>
    </row>
    <row r="965" ht="15.75" customHeight="1">
      <c r="A965" s="7"/>
      <c r="B965" s="7"/>
      <c r="C965" s="8"/>
      <c r="D965" s="7"/>
      <c r="E965" s="7"/>
      <c r="F965" s="7"/>
      <c r="G965" s="7"/>
      <c r="H965" s="7"/>
      <c r="I965" s="7"/>
      <c r="J965" s="7"/>
      <c r="K965" s="7"/>
      <c r="L965" s="7"/>
      <c r="M965" s="7"/>
      <c r="N965" s="7"/>
      <c r="O965" s="7"/>
      <c r="P965" s="5"/>
      <c r="Q965" s="7"/>
      <c r="R965" s="7"/>
      <c r="S965" s="7"/>
      <c r="T965" s="7"/>
      <c r="U965" s="7"/>
      <c r="V965" s="7"/>
      <c r="W965" s="7"/>
      <c r="X965" s="7"/>
      <c r="Y965" s="7"/>
      <c r="Z965" s="7"/>
    </row>
    <row r="966" ht="15.75" customHeight="1">
      <c r="A966" s="7"/>
      <c r="B966" s="7"/>
      <c r="C966" s="8"/>
      <c r="D966" s="7"/>
      <c r="E966" s="7"/>
      <c r="F966" s="7"/>
      <c r="G966" s="7"/>
      <c r="H966" s="7"/>
      <c r="I966" s="7"/>
      <c r="J966" s="7"/>
      <c r="K966" s="7"/>
      <c r="L966" s="7"/>
      <c r="M966" s="7"/>
      <c r="N966" s="7"/>
      <c r="O966" s="7"/>
      <c r="P966" s="5"/>
      <c r="Q966" s="7"/>
      <c r="R966" s="7"/>
      <c r="S966" s="7"/>
      <c r="T966" s="7"/>
      <c r="U966" s="7"/>
      <c r="V966" s="7"/>
      <c r="W966" s="7"/>
      <c r="X966" s="7"/>
      <c r="Y966" s="7"/>
      <c r="Z966" s="7"/>
    </row>
    <row r="967" ht="15.75" customHeight="1">
      <c r="A967" s="7"/>
      <c r="B967" s="7"/>
      <c r="C967" s="8"/>
      <c r="D967" s="7"/>
      <c r="E967" s="7"/>
      <c r="F967" s="7"/>
      <c r="G967" s="7"/>
      <c r="H967" s="7"/>
      <c r="I967" s="7"/>
      <c r="J967" s="7"/>
      <c r="K967" s="7"/>
      <c r="L967" s="7"/>
      <c r="M967" s="7"/>
      <c r="N967" s="7"/>
      <c r="O967" s="7"/>
      <c r="P967" s="5"/>
      <c r="Q967" s="7"/>
      <c r="R967" s="7"/>
      <c r="S967" s="7"/>
      <c r="T967" s="7"/>
      <c r="U967" s="7"/>
      <c r="V967" s="7"/>
      <c r="W967" s="7"/>
      <c r="X967" s="7"/>
      <c r="Y967" s="7"/>
      <c r="Z967" s="7"/>
    </row>
    <row r="968" ht="15.75" customHeight="1">
      <c r="A968" s="7"/>
      <c r="B968" s="7"/>
      <c r="C968" s="8"/>
      <c r="D968" s="7"/>
      <c r="E968" s="7"/>
      <c r="F968" s="7"/>
      <c r="G968" s="7"/>
      <c r="H968" s="7"/>
      <c r="I968" s="7"/>
      <c r="J968" s="7"/>
      <c r="K968" s="7"/>
      <c r="L968" s="7"/>
      <c r="M968" s="7"/>
      <c r="N968" s="7"/>
      <c r="O968" s="7"/>
      <c r="P968" s="5"/>
      <c r="Q968" s="7"/>
      <c r="R968" s="7"/>
      <c r="S968" s="7"/>
      <c r="T968" s="7"/>
      <c r="U968" s="7"/>
      <c r="V968" s="7"/>
      <c r="W968" s="7"/>
      <c r="X968" s="7"/>
      <c r="Y968" s="7"/>
      <c r="Z968" s="7"/>
    </row>
    <row r="969" ht="15.75" customHeight="1">
      <c r="A969" s="7"/>
      <c r="B969" s="7"/>
      <c r="C969" s="8"/>
      <c r="D969" s="7"/>
      <c r="E969" s="7"/>
      <c r="F969" s="7"/>
      <c r="G969" s="7"/>
      <c r="H969" s="7"/>
      <c r="I969" s="7"/>
      <c r="J969" s="7"/>
      <c r="K969" s="7"/>
      <c r="L969" s="7"/>
      <c r="M969" s="7"/>
      <c r="N969" s="7"/>
      <c r="O969" s="7"/>
      <c r="P969" s="5"/>
      <c r="Q969" s="7"/>
      <c r="R969" s="7"/>
      <c r="S969" s="7"/>
      <c r="T969" s="7"/>
      <c r="U969" s="7"/>
      <c r="V969" s="7"/>
      <c r="W969" s="7"/>
      <c r="X969" s="7"/>
      <c r="Y969" s="7"/>
      <c r="Z969" s="7"/>
    </row>
    <row r="970" ht="15.75" customHeight="1">
      <c r="A970" s="7"/>
      <c r="B970" s="7"/>
      <c r="C970" s="8"/>
      <c r="D970" s="7"/>
      <c r="E970" s="7"/>
      <c r="F970" s="7"/>
      <c r="G970" s="7"/>
      <c r="H970" s="7"/>
      <c r="I970" s="7"/>
      <c r="J970" s="7"/>
      <c r="K970" s="7"/>
      <c r="L970" s="7"/>
      <c r="M970" s="7"/>
      <c r="N970" s="7"/>
      <c r="O970" s="7"/>
      <c r="P970" s="5"/>
      <c r="Q970" s="7"/>
      <c r="R970" s="7"/>
      <c r="S970" s="7"/>
      <c r="T970" s="7"/>
      <c r="U970" s="7"/>
      <c r="V970" s="7"/>
      <c r="W970" s="7"/>
      <c r="X970" s="7"/>
      <c r="Y970" s="7"/>
      <c r="Z970" s="7"/>
    </row>
    <row r="971" ht="15.75" customHeight="1">
      <c r="A971" s="7"/>
      <c r="B971" s="7"/>
      <c r="C971" s="8"/>
      <c r="D971" s="7"/>
      <c r="E971" s="7"/>
      <c r="F971" s="7"/>
      <c r="G971" s="7"/>
      <c r="H971" s="7"/>
      <c r="I971" s="7"/>
      <c r="J971" s="7"/>
      <c r="K971" s="7"/>
      <c r="L971" s="7"/>
      <c r="M971" s="7"/>
      <c r="N971" s="7"/>
      <c r="O971" s="7"/>
      <c r="P971" s="5"/>
      <c r="Q971" s="7"/>
      <c r="R971" s="7"/>
      <c r="S971" s="7"/>
      <c r="T971" s="7"/>
      <c r="U971" s="7"/>
      <c r="V971" s="7"/>
      <c r="W971" s="7"/>
      <c r="X971" s="7"/>
      <c r="Y971" s="7"/>
      <c r="Z971" s="7"/>
    </row>
    <row r="972" ht="15.75" customHeight="1">
      <c r="A972" s="7"/>
      <c r="B972" s="7"/>
      <c r="C972" s="8"/>
      <c r="D972" s="7"/>
      <c r="E972" s="7"/>
      <c r="F972" s="7"/>
      <c r="G972" s="7"/>
      <c r="H972" s="7"/>
      <c r="I972" s="7"/>
      <c r="J972" s="7"/>
      <c r="K972" s="7"/>
      <c r="L972" s="7"/>
      <c r="M972" s="7"/>
      <c r="N972" s="7"/>
      <c r="O972" s="7"/>
      <c r="P972" s="5"/>
      <c r="Q972" s="7"/>
      <c r="R972" s="7"/>
      <c r="S972" s="7"/>
      <c r="T972" s="7"/>
      <c r="U972" s="7"/>
      <c r="V972" s="7"/>
      <c r="W972" s="7"/>
      <c r="X972" s="7"/>
      <c r="Y972" s="7"/>
      <c r="Z972" s="7"/>
    </row>
    <row r="973" ht="15.75" customHeight="1">
      <c r="A973" s="7"/>
      <c r="B973" s="7"/>
      <c r="C973" s="8"/>
      <c r="D973" s="7"/>
      <c r="E973" s="7"/>
      <c r="F973" s="7"/>
      <c r="G973" s="7"/>
      <c r="H973" s="7"/>
      <c r="I973" s="7"/>
      <c r="J973" s="7"/>
      <c r="K973" s="7"/>
      <c r="L973" s="7"/>
      <c r="M973" s="7"/>
      <c r="N973" s="7"/>
      <c r="O973" s="7"/>
      <c r="P973" s="5"/>
      <c r="Q973" s="7"/>
      <c r="R973" s="7"/>
      <c r="S973" s="7"/>
      <c r="T973" s="7"/>
      <c r="U973" s="7"/>
      <c r="V973" s="7"/>
      <c r="W973" s="7"/>
      <c r="X973" s="7"/>
      <c r="Y973" s="7"/>
      <c r="Z973" s="7"/>
    </row>
    <row r="974" ht="15.75" customHeight="1">
      <c r="A974" s="7"/>
      <c r="B974" s="7"/>
      <c r="C974" s="8"/>
      <c r="D974" s="7"/>
      <c r="E974" s="7"/>
      <c r="F974" s="7"/>
      <c r="G974" s="7"/>
      <c r="H974" s="7"/>
      <c r="I974" s="7"/>
      <c r="J974" s="7"/>
      <c r="K974" s="7"/>
      <c r="L974" s="7"/>
      <c r="M974" s="7"/>
      <c r="N974" s="7"/>
      <c r="O974" s="7"/>
      <c r="P974" s="5"/>
      <c r="Q974" s="7"/>
      <c r="R974" s="7"/>
      <c r="S974" s="7"/>
      <c r="T974" s="7"/>
      <c r="U974" s="7"/>
      <c r="V974" s="7"/>
      <c r="W974" s="7"/>
      <c r="X974" s="7"/>
      <c r="Y974" s="7"/>
      <c r="Z974" s="7"/>
    </row>
    <row r="975" ht="15.75" customHeight="1">
      <c r="A975" s="7"/>
      <c r="B975" s="7"/>
      <c r="C975" s="8"/>
      <c r="D975" s="7"/>
      <c r="E975" s="7"/>
      <c r="F975" s="7"/>
      <c r="G975" s="7"/>
      <c r="H975" s="7"/>
      <c r="I975" s="7"/>
      <c r="J975" s="7"/>
      <c r="K975" s="7"/>
      <c r="L975" s="7"/>
      <c r="M975" s="7"/>
      <c r="N975" s="7"/>
      <c r="O975" s="7"/>
      <c r="P975" s="5"/>
      <c r="Q975" s="7"/>
      <c r="R975" s="7"/>
      <c r="S975" s="7"/>
      <c r="T975" s="7"/>
      <c r="U975" s="7"/>
      <c r="V975" s="7"/>
      <c r="W975" s="7"/>
      <c r="X975" s="7"/>
      <c r="Y975" s="7"/>
      <c r="Z975" s="7"/>
    </row>
    <row r="976" ht="15.75" customHeight="1">
      <c r="A976" s="7"/>
      <c r="B976" s="7"/>
      <c r="C976" s="8"/>
      <c r="D976" s="7"/>
      <c r="E976" s="7"/>
      <c r="F976" s="7"/>
      <c r="G976" s="7"/>
      <c r="H976" s="7"/>
      <c r="I976" s="7"/>
      <c r="J976" s="7"/>
      <c r="K976" s="7"/>
      <c r="L976" s="7"/>
      <c r="M976" s="7"/>
      <c r="N976" s="7"/>
      <c r="O976" s="7"/>
      <c r="P976" s="5"/>
      <c r="Q976" s="7"/>
      <c r="R976" s="7"/>
      <c r="S976" s="7"/>
      <c r="T976" s="7"/>
      <c r="U976" s="7"/>
      <c r="V976" s="7"/>
      <c r="W976" s="7"/>
      <c r="X976" s="7"/>
      <c r="Y976" s="7"/>
      <c r="Z976" s="7"/>
    </row>
    <row r="977" ht="15.75" customHeight="1">
      <c r="A977" s="7"/>
      <c r="B977" s="7"/>
      <c r="C977" s="8"/>
      <c r="D977" s="7"/>
      <c r="E977" s="7"/>
      <c r="F977" s="7"/>
      <c r="G977" s="7"/>
      <c r="H977" s="7"/>
      <c r="I977" s="7"/>
      <c r="J977" s="7"/>
      <c r="K977" s="7"/>
      <c r="L977" s="7"/>
      <c r="M977" s="7"/>
      <c r="N977" s="7"/>
      <c r="O977" s="7"/>
      <c r="P977" s="5"/>
      <c r="Q977" s="7"/>
      <c r="R977" s="7"/>
      <c r="S977" s="7"/>
      <c r="T977" s="7"/>
      <c r="U977" s="7"/>
      <c r="V977" s="7"/>
      <c r="W977" s="7"/>
      <c r="X977" s="7"/>
      <c r="Y977" s="7"/>
      <c r="Z977" s="7"/>
    </row>
    <row r="978" ht="15.75" customHeight="1">
      <c r="A978" s="7"/>
      <c r="B978" s="7"/>
      <c r="C978" s="8"/>
      <c r="D978" s="7"/>
      <c r="E978" s="7"/>
      <c r="F978" s="7"/>
      <c r="G978" s="7"/>
      <c r="H978" s="7"/>
      <c r="I978" s="7"/>
      <c r="J978" s="7"/>
      <c r="K978" s="7"/>
      <c r="L978" s="7"/>
      <c r="M978" s="7"/>
      <c r="N978" s="7"/>
      <c r="O978" s="7"/>
      <c r="P978" s="5"/>
      <c r="Q978" s="7"/>
      <c r="R978" s="7"/>
      <c r="S978" s="7"/>
      <c r="T978" s="7"/>
      <c r="U978" s="7"/>
      <c r="V978" s="7"/>
      <c r="W978" s="7"/>
      <c r="X978" s="7"/>
      <c r="Y978" s="7"/>
      <c r="Z978" s="7"/>
    </row>
    <row r="979" ht="15.75" customHeight="1">
      <c r="A979" s="7"/>
      <c r="B979" s="7"/>
      <c r="C979" s="8"/>
      <c r="D979" s="7"/>
      <c r="E979" s="7"/>
      <c r="F979" s="7"/>
      <c r="G979" s="7"/>
      <c r="H979" s="7"/>
      <c r="I979" s="7"/>
      <c r="J979" s="7"/>
      <c r="K979" s="7"/>
      <c r="L979" s="7"/>
      <c r="M979" s="7"/>
      <c r="N979" s="7"/>
      <c r="O979" s="7"/>
      <c r="P979" s="5"/>
      <c r="Q979" s="7"/>
      <c r="R979" s="7"/>
      <c r="S979" s="7"/>
      <c r="T979" s="7"/>
      <c r="U979" s="7"/>
      <c r="V979" s="7"/>
      <c r="W979" s="7"/>
      <c r="X979" s="7"/>
      <c r="Y979" s="7"/>
      <c r="Z979" s="7"/>
    </row>
    <row r="980" ht="15.75" customHeight="1">
      <c r="A980" s="7"/>
      <c r="B980" s="7"/>
      <c r="C980" s="8"/>
      <c r="D980" s="7"/>
      <c r="E980" s="7"/>
      <c r="F980" s="7"/>
      <c r="G980" s="7"/>
      <c r="H980" s="7"/>
      <c r="I980" s="7"/>
      <c r="J980" s="7"/>
      <c r="K980" s="7"/>
      <c r="L980" s="7"/>
      <c r="M980" s="7"/>
      <c r="N980" s="7"/>
      <c r="O980" s="7"/>
      <c r="P980" s="5"/>
      <c r="Q980" s="7"/>
      <c r="R980" s="7"/>
      <c r="S980" s="7"/>
      <c r="T980" s="7"/>
      <c r="U980" s="7"/>
      <c r="V980" s="7"/>
      <c r="W980" s="7"/>
      <c r="X980" s="7"/>
      <c r="Y980" s="7"/>
      <c r="Z980" s="7"/>
    </row>
    <row r="981" ht="15.75" customHeight="1">
      <c r="A981" s="7"/>
      <c r="B981" s="7"/>
      <c r="C981" s="8"/>
      <c r="D981" s="7"/>
      <c r="E981" s="7"/>
      <c r="F981" s="7"/>
      <c r="G981" s="7"/>
      <c r="H981" s="7"/>
      <c r="I981" s="7"/>
      <c r="J981" s="7"/>
      <c r="K981" s="7"/>
      <c r="L981" s="7"/>
      <c r="M981" s="7"/>
      <c r="N981" s="7"/>
      <c r="O981" s="7"/>
      <c r="P981" s="5"/>
      <c r="Q981" s="7"/>
      <c r="R981" s="7"/>
      <c r="S981" s="7"/>
      <c r="T981" s="7"/>
      <c r="U981" s="7"/>
      <c r="V981" s="7"/>
      <c r="W981" s="7"/>
      <c r="X981" s="7"/>
      <c r="Y981" s="7"/>
      <c r="Z981" s="7"/>
    </row>
    <row r="982" ht="15.75" customHeight="1">
      <c r="A982" s="7"/>
      <c r="B982" s="7"/>
      <c r="C982" s="8"/>
      <c r="D982" s="7"/>
      <c r="E982" s="7"/>
      <c r="F982" s="7"/>
      <c r="G982" s="7"/>
      <c r="H982" s="7"/>
      <c r="I982" s="7"/>
      <c r="J982" s="7"/>
      <c r="K982" s="7"/>
      <c r="L982" s="7"/>
      <c r="M982" s="7"/>
      <c r="N982" s="7"/>
      <c r="O982" s="7"/>
      <c r="P982" s="5"/>
      <c r="Q982" s="7"/>
      <c r="R982" s="7"/>
      <c r="S982" s="7"/>
      <c r="T982" s="7"/>
      <c r="U982" s="7"/>
      <c r="V982" s="7"/>
      <c r="W982" s="7"/>
      <c r="X982" s="7"/>
      <c r="Y982" s="7"/>
      <c r="Z982" s="7"/>
    </row>
    <row r="983" ht="15.75" customHeight="1">
      <c r="A983" s="7"/>
      <c r="B983" s="7"/>
      <c r="C983" s="8"/>
      <c r="D983" s="7"/>
      <c r="E983" s="7"/>
      <c r="F983" s="7"/>
      <c r="G983" s="7"/>
      <c r="H983" s="7"/>
      <c r="I983" s="7"/>
      <c r="J983" s="7"/>
      <c r="K983" s="7"/>
      <c r="L983" s="7"/>
      <c r="M983" s="7"/>
      <c r="N983" s="7"/>
      <c r="O983" s="7"/>
      <c r="P983" s="5"/>
      <c r="Q983" s="7"/>
      <c r="R983" s="7"/>
      <c r="S983" s="7"/>
      <c r="T983" s="7"/>
      <c r="U983" s="7"/>
      <c r="V983" s="7"/>
      <c r="W983" s="7"/>
      <c r="X983" s="7"/>
      <c r="Y983" s="7"/>
      <c r="Z983" s="7"/>
    </row>
    <row r="984" ht="15.75" customHeight="1">
      <c r="A984" s="7"/>
      <c r="B984" s="7"/>
      <c r="C984" s="8"/>
      <c r="D984" s="7"/>
      <c r="E984" s="7"/>
      <c r="F984" s="7"/>
      <c r="G984" s="7"/>
      <c r="H984" s="7"/>
      <c r="I984" s="7"/>
      <c r="J984" s="7"/>
      <c r="K984" s="7"/>
      <c r="L984" s="7"/>
      <c r="M984" s="7"/>
      <c r="N984" s="7"/>
      <c r="O984" s="7"/>
      <c r="P984" s="5"/>
      <c r="Q984" s="7"/>
      <c r="R984" s="7"/>
      <c r="S984" s="7"/>
      <c r="T984" s="7"/>
      <c r="U984" s="7"/>
      <c r="V984" s="7"/>
      <c r="W984" s="7"/>
      <c r="X984" s="7"/>
      <c r="Y984" s="7"/>
      <c r="Z984" s="7"/>
    </row>
    <row r="985" ht="15.75" customHeight="1">
      <c r="A985" s="7"/>
      <c r="B985" s="7"/>
      <c r="C985" s="8"/>
      <c r="D985" s="7"/>
      <c r="E985" s="7"/>
      <c r="F985" s="7"/>
      <c r="G985" s="7"/>
      <c r="H985" s="7"/>
      <c r="I985" s="7"/>
      <c r="J985" s="7"/>
      <c r="K985" s="7"/>
      <c r="L985" s="7"/>
      <c r="M985" s="7"/>
      <c r="N985" s="7"/>
      <c r="O985" s="7"/>
      <c r="P985" s="5"/>
      <c r="Q985" s="7"/>
      <c r="R985" s="7"/>
      <c r="S985" s="7"/>
      <c r="T985" s="7"/>
      <c r="U985" s="7"/>
      <c r="V985" s="7"/>
      <c r="W985" s="7"/>
      <c r="X985" s="7"/>
      <c r="Y985" s="7"/>
      <c r="Z985" s="7"/>
    </row>
    <row r="986" ht="15.75" customHeight="1">
      <c r="A986" s="7"/>
      <c r="B986" s="7"/>
      <c r="C986" s="8"/>
      <c r="D986" s="7"/>
      <c r="E986" s="7"/>
      <c r="F986" s="7"/>
      <c r="G986" s="7"/>
      <c r="H986" s="7"/>
      <c r="I986" s="7"/>
      <c r="J986" s="7"/>
      <c r="K986" s="7"/>
      <c r="L986" s="7"/>
      <c r="M986" s="7"/>
      <c r="N986" s="7"/>
      <c r="O986" s="7"/>
      <c r="P986" s="5"/>
      <c r="Q986" s="7"/>
      <c r="R986" s="7"/>
      <c r="S986" s="7"/>
      <c r="T986" s="7"/>
      <c r="U986" s="7"/>
      <c r="V986" s="7"/>
      <c r="W986" s="7"/>
      <c r="X986" s="7"/>
      <c r="Y986" s="7"/>
      <c r="Z986" s="7"/>
    </row>
    <row r="987" ht="15.75" customHeight="1">
      <c r="A987" s="7"/>
      <c r="B987" s="7"/>
      <c r="C987" s="8"/>
      <c r="D987" s="7"/>
      <c r="E987" s="7"/>
      <c r="F987" s="7"/>
      <c r="G987" s="7"/>
      <c r="H987" s="7"/>
      <c r="I987" s="7"/>
      <c r="J987" s="7"/>
      <c r="K987" s="7"/>
      <c r="L987" s="7"/>
      <c r="M987" s="7"/>
      <c r="N987" s="7"/>
      <c r="O987" s="7"/>
      <c r="P987" s="5"/>
      <c r="Q987" s="7"/>
      <c r="R987" s="7"/>
      <c r="S987" s="7"/>
      <c r="T987" s="7"/>
      <c r="U987" s="7"/>
      <c r="V987" s="7"/>
      <c r="W987" s="7"/>
      <c r="X987" s="7"/>
      <c r="Y987" s="7"/>
      <c r="Z987" s="7"/>
    </row>
    <row r="988" ht="15.75" customHeight="1">
      <c r="A988" s="7"/>
      <c r="B988" s="7"/>
      <c r="C988" s="8"/>
      <c r="D988" s="7"/>
      <c r="E988" s="7"/>
      <c r="F988" s="7"/>
      <c r="G988" s="7"/>
      <c r="H988" s="7"/>
      <c r="I988" s="7"/>
      <c r="J988" s="7"/>
      <c r="K988" s="7"/>
      <c r="L988" s="7"/>
      <c r="M988" s="7"/>
      <c r="N988" s="7"/>
      <c r="O988" s="7"/>
      <c r="P988" s="5"/>
      <c r="Q988" s="7"/>
      <c r="R988" s="7"/>
      <c r="S988" s="7"/>
      <c r="T988" s="7"/>
      <c r="U988" s="7"/>
      <c r="V988" s="7"/>
      <c r="W988" s="7"/>
      <c r="X988" s="7"/>
      <c r="Y988" s="7"/>
      <c r="Z988" s="7"/>
    </row>
    <row r="989" ht="15.75" customHeight="1">
      <c r="A989" s="7"/>
      <c r="B989" s="7"/>
      <c r="C989" s="8"/>
      <c r="D989" s="7"/>
      <c r="E989" s="7"/>
      <c r="F989" s="7"/>
      <c r="G989" s="7"/>
      <c r="H989" s="7"/>
      <c r="I989" s="7"/>
      <c r="J989" s="7"/>
      <c r="K989" s="7"/>
      <c r="L989" s="7"/>
      <c r="M989" s="7"/>
      <c r="N989" s="7"/>
      <c r="O989" s="7"/>
      <c r="P989" s="5"/>
      <c r="Q989" s="7"/>
      <c r="R989" s="7"/>
      <c r="S989" s="7"/>
      <c r="T989" s="7"/>
      <c r="U989" s="7"/>
      <c r="V989" s="7"/>
      <c r="W989" s="7"/>
      <c r="X989" s="7"/>
      <c r="Y989" s="7"/>
      <c r="Z989" s="7"/>
    </row>
    <row r="990" ht="15.75" customHeight="1">
      <c r="A990" s="7"/>
      <c r="B990" s="7"/>
      <c r="C990" s="8"/>
      <c r="D990" s="7"/>
      <c r="E990" s="7"/>
      <c r="F990" s="7"/>
      <c r="G990" s="7"/>
      <c r="H990" s="7"/>
      <c r="I990" s="7"/>
      <c r="J990" s="7"/>
      <c r="K990" s="7"/>
      <c r="L990" s="7"/>
      <c r="M990" s="7"/>
      <c r="N990" s="7"/>
      <c r="O990" s="7"/>
      <c r="P990" s="5"/>
      <c r="Q990" s="7"/>
      <c r="R990" s="7"/>
      <c r="S990" s="7"/>
      <c r="T990" s="7"/>
      <c r="U990" s="7"/>
      <c r="V990" s="7"/>
      <c r="W990" s="7"/>
      <c r="X990" s="7"/>
      <c r="Y990" s="7"/>
      <c r="Z990" s="7"/>
    </row>
    <row r="991" ht="15.75" customHeight="1">
      <c r="A991" s="7"/>
      <c r="B991" s="7"/>
      <c r="C991" s="8"/>
      <c r="D991" s="7"/>
      <c r="E991" s="7"/>
      <c r="F991" s="7"/>
      <c r="G991" s="7"/>
      <c r="H991" s="7"/>
      <c r="I991" s="7"/>
      <c r="J991" s="7"/>
      <c r="K991" s="7"/>
      <c r="L991" s="7"/>
      <c r="M991" s="7"/>
      <c r="N991" s="7"/>
      <c r="O991" s="7"/>
      <c r="P991" s="5"/>
      <c r="Q991" s="7"/>
      <c r="R991" s="7"/>
      <c r="S991" s="7"/>
      <c r="T991" s="7"/>
      <c r="U991" s="7"/>
      <c r="V991" s="7"/>
      <c r="W991" s="7"/>
      <c r="X991" s="7"/>
      <c r="Y991" s="7"/>
      <c r="Z991" s="7"/>
    </row>
    <row r="992" ht="15.75" customHeight="1">
      <c r="A992" s="7"/>
      <c r="B992" s="7"/>
      <c r="C992" s="8"/>
      <c r="D992" s="7"/>
      <c r="E992" s="7"/>
      <c r="F992" s="7"/>
      <c r="G992" s="7"/>
      <c r="H992" s="7"/>
      <c r="I992" s="7"/>
      <c r="J992" s="7"/>
      <c r="K992" s="7"/>
      <c r="L992" s="7"/>
      <c r="M992" s="7"/>
      <c r="N992" s="7"/>
      <c r="O992" s="7"/>
      <c r="P992" s="5"/>
      <c r="Q992" s="7"/>
      <c r="R992" s="7"/>
      <c r="S992" s="7"/>
      <c r="T992" s="7"/>
      <c r="U992" s="7"/>
      <c r="V992" s="7"/>
      <c r="W992" s="7"/>
      <c r="X992" s="7"/>
      <c r="Y992" s="7"/>
      <c r="Z992" s="7"/>
    </row>
    <row r="993" ht="15.75" customHeight="1">
      <c r="A993" s="7"/>
      <c r="B993" s="7"/>
      <c r="C993" s="8"/>
      <c r="D993" s="7"/>
      <c r="E993" s="7"/>
      <c r="F993" s="7"/>
      <c r="G993" s="7"/>
      <c r="H993" s="7"/>
      <c r="I993" s="7"/>
      <c r="J993" s="7"/>
      <c r="K993" s="7"/>
      <c r="L993" s="7"/>
      <c r="M993" s="7"/>
      <c r="N993" s="7"/>
      <c r="O993" s="7"/>
      <c r="P993" s="5"/>
      <c r="Q993" s="7"/>
      <c r="R993" s="7"/>
      <c r="S993" s="7"/>
      <c r="T993" s="7"/>
      <c r="U993" s="7"/>
      <c r="V993" s="7"/>
      <c r="W993" s="7"/>
      <c r="X993" s="7"/>
      <c r="Y993" s="7"/>
      <c r="Z993" s="7"/>
    </row>
    <row r="994" ht="15.75" customHeight="1">
      <c r="A994" s="7"/>
      <c r="B994" s="7"/>
      <c r="C994" s="8"/>
      <c r="D994" s="7"/>
      <c r="E994" s="7"/>
      <c r="F994" s="7"/>
      <c r="G994" s="7"/>
      <c r="H994" s="7"/>
      <c r="I994" s="7"/>
      <c r="J994" s="7"/>
      <c r="K994" s="7"/>
      <c r="L994" s="7"/>
      <c r="M994" s="7"/>
      <c r="N994" s="7"/>
      <c r="O994" s="7"/>
      <c r="P994" s="5"/>
      <c r="Q994" s="7"/>
      <c r="R994" s="7"/>
      <c r="S994" s="7"/>
      <c r="T994" s="7"/>
      <c r="U994" s="7"/>
      <c r="V994" s="7"/>
      <c r="W994" s="7"/>
      <c r="X994" s="7"/>
      <c r="Y994" s="7"/>
      <c r="Z994" s="7"/>
    </row>
    <row r="995" ht="15.75" customHeight="1">
      <c r="A995" s="7"/>
      <c r="B995" s="7"/>
      <c r="C995" s="8"/>
      <c r="D995" s="7"/>
      <c r="E995" s="7"/>
      <c r="F995" s="7"/>
      <c r="G995" s="7"/>
      <c r="H995" s="7"/>
      <c r="I995" s="7"/>
      <c r="J995" s="7"/>
      <c r="K995" s="7"/>
      <c r="L995" s="7"/>
      <c r="M995" s="7"/>
      <c r="N995" s="7"/>
      <c r="O995" s="7"/>
      <c r="P995" s="5"/>
      <c r="Q995" s="7"/>
      <c r="R995" s="7"/>
      <c r="S995" s="7"/>
      <c r="T995" s="7"/>
      <c r="U995" s="7"/>
      <c r="V995" s="7"/>
      <c r="W995" s="7"/>
      <c r="X995" s="7"/>
      <c r="Y995" s="7"/>
      <c r="Z995" s="7"/>
    </row>
    <row r="996" ht="15.75" customHeight="1">
      <c r="A996" s="7"/>
      <c r="B996" s="7"/>
      <c r="C996" s="8"/>
      <c r="D996" s="7"/>
      <c r="E996" s="7"/>
      <c r="F996" s="7"/>
      <c r="G996" s="7"/>
      <c r="H996" s="7"/>
      <c r="I996" s="7"/>
      <c r="J996" s="7"/>
      <c r="K996" s="7"/>
      <c r="L996" s="7"/>
      <c r="M996" s="7"/>
      <c r="N996" s="7"/>
      <c r="O996" s="7"/>
      <c r="P996" s="5"/>
      <c r="Q996" s="7"/>
      <c r="R996" s="7"/>
      <c r="S996" s="7"/>
      <c r="T996" s="7"/>
      <c r="U996" s="7"/>
      <c r="V996" s="7"/>
      <c r="W996" s="7"/>
      <c r="X996" s="7"/>
      <c r="Y996" s="7"/>
      <c r="Z996" s="7"/>
    </row>
    <row r="997" ht="15.75" customHeight="1">
      <c r="A997" s="7"/>
      <c r="B997" s="7"/>
      <c r="C997" s="8"/>
      <c r="D997" s="7"/>
      <c r="E997" s="7"/>
      <c r="F997" s="7"/>
      <c r="G997" s="7"/>
      <c r="H997" s="7"/>
      <c r="I997" s="7"/>
      <c r="J997" s="7"/>
      <c r="K997" s="7"/>
      <c r="L997" s="7"/>
      <c r="M997" s="7"/>
      <c r="N997" s="7"/>
      <c r="O997" s="7"/>
      <c r="P997" s="5"/>
      <c r="Q997" s="7"/>
      <c r="R997" s="7"/>
      <c r="S997" s="7"/>
      <c r="T997" s="7"/>
      <c r="U997" s="7"/>
      <c r="V997" s="7"/>
      <c r="W997" s="7"/>
      <c r="X997" s="7"/>
      <c r="Y997" s="7"/>
      <c r="Z997" s="7"/>
    </row>
    <row r="998" ht="15.75" customHeight="1">
      <c r="A998" s="7"/>
      <c r="B998" s="7"/>
      <c r="C998" s="8"/>
      <c r="D998" s="7"/>
      <c r="E998" s="7"/>
      <c r="F998" s="7"/>
      <c r="G998" s="7"/>
      <c r="H998" s="7"/>
      <c r="I998" s="7"/>
      <c r="J998" s="7"/>
      <c r="K998" s="7"/>
      <c r="L998" s="7"/>
      <c r="M998" s="7"/>
      <c r="N998" s="7"/>
      <c r="O998" s="7"/>
      <c r="P998" s="5"/>
      <c r="Q998" s="7"/>
      <c r="R998" s="7"/>
      <c r="S998" s="7"/>
      <c r="T998" s="7"/>
      <c r="U998" s="7"/>
      <c r="V998" s="7"/>
      <c r="W998" s="7"/>
      <c r="X998" s="7"/>
      <c r="Y998" s="7"/>
      <c r="Z998" s="7"/>
    </row>
    <row r="999" ht="15.75" customHeight="1">
      <c r="A999" s="7"/>
      <c r="B999" s="7"/>
      <c r="C999" s="8"/>
      <c r="D999" s="7"/>
      <c r="E999" s="7"/>
      <c r="F999" s="7"/>
      <c r="G999" s="7"/>
      <c r="H999" s="7"/>
      <c r="I999" s="7"/>
      <c r="J999" s="7"/>
      <c r="K999" s="7"/>
      <c r="L999" s="7"/>
      <c r="M999" s="7"/>
      <c r="N999" s="7"/>
      <c r="O999" s="7"/>
      <c r="P999" s="5"/>
      <c r="Q999" s="7"/>
      <c r="R999" s="7"/>
      <c r="S999" s="7"/>
      <c r="T999" s="7"/>
      <c r="U999" s="7"/>
      <c r="V999" s="7"/>
      <c r="W999" s="7"/>
      <c r="X999" s="7"/>
      <c r="Y999" s="7"/>
      <c r="Z999" s="7"/>
    </row>
    <row r="1000" ht="15.75" customHeight="1">
      <c r="A1000" s="7"/>
      <c r="B1000" s="7"/>
      <c r="C1000" s="8"/>
      <c r="D1000" s="7"/>
      <c r="E1000" s="7"/>
      <c r="F1000" s="7"/>
      <c r="G1000" s="7"/>
      <c r="H1000" s="7"/>
      <c r="I1000" s="7"/>
      <c r="J1000" s="7"/>
      <c r="K1000" s="7"/>
      <c r="L1000" s="7"/>
      <c r="M1000" s="7"/>
      <c r="N1000" s="7"/>
      <c r="O1000" s="7"/>
      <c r="P1000" s="5"/>
      <c r="Q1000" s="7"/>
      <c r="R1000" s="7"/>
      <c r="S1000" s="7"/>
      <c r="T1000" s="7"/>
      <c r="U1000" s="7"/>
      <c r="V1000" s="7"/>
      <c r="W1000" s="7"/>
      <c r="X1000" s="7"/>
      <c r="Y1000" s="7"/>
      <c r="Z1000" s="7"/>
    </row>
    <row r="1001" ht="15.75" customHeight="1">
      <c r="A1001" s="7"/>
      <c r="B1001" s="7"/>
      <c r="C1001" s="8"/>
      <c r="D1001" s="7"/>
      <c r="E1001" s="7"/>
      <c r="F1001" s="7"/>
      <c r="G1001" s="7"/>
      <c r="H1001" s="7"/>
      <c r="I1001" s="7"/>
      <c r="J1001" s="7"/>
      <c r="K1001" s="7"/>
      <c r="L1001" s="7"/>
      <c r="M1001" s="7"/>
      <c r="N1001" s="7"/>
      <c r="O1001" s="7"/>
      <c r="P1001" s="5"/>
      <c r="Q1001" s="7"/>
      <c r="R1001" s="7"/>
      <c r="S1001" s="7"/>
      <c r="T1001" s="7"/>
      <c r="U1001" s="7"/>
      <c r="V1001" s="7"/>
      <c r="W1001" s="7"/>
      <c r="X1001" s="7"/>
      <c r="Y1001" s="7"/>
      <c r="Z1001" s="7"/>
    </row>
  </sheetData>
  <mergeCells count="1">
    <mergeCell ref="A1:H1"/>
  </mergeCells>
  <conditionalFormatting sqref="A202:O1001">
    <cfRule type="expression" dxfId="0" priority="1">
      <formula>OR($G$7="no",YEAR(TODAY())&lt;$I$2)</formula>
    </cfRule>
  </conditionalFormatting>
  <conditionalFormatting sqref="A8:O1001">
    <cfRule type="expression" dxfId="0" priority="2">
      <formula>$G$7="NO"</formula>
    </cfRule>
  </conditionalFormatting>
  <dataValidations>
    <dataValidation type="list" allowBlank="1" showInputMessage="1" showErrorMessage="1" prompt=" - " sqref="I1:I2">
      <formula1>$P$2:$P$44</formula1>
    </dataValidation>
    <dataValidation type="list" allowBlank="1" showInputMessage="1" showErrorMessage="1" prompt=" - " sqref="G7">
      <formula1>$Q$2:$Q$3</formula1>
    </dataValidation>
  </dataValidation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5.75"/>
    <col customWidth="1" min="2" max="2" width="13.13"/>
    <col customWidth="1" min="3" max="3" width="30.38"/>
    <col customWidth="1" min="4" max="5" width="17.63"/>
    <col customWidth="1" min="6" max="7" width="15.75"/>
    <col customWidth="1" min="8" max="8" width="18.38"/>
    <col customWidth="1" min="9" max="9" width="13.75"/>
    <col customWidth="1" min="10" max="10" width="0.38"/>
    <col customWidth="1" min="11" max="11" width="5.75"/>
    <col customWidth="1" min="12" max="16" width="8.0"/>
    <col customWidth="1" min="17" max="17" width="26.88"/>
    <col customWidth="1" min="18" max="26" width="8.0"/>
  </cols>
  <sheetData>
    <row r="1" ht="21.0" customHeight="1">
      <c r="A1" s="11" t="str">
        <f>"DANH SÁCH SALE MAN NĂM "&amp;NAM</f>
        <v>DANH SÁCH SALE MAN NĂM 2008</v>
      </c>
      <c r="J1" s="12"/>
      <c r="K1" s="13"/>
      <c r="L1" s="12"/>
      <c r="M1" s="12"/>
      <c r="N1" s="12"/>
      <c r="O1" s="12"/>
      <c r="P1" s="12"/>
      <c r="Q1" s="12"/>
      <c r="R1" s="12"/>
      <c r="S1" s="12"/>
      <c r="T1" s="12"/>
      <c r="U1" s="12"/>
      <c r="V1" s="12"/>
      <c r="W1" s="12"/>
      <c r="X1" s="12"/>
      <c r="Y1" s="12"/>
      <c r="Z1" s="12"/>
    </row>
    <row r="2" ht="12.75" customHeight="1">
      <c r="A2" s="14" t="s">
        <v>119</v>
      </c>
      <c r="B2" s="15"/>
      <c r="C2" s="12"/>
      <c r="D2" s="12"/>
      <c r="E2" s="12"/>
      <c r="F2" s="12"/>
      <c r="G2" s="12"/>
      <c r="H2" s="12"/>
      <c r="I2" s="12"/>
      <c r="J2" s="12"/>
      <c r="K2" s="13"/>
      <c r="L2" s="12"/>
      <c r="M2" s="12"/>
      <c r="N2" s="12"/>
      <c r="O2" s="12"/>
      <c r="P2" s="12"/>
      <c r="Q2" s="12"/>
      <c r="R2" s="12"/>
      <c r="S2" s="12"/>
      <c r="T2" s="12"/>
      <c r="U2" s="12"/>
      <c r="V2" s="12"/>
      <c r="W2" s="12"/>
      <c r="X2" s="12"/>
      <c r="Y2" s="12"/>
      <c r="Z2" s="12"/>
    </row>
    <row r="3" ht="16.5" customHeight="1">
      <c r="A3" s="16">
        <f>MAX($A$7:$A$100)</f>
        <v>10</v>
      </c>
      <c r="B3" s="15"/>
      <c r="C3" s="17" t="str">
        <f>IF(D103+E103&lt;&gt;0,"SAI","-")</f>
        <v>#NAME?</v>
      </c>
      <c r="D3" s="18" t="str">
        <f t="shared" ref="D3:G3" si="1">D101</f>
        <v>#NAME?</v>
      </c>
      <c r="E3" s="18" t="str">
        <f t="shared" si="1"/>
        <v>#NAME?</v>
      </c>
      <c r="F3" s="18">
        <f t="shared" si="1"/>
        <v>43890</v>
      </c>
      <c r="G3" s="18">
        <f t="shared" si="1"/>
        <v>12925</v>
      </c>
      <c r="H3" s="12"/>
      <c r="I3" s="12"/>
      <c r="J3" s="12"/>
      <c r="K3" s="13"/>
      <c r="L3" s="12"/>
      <c r="M3" s="12"/>
      <c r="N3" s="12"/>
      <c r="O3" s="12"/>
      <c r="P3" s="12"/>
      <c r="Q3" s="12"/>
      <c r="R3" s="12"/>
      <c r="S3" s="12"/>
      <c r="T3" s="12"/>
      <c r="U3" s="12"/>
      <c r="V3" s="12"/>
      <c r="W3" s="12"/>
      <c r="X3" s="12"/>
      <c r="Y3" s="12"/>
      <c r="Z3" s="12"/>
    </row>
    <row r="4" ht="18.0" customHeight="1">
      <c r="A4" s="19" t="s">
        <v>120</v>
      </c>
      <c r="B4" s="20" t="s">
        <v>121</v>
      </c>
      <c r="C4" s="20" t="s">
        <v>122</v>
      </c>
      <c r="D4" s="21" t="s">
        <v>123</v>
      </c>
      <c r="E4" s="21" t="s">
        <v>124</v>
      </c>
      <c r="F4" s="22" t="s">
        <v>125</v>
      </c>
      <c r="G4" s="23"/>
      <c r="H4" s="24" t="s">
        <v>126</v>
      </c>
      <c r="I4" s="25" t="s">
        <v>127</v>
      </c>
      <c r="J4" s="26"/>
      <c r="K4" s="27"/>
      <c r="L4" s="26"/>
      <c r="M4" s="26"/>
      <c r="N4" s="26"/>
      <c r="O4" s="26"/>
      <c r="P4" s="26"/>
      <c r="Q4" s="26"/>
      <c r="R4" s="26"/>
      <c r="S4" s="26"/>
      <c r="T4" s="26"/>
    </row>
    <row r="5" ht="18.0" customHeight="1">
      <c r="A5" s="28"/>
      <c r="B5" s="29"/>
      <c r="C5" s="29"/>
      <c r="D5" s="30" t="s">
        <v>128</v>
      </c>
      <c r="E5" s="31"/>
      <c r="F5" s="32" t="s">
        <v>129</v>
      </c>
      <c r="G5" s="32" t="s">
        <v>130</v>
      </c>
      <c r="H5" s="29"/>
      <c r="I5" s="33"/>
      <c r="J5" s="26"/>
      <c r="K5" s="27"/>
      <c r="L5" s="26"/>
      <c r="M5" s="26"/>
      <c r="N5" s="26"/>
      <c r="O5" s="26"/>
      <c r="P5" s="26"/>
      <c r="Q5" s="26"/>
      <c r="R5" s="26"/>
      <c r="S5" s="26"/>
      <c r="T5" s="26"/>
    </row>
    <row r="6" ht="12.75" customHeight="1">
      <c r="A6" s="34">
        <v>0.0</v>
      </c>
      <c r="B6" s="35">
        <v>2.0</v>
      </c>
      <c r="C6" s="35">
        <v>3.0</v>
      </c>
      <c r="D6" s="35">
        <v>4.0</v>
      </c>
      <c r="E6" s="35">
        <v>5.0</v>
      </c>
      <c r="F6" s="35">
        <v>6.0</v>
      </c>
      <c r="G6" s="35">
        <v>7.0</v>
      </c>
      <c r="H6" s="35">
        <v>8.0</v>
      </c>
      <c r="I6" s="36">
        <v>9.0</v>
      </c>
      <c r="J6" s="37"/>
      <c r="K6" s="38"/>
      <c r="L6" s="37"/>
      <c r="M6" s="37"/>
      <c r="N6" s="37"/>
      <c r="O6" s="37"/>
      <c r="P6" s="37"/>
      <c r="Q6" s="37"/>
      <c r="R6" s="37"/>
      <c r="S6" s="37"/>
      <c r="T6" s="37"/>
    </row>
    <row r="7" ht="12.75" customHeight="1">
      <c r="A7" s="39">
        <f t="shared" ref="A7:A100" si="2">IF($B7&lt;&gt;"",MAX($A$6:$A6)+1,0)</f>
        <v>1</v>
      </c>
      <c r="B7" s="40" t="s">
        <v>131</v>
      </c>
      <c r="C7" s="41" t="s">
        <v>132</v>
      </c>
      <c r="D7" s="42" t="str">
        <f t="shared" ref="D7:D99" si="3">DSSALEMAN?</f>
        <v>#NAME?</v>
      </c>
      <c r="E7" s="43" t="str">
        <f t="shared" ref="E7:E99" si="4">TTSM?</f>
        <v>#NAME?</v>
      </c>
      <c r="F7" s="44">
        <v>1500.0</v>
      </c>
      <c r="G7" s="44">
        <v>1300.0</v>
      </c>
      <c r="H7" s="45" t="str">
        <f>IF(DSSM!$D7&gt;0,ROUND(DSSM!$D7*100/DSSM!$F7,1),"")&amp;" -- "&amp;IF(DSSM!$E7&gt;0,ROUND(DSSM!$E7*100/DSSM!$G7,1),"")</f>
        <v>#NAME?</v>
      </c>
      <c r="I7" s="46" t="str">
        <f>IF(DSSM!$D7+DSSM!$E7&gt;0,"PS","-")</f>
        <v>#NAME?</v>
      </c>
      <c r="J7" s="47">
        <v>1.0</v>
      </c>
      <c r="K7" s="13" t="s">
        <v>133</v>
      </c>
      <c r="L7" s="12"/>
      <c r="M7" s="12"/>
      <c r="N7" s="12"/>
      <c r="O7" s="12"/>
      <c r="P7" s="12"/>
      <c r="Q7" s="12"/>
      <c r="R7" s="12"/>
      <c r="S7" s="12"/>
      <c r="T7" s="12"/>
    </row>
    <row r="8" ht="12.75" customHeight="1">
      <c r="A8" s="39">
        <f t="shared" si="2"/>
        <v>2</v>
      </c>
      <c r="B8" s="40" t="s">
        <v>134</v>
      </c>
      <c r="C8" s="41" t="s">
        <v>135</v>
      </c>
      <c r="D8" s="42" t="str">
        <f t="shared" si="3"/>
        <v>#NAME?</v>
      </c>
      <c r="E8" s="43" t="str">
        <f t="shared" si="4"/>
        <v>#NAME?</v>
      </c>
      <c r="F8" s="44">
        <v>4500.0</v>
      </c>
      <c r="G8" s="44">
        <v>750.0</v>
      </c>
      <c r="H8" s="45" t="str">
        <f>IF(DSSM!$D8&gt;0,ROUND(DSSM!$D8*100/DSSM!$F8,1),"")&amp;" -- "&amp;IF(DSSM!$E8&gt;0,ROUND(DSSM!$E8*100/DSSM!$G8,1),"")</f>
        <v>#NAME?</v>
      </c>
      <c r="I8" s="46" t="str">
        <f>IF(DSSM!$D8+DSSM!$E8&gt;0,"PS","-")</f>
        <v>#NAME?</v>
      </c>
      <c r="J8" s="47">
        <v>2.0</v>
      </c>
      <c r="K8" s="13" t="s">
        <v>136</v>
      </c>
      <c r="L8" s="12"/>
      <c r="M8" s="12"/>
      <c r="N8" s="12"/>
      <c r="O8" s="12"/>
      <c r="P8" s="12"/>
      <c r="Q8" s="12"/>
      <c r="R8" s="12"/>
      <c r="S8" s="12"/>
      <c r="T8" s="12"/>
    </row>
    <row r="9" ht="12.75" customHeight="1">
      <c r="A9" s="39">
        <f t="shared" si="2"/>
        <v>3</v>
      </c>
      <c r="B9" s="40" t="s">
        <v>137</v>
      </c>
      <c r="C9" s="41" t="s">
        <v>138</v>
      </c>
      <c r="D9" s="42" t="str">
        <f t="shared" si="3"/>
        <v>#NAME?</v>
      </c>
      <c r="E9" s="43" t="str">
        <f t="shared" si="4"/>
        <v>#NAME?</v>
      </c>
      <c r="F9" s="44">
        <v>4390.0</v>
      </c>
      <c r="G9" s="44">
        <v>1200.0</v>
      </c>
      <c r="H9" s="45" t="str">
        <f>IF(DSSM!$D9&gt;0,ROUND(DSSM!$D9*100/DSSM!$F9,1),"")&amp;" -- "&amp;IF(DSSM!$E9&gt;0,ROUND(DSSM!$E9*100/DSSM!$G9,1),"")</f>
        <v>#NAME?</v>
      </c>
      <c r="I9" s="46" t="str">
        <f>IF(DSSM!$D9+DSSM!$E9&gt;0,"PS","-")</f>
        <v>#NAME?</v>
      </c>
      <c r="J9" s="47">
        <v>3.0</v>
      </c>
      <c r="K9" s="13"/>
      <c r="L9" s="12"/>
      <c r="M9" s="12"/>
      <c r="N9" s="12"/>
      <c r="O9" s="12"/>
      <c r="P9" s="12"/>
      <c r="Q9" s="12"/>
      <c r="R9" s="12"/>
      <c r="S9" s="12"/>
      <c r="T9" s="12"/>
    </row>
    <row r="10" ht="12.75" customHeight="1">
      <c r="A10" s="39">
        <f t="shared" si="2"/>
        <v>4</v>
      </c>
      <c r="B10" s="40" t="s">
        <v>139</v>
      </c>
      <c r="C10" s="41" t="s">
        <v>140</v>
      </c>
      <c r="D10" s="42" t="str">
        <f t="shared" si="3"/>
        <v>#NAME?</v>
      </c>
      <c r="E10" s="43" t="str">
        <f t="shared" si="4"/>
        <v>#NAME?</v>
      </c>
      <c r="F10" s="44">
        <v>4750.0</v>
      </c>
      <c r="G10" s="44">
        <v>800.0</v>
      </c>
      <c r="H10" s="45" t="str">
        <f>IF(DSSM!$D10&gt;0,ROUND(DSSM!$D10*100/DSSM!$F10,1),"")&amp;" -- "&amp;IF(DSSM!$E10&gt;0,ROUND(DSSM!$E10*100/DSSM!$G10,1),"")</f>
        <v>#NAME?</v>
      </c>
      <c r="I10" s="46" t="str">
        <f>IF(DSSM!$D10+DSSM!$E10&gt;0,"PS","-")</f>
        <v>#NAME?</v>
      </c>
      <c r="J10" s="47">
        <v>4.0</v>
      </c>
      <c r="K10" s="13"/>
      <c r="L10" s="12"/>
      <c r="M10" s="12"/>
      <c r="N10" s="12"/>
      <c r="O10" s="12"/>
      <c r="P10" s="12"/>
      <c r="Q10" s="12"/>
      <c r="R10" s="12"/>
      <c r="S10" s="12"/>
      <c r="T10" s="12"/>
    </row>
    <row r="11" ht="12.75" customHeight="1">
      <c r="A11" s="39">
        <f t="shared" si="2"/>
        <v>5</v>
      </c>
      <c r="B11" s="40" t="s">
        <v>141</v>
      </c>
      <c r="C11" s="41" t="s">
        <v>142</v>
      </c>
      <c r="D11" s="42" t="str">
        <f t="shared" si="3"/>
        <v>#NAME?</v>
      </c>
      <c r="E11" s="43" t="str">
        <f t="shared" si="4"/>
        <v>#NAME?</v>
      </c>
      <c r="F11" s="44">
        <v>2800.0</v>
      </c>
      <c r="G11" s="44">
        <v>800.0</v>
      </c>
      <c r="H11" s="45" t="str">
        <f>IF(DSSM!$D11&gt;0,ROUND(DSSM!$D11*100/DSSM!$F11,1),"")&amp;" -- "&amp;IF(DSSM!$E11&gt;0,ROUND(DSSM!$E11*100/DSSM!$G11,1),"")</f>
        <v>#NAME?</v>
      </c>
      <c r="I11" s="46" t="str">
        <f>IF(DSSM!$D11+DSSM!$E11&gt;0,"PS","-")</f>
        <v>#NAME?</v>
      </c>
      <c r="J11" s="47">
        <v>5.0</v>
      </c>
      <c r="K11" s="13"/>
      <c r="L11" s="12"/>
      <c r="M11" s="12"/>
      <c r="N11" s="12"/>
      <c r="O11" s="12"/>
      <c r="P11" s="12"/>
      <c r="Q11" s="12"/>
      <c r="R11" s="12"/>
      <c r="S11" s="12"/>
      <c r="T11" s="12"/>
    </row>
    <row r="12" ht="12.75" customHeight="1">
      <c r="A12" s="39">
        <f t="shared" si="2"/>
        <v>6</v>
      </c>
      <c r="B12" s="40" t="s">
        <v>143</v>
      </c>
      <c r="C12" s="41" t="s">
        <v>144</v>
      </c>
      <c r="D12" s="42" t="str">
        <f t="shared" si="3"/>
        <v>#NAME?</v>
      </c>
      <c r="E12" s="43" t="str">
        <f t="shared" si="4"/>
        <v>#NAME?</v>
      </c>
      <c r="F12" s="44">
        <v>3300.0</v>
      </c>
      <c r="G12" s="44">
        <v>1100.0</v>
      </c>
      <c r="H12" s="45" t="str">
        <f>IF(DSSM!$D12&gt;0,ROUND(DSSM!$D12*100/DSSM!$F12,1),"")&amp;" -- "&amp;IF(DSSM!$E12&gt;0,ROUND(DSSM!$E12*100/DSSM!$G12,1),"")</f>
        <v>#NAME?</v>
      </c>
      <c r="I12" s="46" t="str">
        <f>IF(DSSM!$D12+DSSM!$E12&gt;0,"PS","-")</f>
        <v>#NAME?</v>
      </c>
      <c r="J12" s="47">
        <v>6.0</v>
      </c>
      <c r="K12" s="13"/>
      <c r="L12" s="12"/>
      <c r="M12" s="12"/>
      <c r="N12" s="12"/>
      <c r="O12" s="12"/>
      <c r="P12" s="12"/>
      <c r="Q12" s="12"/>
      <c r="R12" s="12"/>
      <c r="S12" s="12"/>
      <c r="T12" s="12"/>
    </row>
    <row r="13" ht="12.75" customHeight="1">
      <c r="A13" s="39">
        <f t="shared" si="2"/>
        <v>7</v>
      </c>
      <c r="B13" s="40" t="s">
        <v>145</v>
      </c>
      <c r="C13" s="41" t="s">
        <v>146</v>
      </c>
      <c r="D13" s="42" t="str">
        <f t="shared" si="3"/>
        <v>#NAME?</v>
      </c>
      <c r="E13" s="43" t="str">
        <f t="shared" si="4"/>
        <v>#NAME?</v>
      </c>
      <c r="F13" s="44">
        <v>7380.0</v>
      </c>
      <c r="G13" s="44">
        <v>1200.0</v>
      </c>
      <c r="H13" s="45" t="str">
        <f>IF(DSSM!$D13&gt;0,ROUND(DSSM!$D13*100/DSSM!$F13,1),"")&amp;" -- "&amp;IF(DSSM!$E13&gt;0,ROUND(DSSM!$E13*100/DSSM!$G13,1),"")</f>
        <v>#NAME?</v>
      </c>
      <c r="I13" s="46" t="str">
        <f>IF(DSSM!$D13+DSSM!$E13&gt;0,"PS","-")</f>
        <v>#NAME?</v>
      </c>
      <c r="J13" s="47">
        <v>7.0</v>
      </c>
      <c r="K13" s="13"/>
      <c r="L13" s="12"/>
      <c r="M13" s="12"/>
      <c r="N13" s="12"/>
      <c r="O13" s="12"/>
      <c r="P13" s="12"/>
      <c r="Q13" s="12"/>
      <c r="R13" s="12"/>
      <c r="S13" s="12"/>
      <c r="T13" s="12"/>
    </row>
    <row r="14" ht="12.75" customHeight="1">
      <c r="A14" s="39">
        <f t="shared" si="2"/>
        <v>8</v>
      </c>
      <c r="B14" s="40" t="s">
        <v>147</v>
      </c>
      <c r="C14" s="41" t="s">
        <v>148</v>
      </c>
      <c r="D14" s="42" t="str">
        <f t="shared" si="3"/>
        <v>#NAME?</v>
      </c>
      <c r="E14" s="43" t="str">
        <f t="shared" si="4"/>
        <v>#NAME?</v>
      </c>
      <c r="F14" s="44">
        <v>8870.0</v>
      </c>
      <c r="G14" s="44">
        <v>2875.0</v>
      </c>
      <c r="H14" s="45" t="str">
        <f>IF(DSSM!$D14&gt;0,ROUND(DSSM!$D14*100/DSSM!$F14,1),"")&amp;" -- "&amp;IF(DSSM!$E14&gt;0,ROUND(DSSM!$E14*100/DSSM!$G14,1),"")</f>
        <v>#NAME?</v>
      </c>
      <c r="I14" s="46" t="str">
        <f>IF(DSSM!$D14+DSSM!$E14&gt;0,"PS","-")</f>
        <v>#NAME?</v>
      </c>
      <c r="J14" s="47">
        <v>8.0</v>
      </c>
      <c r="K14" s="13"/>
      <c r="L14" s="12"/>
      <c r="M14" s="12"/>
      <c r="N14" s="12"/>
      <c r="O14" s="12"/>
      <c r="P14" s="12"/>
      <c r="Q14" s="12"/>
      <c r="R14" s="12"/>
      <c r="S14" s="12"/>
      <c r="T14" s="12"/>
    </row>
    <row r="15" ht="12.75" customHeight="1">
      <c r="A15" s="39">
        <f t="shared" si="2"/>
        <v>9</v>
      </c>
      <c r="B15" s="40" t="s">
        <v>149</v>
      </c>
      <c r="C15" s="41" t="s">
        <v>150</v>
      </c>
      <c r="D15" s="42" t="str">
        <f t="shared" si="3"/>
        <v>#NAME?</v>
      </c>
      <c r="E15" s="43" t="str">
        <f t="shared" si="4"/>
        <v>#NAME?</v>
      </c>
      <c r="F15" s="44">
        <v>6400.0</v>
      </c>
      <c r="G15" s="44">
        <v>2900.0</v>
      </c>
      <c r="H15" s="45" t="str">
        <f>IF(DSSM!$D15&gt;0,ROUND(DSSM!$D15*100/DSSM!$F15,1),"")&amp;" -- "&amp;IF(DSSM!$E15&gt;0,ROUND(DSSM!$E15*100/DSSM!$G15,1),"")</f>
        <v>#NAME?</v>
      </c>
      <c r="I15" s="46" t="str">
        <f>IF(DSSM!$D15+DSSM!$E15&gt;0,"PS","-")</f>
        <v>#NAME?</v>
      </c>
      <c r="J15" s="47">
        <v>9.0</v>
      </c>
      <c r="K15" s="13"/>
      <c r="L15" s="12"/>
      <c r="M15" s="12"/>
      <c r="N15" s="12"/>
      <c r="O15" s="12"/>
      <c r="P15" s="12"/>
      <c r="Q15" s="12"/>
      <c r="R15" s="12"/>
      <c r="S15" s="12"/>
      <c r="T15" s="12"/>
    </row>
    <row r="16" ht="12.75" customHeight="1">
      <c r="A16" s="39">
        <f t="shared" si="2"/>
        <v>10</v>
      </c>
      <c r="B16" s="40" t="s">
        <v>151</v>
      </c>
      <c r="C16" s="41"/>
      <c r="D16" s="42" t="str">
        <f t="shared" si="3"/>
        <v>#NAME?</v>
      </c>
      <c r="E16" s="43" t="str">
        <f t="shared" si="4"/>
        <v>#NAME?</v>
      </c>
      <c r="F16" s="44"/>
      <c r="G16" s="44"/>
      <c r="H16" s="45" t="str">
        <f>IF(DSSM!$D16&gt;0,ROUND(DSSM!$D16*100/DSSM!$F16,1),"")&amp;" -- "&amp;IF(DSSM!$E16&gt;0,ROUND(DSSM!$E16*100/DSSM!$G16,1),"")</f>
        <v>#NAME?</v>
      </c>
      <c r="I16" s="46" t="str">
        <f>IF(DSSM!$D16+DSSM!$E16&gt;0,"PS","-")</f>
        <v>#NAME?</v>
      </c>
      <c r="J16" s="47">
        <v>10.0</v>
      </c>
      <c r="K16" s="13"/>
      <c r="L16" s="12"/>
      <c r="M16" s="12"/>
      <c r="N16" s="12"/>
      <c r="O16" s="12"/>
      <c r="P16" s="12"/>
      <c r="Q16" s="12"/>
      <c r="R16" s="12"/>
      <c r="S16" s="12"/>
      <c r="T16" s="12"/>
    </row>
    <row r="17" ht="12.75" customHeight="1">
      <c r="A17" s="39">
        <f t="shared" si="2"/>
        <v>0</v>
      </c>
      <c r="B17" s="40"/>
      <c r="C17" s="41"/>
      <c r="D17" s="42" t="str">
        <f t="shared" si="3"/>
        <v>#NAME?</v>
      </c>
      <c r="E17" s="43" t="str">
        <f t="shared" si="4"/>
        <v>#NAME?</v>
      </c>
      <c r="F17" s="44"/>
      <c r="G17" s="44"/>
      <c r="H17" s="45" t="str">
        <f>IF(DSSM!$D17&gt;0,ROUND(DSSM!$D17*100/DSSM!$F17,1),"")&amp;" -- "&amp;IF(DSSM!$E17&gt;0,ROUND(DSSM!$E17*100/DSSM!$G17,1),"")</f>
        <v>#NAME?</v>
      </c>
      <c r="I17" s="46" t="str">
        <f>IF(DSSM!$D17+DSSM!$E17&gt;0,"PS","-")</f>
        <v>#NAME?</v>
      </c>
      <c r="J17" s="47">
        <v>11.0</v>
      </c>
      <c r="K17" s="13"/>
      <c r="L17" s="12"/>
      <c r="M17" s="12"/>
      <c r="N17" s="12"/>
      <c r="O17" s="12"/>
      <c r="P17" s="12"/>
      <c r="Q17" s="12"/>
      <c r="R17" s="12"/>
      <c r="S17" s="12"/>
      <c r="T17" s="12"/>
    </row>
    <row r="18" ht="12.75" customHeight="1">
      <c r="A18" s="39">
        <f t="shared" si="2"/>
        <v>0</v>
      </c>
      <c r="B18" s="40"/>
      <c r="C18" s="41"/>
      <c r="D18" s="42" t="str">
        <f t="shared" si="3"/>
        <v>#NAME?</v>
      </c>
      <c r="E18" s="43" t="str">
        <f t="shared" si="4"/>
        <v>#NAME?</v>
      </c>
      <c r="F18" s="44"/>
      <c r="G18" s="44"/>
      <c r="H18" s="45" t="str">
        <f>IF(DSSM!$D18&gt;0,ROUND(DSSM!$D18*100/DSSM!$F18,1),"")&amp;" -- "&amp;IF(DSSM!$E18&gt;0,ROUND(DSSM!$E18*100/DSSM!$G18,1),"")</f>
        <v>#NAME?</v>
      </c>
      <c r="I18" s="46" t="str">
        <f>IF(DSSM!$D18+DSSM!$E18&gt;0,"PS","-")</f>
        <v>#NAME?</v>
      </c>
      <c r="J18" s="47">
        <v>12.0</v>
      </c>
      <c r="K18" s="13"/>
      <c r="L18" s="12"/>
      <c r="M18" s="12"/>
      <c r="N18" s="12"/>
      <c r="O18" s="12"/>
      <c r="P18" s="12"/>
      <c r="Q18" s="12"/>
      <c r="R18" s="12"/>
      <c r="S18" s="12"/>
      <c r="T18" s="12"/>
    </row>
    <row r="19" ht="12.75" customHeight="1">
      <c r="A19" s="39">
        <f t="shared" si="2"/>
        <v>0</v>
      </c>
      <c r="B19" s="40"/>
      <c r="C19" s="41"/>
      <c r="D19" s="42" t="str">
        <f t="shared" si="3"/>
        <v>#NAME?</v>
      </c>
      <c r="E19" s="43" t="str">
        <f t="shared" si="4"/>
        <v>#NAME?</v>
      </c>
      <c r="F19" s="44"/>
      <c r="G19" s="44"/>
      <c r="H19" s="45" t="str">
        <f>IF(DSSM!$D19&gt;0,ROUND(DSSM!$D19*100/DSSM!$F19,1),"")&amp;" -- "&amp;IF(DSSM!$E19&gt;0,ROUND(DSSM!$E19*100/DSSM!$G19,1),"")</f>
        <v>#NAME?</v>
      </c>
      <c r="I19" s="46" t="str">
        <f>IF(DSSM!$D19+DSSM!$E19&gt;0,"PS","-")</f>
        <v>#NAME?</v>
      </c>
      <c r="J19" s="47"/>
      <c r="K19" s="13"/>
      <c r="L19" s="12"/>
      <c r="M19" s="12"/>
      <c r="N19" s="12"/>
      <c r="O19" s="12"/>
      <c r="P19" s="12"/>
      <c r="Q19" s="12"/>
      <c r="R19" s="12"/>
      <c r="S19" s="12"/>
      <c r="T19" s="12"/>
    </row>
    <row r="20" ht="12.75" customHeight="1">
      <c r="A20" s="39">
        <f t="shared" si="2"/>
        <v>0</v>
      </c>
      <c r="B20" s="40"/>
      <c r="C20" s="41"/>
      <c r="D20" s="42" t="str">
        <f t="shared" si="3"/>
        <v>#NAME?</v>
      </c>
      <c r="E20" s="43" t="str">
        <f t="shared" si="4"/>
        <v>#NAME?</v>
      </c>
      <c r="F20" s="44"/>
      <c r="G20" s="44"/>
      <c r="H20" s="45" t="str">
        <f>IF(DSSM!$D20&gt;0,ROUND(DSSM!$D20*100/DSSM!$F20,1),"")&amp;" -- "&amp;IF(DSSM!$E20&gt;0,ROUND(DSSM!$E20*100/DSSM!$G20,1),"")</f>
        <v>#NAME?</v>
      </c>
      <c r="I20" s="46" t="str">
        <f>IF(DSSM!$D20+DSSM!$E20&gt;0,"PS","-")</f>
        <v>#NAME?</v>
      </c>
      <c r="J20" s="12"/>
      <c r="K20" s="13"/>
      <c r="L20" s="12"/>
      <c r="M20" s="12"/>
      <c r="N20" s="12"/>
      <c r="O20" s="12"/>
      <c r="P20" s="12"/>
      <c r="Q20" s="12"/>
      <c r="R20" s="12"/>
      <c r="S20" s="12"/>
      <c r="T20" s="12"/>
    </row>
    <row r="21" ht="12.75" customHeight="1">
      <c r="A21" s="39">
        <f t="shared" si="2"/>
        <v>0</v>
      </c>
      <c r="B21" s="40"/>
      <c r="C21" s="41"/>
      <c r="D21" s="42" t="str">
        <f t="shared" si="3"/>
        <v>#NAME?</v>
      </c>
      <c r="E21" s="43" t="str">
        <f t="shared" si="4"/>
        <v>#NAME?</v>
      </c>
      <c r="F21" s="44"/>
      <c r="G21" s="44"/>
      <c r="H21" s="45" t="str">
        <f>IF(DSSM!$D21&gt;0,ROUND(DSSM!$D21*100/DSSM!$F21,1),"")&amp;" -- "&amp;IF(DSSM!$E21&gt;0,ROUND(DSSM!$E21*100/DSSM!$G21,1),"")</f>
        <v>#NAME?</v>
      </c>
      <c r="I21" s="46" t="str">
        <f>IF(DSSM!$D21+DSSM!$E21&gt;0,"PS","-")</f>
        <v>#NAME?</v>
      </c>
      <c r="J21" s="12"/>
      <c r="K21" s="13"/>
      <c r="L21" s="12"/>
      <c r="M21" s="12"/>
      <c r="N21" s="12"/>
      <c r="O21" s="12"/>
      <c r="P21" s="12"/>
      <c r="Q21" s="12"/>
      <c r="R21" s="12"/>
      <c r="S21" s="12"/>
      <c r="T21" s="12"/>
    </row>
    <row r="22" ht="12.75" customHeight="1">
      <c r="A22" s="39">
        <f t="shared" si="2"/>
        <v>0</v>
      </c>
      <c r="B22" s="40"/>
      <c r="C22" s="41"/>
      <c r="D22" s="42" t="str">
        <f t="shared" si="3"/>
        <v>#NAME?</v>
      </c>
      <c r="E22" s="43" t="str">
        <f t="shared" si="4"/>
        <v>#NAME?</v>
      </c>
      <c r="F22" s="44"/>
      <c r="G22" s="44"/>
      <c r="H22" s="45" t="str">
        <f>IF(DSSM!$D22&gt;0,ROUND(DSSM!$D22*100/DSSM!$F22,1),"")&amp;" -- "&amp;IF(DSSM!$E22&gt;0,ROUND(DSSM!$E22*100/DSSM!$G22,1),"")</f>
        <v>#NAME?</v>
      </c>
      <c r="I22" s="46" t="str">
        <f>IF(DSSM!$D22+DSSM!$E22&gt;0,"PS","-")</f>
        <v>#NAME?</v>
      </c>
      <c r="J22" s="12"/>
      <c r="K22" s="13"/>
      <c r="L22" s="12"/>
      <c r="M22" s="12"/>
      <c r="N22" s="12"/>
      <c r="O22" s="12"/>
      <c r="P22" s="12"/>
      <c r="Q22" s="12"/>
      <c r="R22" s="12"/>
      <c r="S22" s="12"/>
      <c r="T22" s="12"/>
    </row>
    <row r="23" ht="12.75" customHeight="1">
      <c r="A23" s="39">
        <f t="shared" si="2"/>
        <v>0</v>
      </c>
      <c r="B23" s="40"/>
      <c r="C23" s="41"/>
      <c r="D23" s="42" t="str">
        <f t="shared" si="3"/>
        <v>#NAME?</v>
      </c>
      <c r="E23" s="43" t="str">
        <f t="shared" si="4"/>
        <v>#NAME?</v>
      </c>
      <c r="F23" s="44"/>
      <c r="G23" s="44"/>
      <c r="H23" s="45" t="str">
        <f>IF(DSSM!$D23&gt;0,ROUND(DSSM!$D23*100/DSSM!$F23,1),"")&amp;" -- "&amp;IF(DSSM!$E23&gt;0,ROUND(DSSM!$E23*100/DSSM!$G23,1),"")</f>
        <v>#NAME?</v>
      </c>
      <c r="I23" s="46" t="str">
        <f>IF(DSSM!$D23+DSSM!$E23&gt;0,"PS","-")</f>
        <v>#NAME?</v>
      </c>
      <c r="J23" s="12"/>
      <c r="K23" s="13"/>
      <c r="L23" s="12"/>
      <c r="M23" s="12"/>
      <c r="N23" s="12"/>
      <c r="O23" s="12"/>
      <c r="P23" s="12"/>
      <c r="Q23" s="12"/>
      <c r="R23" s="12"/>
      <c r="S23" s="12"/>
      <c r="T23" s="12"/>
    </row>
    <row r="24" ht="12.75" customHeight="1">
      <c r="A24" s="39">
        <f t="shared" si="2"/>
        <v>0</v>
      </c>
      <c r="B24" s="40"/>
      <c r="C24" s="41"/>
      <c r="D24" s="42" t="str">
        <f t="shared" si="3"/>
        <v>#NAME?</v>
      </c>
      <c r="E24" s="43" t="str">
        <f t="shared" si="4"/>
        <v>#NAME?</v>
      </c>
      <c r="F24" s="44"/>
      <c r="G24" s="44"/>
      <c r="H24" s="45" t="str">
        <f>IF(DSSM!$D24&gt;0,ROUND(DSSM!$D24*100/DSSM!$F24,1),"")&amp;" -- "&amp;IF(DSSM!$E24&gt;0,ROUND(DSSM!$E24*100/DSSM!$G24,1),"")</f>
        <v>#NAME?</v>
      </c>
      <c r="I24" s="46" t="str">
        <f>IF(DSSM!$D24+DSSM!$E24&gt;0,"PS","-")</f>
        <v>#NAME?</v>
      </c>
      <c r="J24" s="12"/>
      <c r="K24" s="13"/>
      <c r="L24" s="12"/>
      <c r="M24" s="12"/>
      <c r="N24" s="12"/>
      <c r="O24" s="12"/>
      <c r="P24" s="12"/>
      <c r="Q24" s="12"/>
      <c r="R24" s="12"/>
      <c r="S24" s="12"/>
      <c r="T24" s="12"/>
    </row>
    <row r="25" ht="12.75" customHeight="1">
      <c r="A25" s="39">
        <f t="shared" si="2"/>
        <v>0</v>
      </c>
      <c r="B25" s="40"/>
      <c r="C25" s="41"/>
      <c r="D25" s="42" t="str">
        <f t="shared" si="3"/>
        <v>#NAME?</v>
      </c>
      <c r="E25" s="43" t="str">
        <f t="shared" si="4"/>
        <v>#NAME?</v>
      </c>
      <c r="F25" s="44"/>
      <c r="G25" s="44"/>
      <c r="H25" s="45" t="str">
        <f>IF(DSSM!$D25&gt;0,ROUND(DSSM!$D25*100/DSSM!$F25,1),"")&amp;" -- "&amp;IF(DSSM!$E25&gt;0,ROUND(DSSM!$E25*100/DSSM!$G25,1),"")</f>
        <v>#NAME?</v>
      </c>
      <c r="I25" s="46" t="str">
        <f>IF(DSSM!$D25+DSSM!$E25&gt;0,"PS","-")</f>
        <v>#NAME?</v>
      </c>
      <c r="J25" s="12"/>
      <c r="K25" s="13"/>
      <c r="L25" s="12"/>
      <c r="M25" s="12"/>
      <c r="N25" s="12"/>
      <c r="O25" s="12"/>
      <c r="P25" s="12"/>
      <c r="Q25" s="12"/>
      <c r="R25" s="12"/>
      <c r="S25" s="12"/>
      <c r="T25" s="12"/>
    </row>
    <row r="26" ht="12.75" customHeight="1">
      <c r="A26" s="39">
        <f t="shared" si="2"/>
        <v>0</v>
      </c>
      <c r="B26" s="40"/>
      <c r="C26" s="41"/>
      <c r="D26" s="42" t="str">
        <f t="shared" si="3"/>
        <v>#NAME?</v>
      </c>
      <c r="E26" s="43" t="str">
        <f t="shared" si="4"/>
        <v>#NAME?</v>
      </c>
      <c r="F26" s="44"/>
      <c r="G26" s="44"/>
      <c r="H26" s="45" t="str">
        <f>IF(DSSM!$D26&gt;0,ROUND(DSSM!$D26*100/DSSM!$F26,1),"")&amp;" -- "&amp;IF(DSSM!$E26&gt;0,ROUND(DSSM!$E26*100/DSSM!$G26,1),"")</f>
        <v>#NAME?</v>
      </c>
      <c r="I26" s="46" t="str">
        <f>IF(DSSM!$D26+DSSM!$E26&gt;0,"PS","-")</f>
        <v>#NAME?</v>
      </c>
      <c r="J26" s="12"/>
      <c r="K26" s="13"/>
      <c r="L26" s="12"/>
      <c r="M26" s="12"/>
      <c r="N26" s="12"/>
      <c r="O26" s="12"/>
      <c r="P26" s="12"/>
      <c r="Q26" s="12"/>
      <c r="R26" s="12"/>
      <c r="S26" s="12"/>
      <c r="T26" s="12"/>
      <c r="U26" s="12"/>
      <c r="V26" s="12"/>
      <c r="W26" s="12"/>
      <c r="X26" s="12"/>
      <c r="Y26" s="12"/>
      <c r="Z26" s="12"/>
    </row>
    <row r="27" ht="12.75" customHeight="1">
      <c r="A27" s="39">
        <f t="shared" si="2"/>
        <v>0</v>
      </c>
      <c r="B27" s="40"/>
      <c r="C27" s="41"/>
      <c r="D27" s="42" t="str">
        <f t="shared" si="3"/>
        <v>#NAME?</v>
      </c>
      <c r="E27" s="43" t="str">
        <f t="shared" si="4"/>
        <v>#NAME?</v>
      </c>
      <c r="F27" s="44"/>
      <c r="G27" s="44"/>
      <c r="H27" s="45" t="str">
        <f>IF(DSSM!$D27&gt;0,ROUND(DSSM!$D27*100/DSSM!$F27,1),"")&amp;" -- "&amp;IF(DSSM!$E27&gt;0,ROUND(DSSM!$E27*100/DSSM!$G27,1),"")</f>
        <v>#NAME?</v>
      </c>
      <c r="I27" s="46" t="str">
        <f>IF(DSSM!$D27+DSSM!$E27&gt;0,"PS","-")</f>
        <v>#NAME?</v>
      </c>
      <c r="J27" s="12"/>
      <c r="K27" s="13"/>
      <c r="L27" s="12"/>
      <c r="M27" s="12"/>
      <c r="N27" s="12"/>
      <c r="O27" s="12"/>
      <c r="P27" s="12"/>
      <c r="Q27" s="12"/>
      <c r="R27" s="12"/>
      <c r="S27" s="12"/>
      <c r="T27" s="12"/>
      <c r="U27" s="12"/>
      <c r="V27" s="12"/>
      <c r="W27" s="12"/>
      <c r="X27" s="12"/>
      <c r="Y27" s="12"/>
      <c r="Z27" s="12"/>
    </row>
    <row r="28" ht="12.75" customHeight="1">
      <c r="A28" s="39">
        <f t="shared" si="2"/>
        <v>0</v>
      </c>
      <c r="B28" s="40"/>
      <c r="C28" s="41"/>
      <c r="D28" s="42" t="str">
        <f t="shared" si="3"/>
        <v>#NAME?</v>
      </c>
      <c r="E28" s="43" t="str">
        <f t="shared" si="4"/>
        <v>#NAME?</v>
      </c>
      <c r="F28" s="44"/>
      <c r="G28" s="44"/>
      <c r="H28" s="45" t="str">
        <f>IF(DSSM!$D28&gt;0,ROUND(DSSM!$D28*100/DSSM!$F28,1),"")&amp;" -- "&amp;IF(DSSM!$E28&gt;0,ROUND(DSSM!$E28*100/DSSM!$G28,1),"")</f>
        <v>#NAME?</v>
      </c>
      <c r="I28" s="46" t="str">
        <f>IF(DSSM!$D28+DSSM!$E28&gt;0,"PS","-")</f>
        <v>#NAME?</v>
      </c>
      <c r="J28" s="12"/>
      <c r="K28" s="13"/>
      <c r="L28" s="12"/>
      <c r="M28" s="12"/>
      <c r="N28" s="12"/>
      <c r="O28" s="12"/>
      <c r="P28" s="12"/>
      <c r="Q28" s="12"/>
      <c r="R28" s="12"/>
      <c r="S28" s="12"/>
      <c r="T28" s="12"/>
      <c r="U28" s="12"/>
      <c r="V28" s="12"/>
      <c r="W28" s="12"/>
      <c r="X28" s="12"/>
      <c r="Y28" s="12"/>
      <c r="Z28" s="12"/>
    </row>
    <row r="29" ht="12.75" customHeight="1">
      <c r="A29" s="39">
        <f t="shared" si="2"/>
        <v>0</v>
      </c>
      <c r="B29" s="40"/>
      <c r="C29" s="41"/>
      <c r="D29" s="42" t="str">
        <f t="shared" si="3"/>
        <v>#NAME?</v>
      </c>
      <c r="E29" s="43" t="str">
        <f t="shared" si="4"/>
        <v>#NAME?</v>
      </c>
      <c r="F29" s="44"/>
      <c r="G29" s="44"/>
      <c r="H29" s="45" t="str">
        <f>IF(DSSM!$D29&gt;0,ROUND(DSSM!$D29*100/DSSM!$F29,1),"")&amp;" -- "&amp;IF(DSSM!$E29&gt;0,ROUND(DSSM!$E29*100/DSSM!$G29,1),"")</f>
        <v>#NAME?</v>
      </c>
      <c r="I29" s="46" t="str">
        <f>IF(DSSM!$D29+DSSM!$E29&gt;0,"PS","-")</f>
        <v>#NAME?</v>
      </c>
      <c r="J29" s="12"/>
      <c r="K29" s="13"/>
      <c r="L29" s="12"/>
      <c r="M29" s="12"/>
      <c r="N29" s="12"/>
      <c r="O29" s="12"/>
      <c r="P29" s="12"/>
      <c r="Q29" s="12"/>
      <c r="R29" s="12"/>
      <c r="S29" s="12"/>
      <c r="T29" s="12"/>
      <c r="U29" s="12"/>
      <c r="V29" s="12"/>
      <c r="W29" s="12"/>
      <c r="X29" s="12"/>
      <c r="Y29" s="12"/>
      <c r="Z29" s="12"/>
    </row>
    <row r="30" ht="12.75" customHeight="1">
      <c r="A30" s="39">
        <f t="shared" si="2"/>
        <v>0</v>
      </c>
      <c r="B30" s="40"/>
      <c r="C30" s="41"/>
      <c r="D30" s="42" t="str">
        <f t="shared" si="3"/>
        <v>#NAME?</v>
      </c>
      <c r="E30" s="43" t="str">
        <f t="shared" si="4"/>
        <v>#NAME?</v>
      </c>
      <c r="F30" s="44"/>
      <c r="G30" s="44"/>
      <c r="H30" s="45" t="str">
        <f>IF(DSSM!$D30&gt;0,ROUND(DSSM!$D30*100/DSSM!$F30,1),"")&amp;" -- "&amp;IF(DSSM!$E30&gt;0,ROUND(DSSM!$E30*100/DSSM!$G30,1),"")</f>
        <v>#NAME?</v>
      </c>
      <c r="I30" s="46" t="str">
        <f>IF(DSSM!$D30+DSSM!$E30&gt;0,"PS","-")</f>
        <v>#NAME?</v>
      </c>
      <c r="J30" s="12"/>
      <c r="K30" s="13"/>
      <c r="L30" s="12"/>
      <c r="M30" s="12"/>
      <c r="N30" s="12"/>
      <c r="O30" s="12"/>
      <c r="P30" s="12"/>
      <c r="Q30" s="12"/>
      <c r="R30" s="12"/>
      <c r="S30" s="12"/>
      <c r="T30" s="12"/>
      <c r="U30" s="12"/>
      <c r="V30" s="12"/>
      <c r="W30" s="12"/>
      <c r="X30" s="12"/>
      <c r="Y30" s="12"/>
      <c r="Z30" s="12"/>
    </row>
    <row r="31" ht="12.75" customHeight="1">
      <c r="A31" s="39">
        <f t="shared" si="2"/>
        <v>0</v>
      </c>
      <c r="B31" s="40"/>
      <c r="C31" s="41"/>
      <c r="D31" s="42" t="str">
        <f t="shared" si="3"/>
        <v>#NAME?</v>
      </c>
      <c r="E31" s="43" t="str">
        <f t="shared" si="4"/>
        <v>#NAME?</v>
      </c>
      <c r="F31" s="44"/>
      <c r="G31" s="44"/>
      <c r="H31" s="45" t="str">
        <f>IF(DSSM!$D31&gt;0,ROUND(DSSM!$D31*100/DSSM!$F31,1),"")&amp;" -- "&amp;IF(DSSM!$E31&gt;0,ROUND(DSSM!$E31*100/DSSM!$G31,1),"")</f>
        <v>#NAME?</v>
      </c>
      <c r="I31" s="46" t="str">
        <f>IF(DSSM!$D31+DSSM!$E31&gt;0,"PS","-")</f>
        <v>#NAME?</v>
      </c>
      <c r="J31" s="12"/>
      <c r="K31" s="13"/>
      <c r="L31" s="12"/>
      <c r="M31" s="12"/>
      <c r="N31" s="12"/>
      <c r="O31" s="12"/>
      <c r="P31" s="12"/>
      <c r="Q31" s="12"/>
      <c r="R31" s="12"/>
      <c r="S31" s="12"/>
      <c r="T31" s="12"/>
      <c r="U31" s="12"/>
      <c r="V31" s="12"/>
      <c r="W31" s="12"/>
      <c r="X31" s="12"/>
      <c r="Y31" s="12"/>
      <c r="Z31" s="12"/>
    </row>
    <row r="32" ht="12.75" customHeight="1">
      <c r="A32" s="39">
        <f t="shared" si="2"/>
        <v>0</v>
      </c>
      <c r="B32" s="40"/>
      <c r="C32" s="41"/>
      <c r="D32" s="42" t="str">
        <f t="shared" si="3"/>
        <v>#NAME?</v>
      </c>
      <c r="E32" s="43" t="str">
        <f t="shared" si="4"/>
        <v>#NAME?</v>
      </c>
      <c r="F32" s="44"/>
      <c r="G32" s="44"/>
      <c r="H32" s="45" t="str">
        <f>IF(DSSM!$D32&gt;0,ROUND(DSSM!$D32*100/DSSM!$F32,1),"")&amp;" -- "&amp;IF(DSSM!$E32&gt;0,ROUND(DSSM!$E32*100/DSSM!$G32,1),"")</f>
        <v>#NAME?</v>
      </c>
      <c r="I32" s="46" t="str">
        <f>IF(DSSM!$D32+DSSM!$E32&gt;0,"PS","-")</f>
        <v>#NAME?</v>
      </c>
      <c r="J32" s="12"/>
      <c r="K32" s="13"/>
      <c r="L32" s="12"/>
      <c r="M32" s="12"/>
      <c r="N32" s="12"/>
      <c r="O32" s="12"/>
      <c r="P32" s="12"/>
      <c r="Q32" s="12"/>
      <c r="R32" s="12"/>
      <c r="S32" s="12"/>
      <c r="T32" s="12"/>
      <c r="U32" s="12"/>
      <c r="V32" s="12"/>
      <c r="W32" s="12"/>
      <c r="X32" s="12"/>
      <c r="Y32" s="12"/>
      <c r="Z32" s="12"/>
    </row>
    <row r="33" ht="12.75" customHeight="1">
      <c r="A33" s="39">
        <f t="shared" si="2"/>
        <v>0</v>
      </c>
      <c r="B33" s="40"/>
      <c r="C33" s="41"/>
      <c r="D33" s="42" t="str">
        <f t="shared" si="3"/>
        <v>#NAME?</v>
      </c>
      <c r="E33" s="43" t="str">
        <f t="shared" si="4"/>
        <v>#NAME?</v>
      </c>
      <c r="F33" s="44"/>
      <c r="G33" s="44"/>
      <c r="H33" s="45" t="str">
        <f>IF(DSSM!$D33&gt;0,ROUND(DSSM!$D33*100/DSSM!$F33,1),"")&amp;" -- "&amp;IF(DSSM!$E33&gt;0,ROUND(DSSM!$E33*100/DSSM!$G33,1),"")</f>
        <v>#NAME?</v>
      </c>
      <c r="I33" s="46" t="str">
        <f>IF(DSSM!$D33+DSSM!$E33&gt;0,"PS","-")</f>
        <v>#NAME?</v>
      </c>
      <c r="J33" s="12"/>
      <c r="K33" s="13"/>
      <c r="L33" s="12"/>
      <c r="M33" s="12"/>
      <c r="N33" s="12"/>
      <c r="O33" s="12"/>
      <c r="P33" s="12"/>
      <c r="Q33" s="12"/>
      <c r="R33" s="12"/>
      <c r="S33" s="12"/>
      <c r="T33" s="12"/>
      <c r="U33" s="12"/>
      <c r="V33" s="12"/>
      <c r="W33" s="12"/>
      <c r="X33" s="12"/>
      <c r="Y33" s="12"/>
      <c r="Z33" s="12"/>
    </row>
    <row r="34" ht="12.75" customHeight="1">
      <c r="A34" s="39">
        <f t="shared" si="2"/>
        <v>0</v>
      </c>
      <c r="B34" s="40"/>
      <c r="C34" s="41"/>
      <c r="D34" s="42" t="str">
        <f t="shared" si="3"/>
        <v>#NAME?</v>
      </c>
      <c r="E34" s="43" t="str">
        <f t="shared" si="4"/>
        <v>#NAME?</v>
      </c>
      <c r="F34" s="44"/>
      <c r="G34" s="44"/>
      <c r="H34" s="45" t="str">
        <f>IF(DSSM!$D34&gt;0,ROUND(DSSM!$D34*100/DSSM!$F34,1),"")&amp;" -- "&amp;IF(DSSM!$E34&gt;0,ROUND(DSSM!$E34*100/DSSM!$G34,1),"")</f>
        <v>#NAME?</v>
      </c>
      <c r="I34" s="46" t="str">
        <f>IF(DSSM!$D34+DSSM!$E34&gt;0,"PS","-")</f>
        <v>#NAME?</v>
      </c>
      <c r="J34" s="12"/>
      <c r="K34" s="13"/>
      <c r="L34" s="12"/>
      <c r="M34" s="12"/>
      <c r="N34" s="12"/>
      <c r="O34" s="12"/>
      <c r="P34" s="12"/>
      <c r="Q34" s="12"/>
      <c r="R34" s="12"/>
      <c r="S34" s="12"/>
      <c r="T34" s="12"/>
      <c r="U34" s="12"/>
      <c r="V34" s="12"/>
      <c r="W34" s="12"/>
      <c r="X34" s="12"/>
      <c r="Y34" s="12"/>
      <c r="Z34" s="12"/>
    </row>
    <row r="35" ht="12.75" customHeight="1">
      <c r="A35" s="39">
        <f t="shared" si="2"/>
        <v>0</v>
      </c>
      <c r="B35" s="40"/>
      <c r="C35" s="41"/>
      <c r="D35" s="42" t="str">
        <f t="shared" si="3"/>
        <v>#NAME?</v>
      </c>
      <c r="E35" s="43" t="str">
        <f t="shared" si="4"/>
        <v>#NAME?</v>
      </c>
      <c r="F35" s="44"/>
      <c r="G35" s="44"/>
      <c r="H35" s="45" t="str">
        <f>IF(DSSM!$D35&gt;0,ROUND(DSSM!$D35*100/DSSM!$F35,1),"")&amp;" -- "&amp;IF(DSSM!$E35&gt;0,ROUND(DSSM!$E35*100/DSSM!$G35,1),"")</f>
        <v>#NAME?</v>
      </c>
      <c r="I35" s="46" t="str">
        <f>IF(DSSM!$D35+DSSM!$E35&gt;0,"PS","-")</f>
        <v>#NAME?</v>
      </c>
      <c r="J35" s="12"/>
      <c r="K35" s="13"/>
      <c r="L35" s="12"/>
      <c r="M35" s="12"/>
      <c r="N35" s="12"/>
      <c r="O35" s="12"/>
      <c r="P35" s="12"/>
      <c r="Q35" s="12"/>
      <c r="R35" s="12"/>
      <c r="S35" s="12"/>
      <c r="T35" s="12"/>
      <c r="U35" s="12"/>
      <c r="V35" s="12"/>
      <c r="W35" s="12"/>
      <c r="X35" s="12"/>
      <c r="Y35" s="12"/>
      <c r="Z35" s="12"/>
    </row>
    <row r="36" ht="12.75" customHeight="1">
      <c r="A36" s="39">
        <f t="shared" si="2"/>
        <v>0</v>
      </c>
      <c r="B36" s="40"/>
      <c r="C36" s="41"/>
      <c r="D36" s="42" t="str">
        <f t="shared" si="3"/>
        <v>#NAME?</v>
      </c>
      <c r="E36" s="43" t="str">
        <f t="shared" si="4"/>
        <v>#NAME?</v>
      </c>
      <c r="F36" s="44"/>
      <c r="G36" s="44"/>
      <c r="H36" s="45" t="str">
        <f>IF(DSSM!$D36&gt;0,ROUND(DSSM!$D36*100/DSSM!$F36,1),"")&amp;" -- "&amp;IF(DSSM!$E36&gt;0,ROUND(DSSM!$E36*100/DSSM!$G36,1),"")</f>
        <v>#NAME?</v>
      </c>
      <c r="I36" s="46" t="str">
        <f>IF(DSSM!$D36+DSSM!$E36&gt;0,"PS","-")</f>
        <v>#NAME?</v>
      </c>
      <c r="J36" s="12"/>
      <c r="K36" s="13"/>
      <c r="L36" s="12"/>
      <c r="M36" s="12"/>
      <c r="N36" s="12"/>
      <c r="O36" s="12"/>
      <c r="P36" s="12"/>
      <c r="Q36" s="12"/>
      <c r="R36" s="12"/>
      <c r="S36" s="12"/>
      <c r="T36" s="12"/>
      <c r="U36" s="12"/>
      <c r="V36" s="12"/>
      <c r="W36" s="12"/>
      <c r="X36" s="12"/>
      <c r="Y36" s="12"/>
      <c r="Z36" s="12"/>
    </row>
    <row r="37" ht="12.75" customHeight="1">
      <c r="A37" s="39">
        <f t="shared" si="2"/>
        <v>0</v>
      </c>
      <c r="B37" s="40"/>
      <c r="C37" s="41"/>
      <c r="D37" s="42" t="str">
        <f t="shared" si="3"/>
        <v>#NAME?</v>
      </c>
      <c r="E37" s="43" t="str">
        <f t="shared" si="4"/>
        <v>#NAME?</v>
      </c>
      <c r="F37" s="44"/>
      <c r="G37" s="44"/>
      <c r="H37" s="45" t="str">
        <f>IF(DSSM!$D37&gt;0,ROUND(DSSM!$D37*100/DSSM!$F37,1),"")&amp;" -- "&amp;IF(DSSM!$E37&gt;0,ROUND(DSSM!$E37*100/DSSM!$G37,1),"")</f>
        <v>#NAME?</v>
      </c>
      <c r="I37" s="46" t="str">
        <f>IF(DSSM!$D37+DSSM!$E37&gt;0,"PS","-")</f>
        <v>#NAME?</v>
      </c>
      <c r="J37" s="12"/>
      <c r="K37" s="13"/>
      <c r="L37" s="12"/>
      <c r="M37" s="12"/>
      <c r="N37" s="12"/>
      <c r="O37" s="12"/>
      <c r="P37" s="12"/>
      <c r="Q37" s="12"/>
      <c r="R37" s="12"/>
      <c r="S37" s="12"/>
      <c r="T37" s="12"/>
      <c r="U37" s="12"/>
      <c r="V37" s="12"/>
      <c r="W37" s="12"/>
      <c r="X37" s="12"/>
      <c r="Y37" s="12"/>
      <c r="Z37" s="12"/>
    </row>
    <row r="38" ht="12.75" customHeight="1">
      <c r="A38" s="39">
        <f t="shared" si="2"/>
        <v>0</v>
      </c>
      <c r="B38" s="40"/>
      <c r="C38" s="41"/>
      <c r="D38" s="42" t="str">
        <f t="shared" si="3"/>
        <v>#NAME?</v>
      </c>
      <c r="E38" s="43" t="str">
        <f t="shared" si="4"/>
        <v>#NAME?</v>
      </c>
      <c r="F38" s="44"/>
      <c r="G38" s="44"/>
      <c r="H38" s="45" t="str">
        <f>IF(DSSM!$D38&gt;0,ROUND(DSSM!$D38*100/DSSM!$F38,1),"")&amp;" -- "&amp;IF(DSSM!$E38&gt;0,ROUND(DSSM!$E38*100/DSSM!$G38,1),"")</f>
        <v>#NAME?</v>
      </c>
      <c r="I38" s="46" t="str">
        <f>IF(DSSM!$D38+DSSM!$E38&gt;0,"PS","-")</f>
        <v>#NAME?</v>
      </c>
      <c r="J38" s="12"/>
      <c r="K38" s="13"/>
      <c r="L38" s="12"/>
      <c r="M38" s="12"/>
      <c r="N38" s="12"/>
      <c r="O38" s="12"/>
      <c r="P38" s="12"/>
      <c r="Q38" s="12"/>
      <c r="R38" s="12"/>
      <c r="S38" s="12"/>
      <c r="T38" s="12"/>
      <c r="U38" s="12"/>
      <c r="V38" s="12"/>
      <c r="W38" s="12"/>
      <c r="X38" s="12"/>
      <c r="Y38" s="12"/>
      <c r="Z38" s="12"/>
    </row>
    <row r="39" ht="12.75" customHeight="1">
      <c r="A39" s="39">
        <f t="shared" si="2"/>
        <v>0</v>
      </c>
      <c r="B39" s="40"/>
      <c r="C39" s="41"/>
      <c r="D39" s="42" t="str">
        <f t="shared" si="3"/>
        <v>#NAME?</v>
      </c>
      <c r="E39" s="43" t="str">
        <f t="shared" si="4"/>
        <v>#NAME?</v>
      </c>
      <c r="F39" s="44"/>
      <c r="G39" s="44"/>
      <c r="H39" s="45" t="str">
        <f>IF(DSSM!$D39&gt;0,ROUND(DSSM!$D39*100/DSSM!$F39,1),"")&amp;" -- "&amp;IF(DSSM!$E39&gt;0,ROUND(DSSM!$E39*100/DSSM!$G39,1),"")</f>
        <v>#NAME?</v>
      </c>
      <c r="I39" s="46" t="str">
        <f>IF(DSSM!$D39+DSSM!$E39&gt;0,"PS","-")</f>
        <v>#NAME?</v>
      </c>
      <c r="J39" s="12"/>
      <c r="K39" s="13"/>
      <c r="L39" s="12"/>
      <c r="M39" s="12"/>
      <c r="N39" s="12"/>
      <c r="O39" s="12"/>
      <c r="P39" s="12"/>
      <c r="Q39" s="12"/>
      <c r="R39" s="12"/>
      <c r="S39" s="12"/>
      <c r="T39" s="12"/>
      <c r="U39" s="12"/>
      <c r="V39" s="12"/>
      <c r="W39" s="12"/>
      <c r="X39" s="12"/>
      <c r="Y39" s="12"/>
      <c r="Z39" s="12"/>
    </row>
    <row r="40" ht="12.75" customHeight="1">
      <c r="A40" s="39">
        <f t="shared" si="2"/>
        <v>0</v>
      </c>
      <c r="B40" s="40"/>
      <c r="C40" s="41"/>
      <c r="D40" s="42" t="str">
        <f t="shared" si="3"/>
        <v>#NAME?</v>
      </c>
      <c r="E40" s="43" t="str">
        <f t="shared" si="4"/>
        <v>#NAME?</v>
      </c>
      <c r="F40" s="44"/>
      <c r="G40" s="44"/>
      <c r="H40" s="45" t="str">
        <f>IF(DSSM!$D40&gt;0,ROUND(DSSM!$D40*100/DSSM!$F40,1),"")&amp;" -- "&amp;IF(DSSM!$E40&gt;0,ROUND(DSSM!$E40*100/DSSM!$G40,1),"")</f>
        <v>#NAME?</v>
      </c>
      <c r="I40" s="46" t="str">
        <f>IF(DSSM!$D40+DSSM!$E40&gt;0,"PS","-")</f>
        <v>#NAME?</v>
      </c>
      <c r="J40" s="12"/>
      <c r="K40" s="13"/>
      <c r="L40" s="12"/>
      <c r="M40" s="12"/>
      <c r="N40" s="12"/>
      <c r="O40" s="12"/>
      <c r="P40" s="12"/>
      <c r="Q40" s="12"/>
      <c r="R40" s="12"/>
      <c r="S40" s="12"/>
      <c r="T40" s="12"/>
      <c r="U40" s="12"/>
      <c r="V40" s="12"/>
      <c r="W40" s="12"/>
      <c r="X40" s="12"/>
      <c r="Y40" s="12"/>
      <c r="Z40" s="12"/>
    </row>
    <row r="41" ht="12.75" customHeight="1">
      <c r="A41" s="39">
        <f t="shared" si="2"/>
        <v>0</v>
      </c>
      <c r="B41" s="40"/>
      <c r="C41" s="41"/>
      <c r="D41" s="42" t="str">
        <f t="shared" si="3"/>
        <v>#NAME?</v>
      </c>
      <c r="E41" s="43" t="str">
        <f t="shared" si="4"/>
        <v>#NAME?</v>
      </c>
      <c r="F41" s="44"/>
      <c r="G41" s="44"/>
      <c r="H41" s="45" t="str">
        <f>IF(DSSM!$D41&gt;0,ROUND(DSSM!$D41*100/DSSM!$F41,1),"")&amp;" -- "&amp;IF(DSSM!$E41&gt;0,ROUND(DSSM!$E41*100/DSSM!$G41,1),"")</f>
        <v>#NAME?</v>
      </c>
      <c r="I41" s="46" t="str">
        <f>IF(DSSM!$D41+DSSM!$E41&gt;0,"PS","-")</f>
        <v>#NAME?</v>
      </c>
      <c r="J41" s="12"/>
      <c r="K41" s="13"/>
      <c r="L41" s="12"/>
      <c r="M41" s="12"/>
      <c r="N41" s="12"/>
      <c r="O41" s="12"/>
      <c r="P41" s="12"/>
      <c r="Q41" s="12"/>
      <c r="R41" s="12"/>
      <c r="S41" s="12"/>
      <c r="T41" s="12"/>
      <c r="U41" s="12"/>
      <c r="V41" s="12"/>
      <c r="W41" s="12"/>
      <c r="X41" s="12"/>
      <c r="Y41" s="12"/>
      <c r="Z41" s="12"/>
    </row>
    <row r="42" ht="12.75" customHeight="1">
      <c r="A42" s="39">
        <f t="shared" si="2"/>
        <v>0</v>
      </c>
      <c r="B42" s="40"/>
      <c r="C42" s="41"/>
      <c r="D42" s="42" t="str">
        <f t="shared" si="3"/>
        <v>#NAME?</v>
      </c>
      <c r="E42" s="43" t="str">
        <f t="shared" si="4"/>
        <v>#NAME?</v>
      </c>
      <c r="F42" s="44"/>
      <c r="G42" s="44"/>
      <c r="H42" s="45" t="str">
        <f>IF(DSSM!$D42&gt;0,ROUND(DSSM!$D42*100/DSSM!$F42,1),"")&amp;" -- "&amp;IF(DSSM!$E42&gt;0,ROUND(DSSM!$E42*100/DSSM!$G42,1),"")</f>
        <v>#NAME?</v>
      </c>
      <c r="I42" s="46" t="str">
        <f>IF(DSSM!$D42+DSSM!$E42&gt;0,"PS","-")</f>
        <v>#NAME?</v>
      </c>
      <c r="J42" s="12"/>
      <c r="K42" s="13"/>
      <c r="L42" s="12"/>
      <c r="M42" s="12"/>
      <c r="N42" s="12"/>
      <c r="O42" s="12"/>
      <c r="P42" s="12"/>
      <c r="Q42" s="12"/>
      <c r="R42" s="12"/>
      <c r="S42" s="12"/>
      <c r="T42" s="12"/>
      <c r="U42" s="12"/>
      <c r="V42" s="12"/>
      <c r="W42" s="12"/>
      <c r="X42" s="12"/>
      <c r="Y42" s="12"/>
      <c r="Z42" s="12"/>
    </row>
    <row r="43" ht="12.75" customHeight="1">
      <c r="A43" s="39">
        <f t="shared" si="2"/>
        <v>0</v>
      </c>
      <c r="B43" s="40"/>
      <c r="C43" s="41"/>
      <c r="D43" s="42" t="str">
        <f t="shared" si="3"/>
        <v>#NAME?</v>
      </c>
      <c r="E43" s="43" t="str">
        <f t="shared" si="4"/>
        <v>#NAME?</v>
      </c>
      <c r="F43" s="44"/>
      <c r="G43" s="44"/>
      <c r="H43" s="45" t="str">
        <f>IF(DSSM!$D43&gt;0,ROUND(DSSM!$D43*100/DSSM!$F43,1),"")&amp;" -- "&amp;IF(DSSM!$E43&gt;0,ROUND(DSSM!$E43*100/DSSM!$G43,1),"")</f>
        <v>#NAME?</v>
      </c>
      <c r="I43" s="46" t="str">
        <f>IF(DSSM!$D43+DSSM!$E43&gt;0,"PS","-")</f>
        <v>#NAME?</v>
      </c>
      <c r="J43" s="12"/>
      <c r="K43" s="13"/>
      <c r="L43" s="12"/>
      <c r="M43" s="12"/>
      <c r="N43" s="12"/>
      <c r="O43" s="12"/>
      <c r="P43" s="12"/>
      <c r="Q43" s="12"/>
      <c r="R43" s="12"/>
      <c r="S43" s="12"/>
      <c r="T43" s="12"/>
      <c r="U43" s="12"/>
      <c r="V43" s="12"/>
      <c r="W43" s="12"/>
      <c r="X43" s="12"/>
      <c r="Y43" s="12"/>
      <c r="Z43" s="12"/>
    </row>
    <row r="44" ht="12.75" customHeight="1">
      <c r="A44" s="39">
        <f t="shared" si="2"/>
        <v>0</v>
      </c>
      <c r="B44" s="40"/>
      <c r="C44" s="41"/>
      <c r="D44" s="42" t="str">
        <f t="shared" si="3"/>
        <v>#NAME?</v>
      </c>
      <c r="E44" s="43" t="str">
        <f t="shared" si="4"/>
        <v>#NAME?</v>
      </c>
      <c r="F44" s="44"/>
      <c r="G44" s="44"/>
      <c r="H44" s="45" t="str">
        <f>IF(DSSM!$D44&gt;0,ROUND(DSSM!$D44*100/DSSM!$F44,1),"")&amp;" -- "&amp;IF(DSSM!$E44&gt;0,ROUND(DSSM!$E44*100/DSSM!$G44,1),"")</f>
        <v>#NAME?</v>
      </c>
      <c r="I44" s="46" t="str">
        <f>IF(DSSM!$D44+DSSM!$E44&gt;0,"PS","-")</f>
        <v>#NAME?</v>
      </c>
      <c r="J44" s="12"/>
      <c r="K44" s="13"/>
      <c r="L44" s="12"/>
      <c r="M44" s="12"/>
      <c r="N44" s="12"/>
      <c r="O44" s="12"/>
      <c r="P44" s="12"/>
      <c r="Q44" s="12"/>
      <c r="R44" s="12"/>
      <c r="S44" s="12"/>
      <c r="T44" s="12"/>
      <c r="U44" s="12"/>
      <c r="V44" s="12"/>
      <c r="W44" s="12"/>
      <c r="X44" s="12"/>
      <c r="Y44" s="12"/>
      <c r="Z44" s="12"/>
    </row>
    <row r="45" ht="12.75" customHeight="1">
      <c r="A45" s="39">
        <f t="shared" si="2"/>
        <v>0</v>
      </c>
      <c r="B45" s="40"/>
      <c r="C45" s="41"/>
      <c r="D45" s="42" t="str">
        <f t="shared" si="3"/>
        <v>#NAME?</v>
      </c>
      <c r="E45" s="43" t="str">
        <f t="shared" si="4"/>
        <v>#NAME?</v>
      </c>
      <c r="F45" s="44"/>
      <c r="G45" s="44"/>
      <c r="H45" s="45" t="str">
        <f>IF(DSSM!$D45&gt;0,ROUND(DSSM!$D45*100/DSSM!$F45,1),"")&amp;" -- "&amp;IF(DSSM!$E45&gt;0,ROUND(DSSM!$E45*100/DSSM!$G45,1),"")</f>
        <v>#NAME?</v>
      </c>
      <c r="I45" s="46" t="str">
        <f>IF(DSSM!$D45+DSSM!$E45&gt;0,"PS","-")</f>
        <v>#NAME?</v>
      </c>
      <c r="J45" s="12"/>
      <c r="K45" s="13"/>
      <c r="L45" s="12"/>
      <c r="M45" s="12"/>
      <c r="N45" s="12"/>
      <c r="O45" s="12"/>
      <c r="P45" s="12"/>
      <c r="Q45" s="12"/>
      <c r="R45" s="12"/>
      <c r="S45" s="12"/>
      <c r="T45" s="12"/>
      <c r="U45" s="12"/>
      <c r="V45" s="12"/>
      <c r="W45" s="12"/>
      <c r="X45" s="12"/>
      <c r="Y45" s="12"/>
      <c r="Z45" s="12"/>
    </row>
    <row r="46" ht="12.75" customHeight="1">
      <c r="A46" s="39">
        <f t="shared" si="2"/>
        <v>0</v>
      </c>
      <c r="B46" s="40"/>
      <c r="C46" s="41"/>
      <c r="D46" s="42" t="str">
        <f t="shared" si="3"/>
        <v>#NAME?</v>
      </c>
      <c r="E46" s="43" t="str">
        <f t="shared" si="4"/>
        <v>#NAME?</v>
      </c>
      <c r="F46" s="44"/>
      <c r="G46" s="44"/>
      <c r="H46" s="45" t="str">
        <f>IF(DSSM!$D46&gt;0,ROUND(DSSM!$D46*100/DSSM!$F46,1),"")&amp;" -- "&amp;IF(DSSM!$E46&gt;0,ROUND(DSSM!$E46*100/DSSM!$G46,1),"")</f>
        <v>#NAME?</v>
      </c>
      <c r="I46" s="46" t="str">
        <f>IF(DSSM!$D46+DSSM!$E46&gt;0,"PS","-")</f>
        <v>#NAME?</v>
      </c>
      <c r="J46" s="12"/>
      <c r="K46" s="13"/>
      <c r="L46" s="12"/>
      <c r="M46" s="12"/>
      <c r="N46" s="12"/>
      <c r="O46" s="12"/>
      <c r="P46" s="12"/>
      <c r="Q46" s="12"/>
      <c r="R46" s="12"/>
      <c r="S46" s="12"/>
      <c r="T46" s="12"/>
      <c r="U46" s="12"/>
      <c r="V46" s="12"/>
      <c r="W46" s="12"/>
      <c r="X46" s="12"/>
      <c r="Y46" s="12"/>
      <c r="Z46" s="12"/>
    </row>
    <row r="47" ht="12.75" customHeight="1">
      <c r="A47" s="39">
        <f t="shared" si="2"/>
        <v>0</v>
      </c>
      <c r="B47" s="40"/>
      <c r="C47" s="41"/>
      <c r="D47" s="42" t="str">
        <f t="shared" si="3"/>
        <v>#NAME?</v>
      </c>
      <c r="E47" s="43" t="str">
        <f t="shared" si="4"/>
        <v>#NAME?</v>
      </c>
      <c r="F47" s="44"/>
      <c r="G47" s="44"/>
      <c r="H47" s="45" t="str">
        <f>IF(DSSM!$D47&gt;0,ROUND(DSSM!$D47*100/DSSM!$F47,1),"")&amp;" -- "&amp;IF(DSSM!$E47&gt;0,ROUND(DSSM!$E47*100/DSSM!$G47,1),"")</f>
        <v>#NAME?</v>
      </c>
      <c r="I47" s="46" t="str">
        <f>IF(DSSM!$D47+DSSM!$E47&gt;0,"PS","-")</f>
        <v>#NAME?</v>
      </c>
      <c r="J47" s="12"/>
      <c r="K47" s="13"/>
      <c r="L47" s="12"/>
      <c r="M47" s="12"/>
      <c r="N47" s="12"/>
      <c r="O47" s="12"/>
      <c r="P47" s="12"/>
      <c r="Q47" s="12"/>
      <c r="R47" s="12"/>
      <c r="S47" s="12"/>
      <c r="T47" s="12"/>
      <c r="U47" s="12"/>
      <c r="V47" s="12"/>
      <c r="W47" s="12"/>
      <c r="X47" s="12"/>
      <c r="Y47" s="12"/>
      <c r="Z47" s="12"/>
    </row>
    <row r="48" ht="12.75" customHeight="1">
      <c r="A48" s="39">
        <f t="shared" si="2"/>
        <v>0</v>
      </c>
      <c r="B48" s="40"/>
      <c r="C48" s="41"/>
      <c r="D48" s="42" t="str">
        <f t="shared" si="3"/>
        <v>#NAME?</v>
      </c>
      <c r="E48" s="43" t="str">
        <f t="shared" si="4"/>
        <v>#NAME?</v>
      </c>
      <c r="F48" s="44"/>
      <c r="G48" s="44"/>
      <c r="H48" s="45" t="str">
        <f>IF(DSSM!$D48&gt;0,ROUND(DSSM!$D48*100/DSSM!$F48,1),"")&amp;" -- "&amp;IF(DSSM!$E48&gt;0,ROUND(DSSM!$E48*100/DSSM!$G48,1),"")</f>
        <v>#NAME?</v>
      </c>
      <c r="I48" s="46" t="str">
        <f>IF(DSSM!$D48+DSSM!$E48&gt;0,"PS","-")</f>
        <v>#NAME?</v>
      </c>
      <c r="J48" s="12"/>
      <c r="K48" s="13"/>
      <c r="L48" s="12"/>
      <c r="M48" s="12"/>
      <c r="N48" s="12"/>
      <c r="O48" s="12"/>
      <c r="P48" s="12"/>
      <c r="Q48" s="12"/>
      <c r="R48" s="12"/>
      <c r="S48" s="12"/>
      <c r="T48" s="12"/>
      <c r="U48" s="12"/>
      <c r="V48" s="12"/>
      <c r="W48" s="12"/>
      <c r="X48" s="12"/>
      <c r="Y48" s="12"/>
      <c r="Z48" s="12"/>
    </row>
    <row r="49" ht="12.75" customHeight="1">
      <c r="A49" s="39">
        <f t="shared" si="2"/>
        <v>0</v>
      </c>
      <c r="B49" s="40"/>
      <c r="C49" s="41"/>
      <c r="D49" s="42" t="str">
        <f t="shared" si="3"/>
        <v>#NAME?</v>
      </c>
      <c r="E49" s="43" t="str">
        <f t="shared" si="4"/>
        <v>#NAME?</v>
      </c>
      <c r="F49" s="44"/>
      <c r="G49" s="44"/>
      <c r="H49" s="45" t="str">
        <f>IF(DSSM!$D49&gt;0,ROUND(DSSM!$D49*100/DSSM!$F49,1),"")&amp;" -- "&amp;IF(DSSM!$E49&gt;0,ROUND(DSSM!$E49*100/DSSM!$G49,1),"")</f>
        <v>#NAME?</v>
      </c>
      <c r="I49" s="46" t="str">
        <f>IF(DSSM!$D49+DSSM!$E49&gt;0,"PS","-")</f>
        <v>#NAME?</v>
      </c>
      <c r="J49" s="12"/>
      <c r="K49" s="13"/>
      <c r="L49" s="12"/>
      <c r="M49" s="12"/>
      <c r="N49" s="12"/>
      <c r="O49" s="12"/>
      <c r="P49" s="12"/>
      <c r="Q49" s="12"/>
      <c r="R49" s="12"/>
      <c r="S49" s="12"/>
      <c r="T49" s="12"/>
      <c r="U49" s="12"/>
      <c r="V49" s="12"/>
      <c r="W49" s="12"/>
      <c r="X49" s="12"/>
      <c r="Y49" s="12"/>
      <c r="Z49" s="12"/>
    </row>
    <row r="50" ht="12.75" customHeight="1">
      <c r="A50" s="39">
        <f t="shared" si="2"/>
        <v>0</v>
      </c>
      <c r="B50" s="40"/>
      <c r="C50" s="41"/>
      <c r="D50" s="42" t="str">
        <f t="shared" si="3"/>
        <v>#NAME?</v>
      </c>
      <c r="E50" s="43" t="str">
        <f t="shared" si="4"/>
        <v>#NAME?</v>
      </c>
      <c r="F50" s="44"/>
      <c r="G50" s="44"/>
      <c r="H50" s="45" t="str">
        <f>IF(DSSM!$D50&gt;0,ROUND(DSSM!$D50*100/DSSM!$F50,1),"")&amp;" -- "&amp;IF(DSSM!$E50&gt;0,ROUND(DSSM!$E50*100/DSSM!$G50,1),"")</f>
        <v>#NAME?</v>
      </c>
      <c r="I50" s="46" t="str">
        <f>IF(DSSM!$D50+DSSM!$E50&gt;0,"PS","-")</f>
        <v>#NAME?</v>
      </c>
      <c r="J50" s="12"/>
      <c r="K50" s="13"/>
      <c r="L50" s="12"/>
      <c r="M50" s="12"/>
      <c r="N50" s="12"/>
      <c r="O50" s="12"/>
      <c r="P50" s="12"/>
      <c r="Q50" s="12"/>
      <c r="R50" s="12"/>
      <c r="S50" s="12"/>
      <c r="T50" s="12"/>
      <c r="U50" s="12"/>
      <c r="V50" s="12"/>
      <c r="W50" s="12"/>
      <c r="X50" s="12"/>
      <c r="Y50" s="12"/>
      <c r="Z50" s="12"/>
    </row>
    <row r="51" ht="12.75" customHeight="1">
      <c r="A51" s="39">
        <f t="shared" si="2"/>
        <v>0</v>
      </c>
      <c r="B51" s="40"/>
      <c r="C51" s="41"/>
      <c r="D51" s="42" t="str">
        <f t="shared" si="3"/>
        <v>#NAME?</v>
      </c>
      <c r="E51" s="43" t="str">
        <f t="shared" si="4"/>
        <v>#NAME?</v>
      </c>
      <c r="F51" s="44"/>
      <c r="G51" s="44"/>
      <c r="H51" s="45" t="str">
        <f>IF(DSSM!$D51&gt;0,ROUND(DSSM!$D51*100/DSSM!$F51,1),"")&amp;" -- "&amp;IF(DSSM!$E51&gt;0,ROUND(DSSM!$E51*100/DSSM!$G51,1),"")</f>
        <v>#NAME?</v>
      </c>
      <c r="I51" s="46" t="str">
        <f>IF(DSSM!$D51+DSSM!$E51&gt;0,"PS","-")</f>
        <v>#NAME?</v>
      </c>
      <c r="J51" s="12"/>
      <c r="K51" s="13"/>
      <c r="L51" s="12"/>
      <c r="M51" s="12"/>
      <c r="N51" s="12"/>
      <c r="O51" s="12"/>
      <c r="P51" s="12"/>
      <c r="Q51" s="12"/>
      <c r="R51" s="12"/>
      <c r="S51" s="12"/>
      <c r="T51" s="12"/>
      <c r="U51" s="12"/>
      <c r="V51" s="12"/>
      <c r="W51" s="12"/>
      <c r="X51" s="12"/>
      <c r="Y51" s="12"/>
      <c r="Z51" s="12"/>
    </row>
    <row r="52" ht="12.75" customHeight="1">
      <c r="A52" s="39">
        <f t="shared" si="2"/>
        <v>0</v>
      </c>
      <c r="B52" s="40"/>
      <c r="C52" s="41"/>
      <c r="D52" s="42" t="str">
        <f t="shared" si="3"/>
        <v>#NAME?</v>
      </c>
      <c r="E52" s="43" t="str">
        <f t="shared" si="4"/>
        <v>#NAME?</v>
      </c>
      <c r="F52" s="44"/>
      <c r="G52" s="44"/>
      <c r="H52" s="45" t="str">
        <f>IF(DSSM!$D52&gt;0,ROUND(DSSM!$D52*100/DSSM!$F52,1),"")&amp;" -- "&amp;IF(DSSM!$E52&gt;0,ROUND(DSSM!$E52*100/DSSM!$G52,1),"")</f>
        <v>#NAME?</v>
      </c>
      <c r="I52" s="46" t="str">
        <f>IF(DSSM!$D52+DSSM!$E52&gt;0,"PS","-")</f>
        <v>#NAME?</v>
      </c>
      <c r="J52" s="12"/>
      <c r="K52" s="13"/>
      <c r="L52" s="12"/>
      <c r="M52" s="12"/>
      <c r="N52" s="12"/>
      <c r="O52" s="12"/>
      <c r="P52" s="12"/>
      <c r="Q52" s="12"/>
      <c r="R52" s="12"/>
      <c r="S52" s="12"/>
      <c r="T52" s="12"/>
      <c r="U52" s="12"/>
      <c r="V52" s="12"/>
      <c r="W52" s="12"/>
      <c r="X52" s="12"/>
      <c r="Y52" s="12"/>
      <c r="Z52" s="12"/>
    </row>
    <row r="53" ht="12.75" customHeight="1">
      <c r="A53" s="39">
        <f t="shared" si="2"/>
        <v>0</v>
      </c>
      <c r="B53" s="40"/>
      <c r="C53" s="41"/>
      <c r="D53" s="42" t="str">
        <f t="shared" si="3"/>
        <v>#NAME?</v>
      </c>
      <c r="E53" s="43" t="str">
        <f t="shared" si="4"/>
        <v>#NAME?</v>
      </c>
      <c r="F53" s="44"/>
      <c r="G53" s="44"/>
      <c r="H53" s="45" t="str">
        <f>IF(DSSM!$D53&gt;0,ROUND(DSSM!$D53*100/DSSM!$F53,1),"")&amp;" -- "&amp;IF(DSSM!$E53&gt;0,ROUND(DSSM!$E53*100/DSSM!$G53,1),"")</f>
        <v>#NAME?</v>
      </c>
      <c r="I53" s="46" t="str">
        <f>IF(DSSM!$D53+DSSM!$E53&gt;0,"PS","-")</f>
        <v>#NAME?</v>
      </c>
      <c r="J53" s="12"/>
      <c r="K53" s="13"/>
      <c r="L53" s="12"/>
      <c r="M53" s="12"/>
      <c r="N53" s="12"/>
      <c r="O53" s="12"/>
      <c r="P53" s="12"/>
      <c r="Q53" s="12"/>
      <c r="R53" s="12"/>
      <c r="S53" s="12"/>
      <c r="T53" s="12"/>
      <c r="U53" s="12"/>
      <c r="V53" s="12"/>
      <c r="W53" s="12"/>
      <c r="X53" s="12"/>
      <c r="Y53" s="12"/>
      <c r="Z53" s="12"/>
    </row>
    <row r="54" ht="12.75" customHeight="1">
      <c r="A54" s="39">
        <f t="shared" si="2"/>
        <v>0</v>
      </c>
      <c r="B54" s="40"/>
      <c r="C54" s="41"/>
      <c r="D54" s="42" t="str">
        <f t="shared" si="3"/>
        <v>#NAME?</v>
      </c>
      <c r="E54" s="43" t="str">
        <f t="shared" si="4"/>
        <v>#NAME?</v>
      </c>
      <c r="F54" s="44"/>
      <c r="G54" s="44"/>
      <c r="H54" s="45" t="str">
        <f>IF(DSSM!$D54&gt;0,ROUND(DSSM!$D54*100/DSSM!$F54,1),"")&amp;" -- "&amp;IF(DSSM!$E54&gt;0,ROUND(DSSM!$E54*100/DSSM!$G54,1),"")</f>
        <v>#NAME?</v>
      </c>
      <c r="I54" s="46" t="str">
        <f>IF(DSSM!$D54+DSSM!$E54&gt;0,"PS","-")</f>
        <v>#NAME?</v>
      </c>
      <c r="J54" s="12"/>
      <c r="K54" s="13"/>
      <c r="L54" s="12"/>
      <c r="M54" s="12"/>
      <c r="N54" s="12"/>
      <c r="O54" s="12"/>
      <c r="P54" s="12"/>
      <c r="Q54" s="12"/>
      <c r="R54" s="12"/>
      <c r="S54" s="12"/>
      <c r="T54" s="12"/>
      <c r="U54" s="12"/>
      <c r="V54" s="12"/>
      <c r="W54" s="12"/>
      <c r="X54" s="12"/>
      <c r="Y54" s="12"/>
      <c r="Z54" s="12"/>
    </row>
    <row r="55" ht="12.75" customHeight="1">
      <c r="A55" s="39">
        <f t="shared" si="2"/>
        <v>0</v>
      </c>
      <c r="B55" s="40"/>
      <c r="C55" s="41"/>
      <c r="D55" s="42" t="str">
        <f t="shared" si="3"/>
        <v>#NAME?</v>
      </c>
      <c r="E55" s="43" t="str">
        <f t="shared" si="4"/>
        <v>#NAME?</v>
      </c>
      <c r="F55" s="44"/>
      <c r="G55" s="44"/>
      <c r="H55" s="45" t="str">
        <f>IF(DSSM!$D55&gt;0,ROUND(DSSM!$D55*100/DSSM!$F55,1),"")&amp;" -- "&amp;IF(DSSM!$E55&gt;0,ROUND(DSSM!$E55*100/DSSM!$G55,1),"")</f>
        <v>#NAME?</v>
      </c>
      <c r="I55" s="46" t="str">
        <f>IF(DSSM!$D55+DSSM!$E55&gt;0,"PS","-")</f>
        <v>#NAME?</v>
      </c>
      <c r="J55" s="12"/>
      <c r="K55" s="13"/>
      <c r="L55" s="12"/>
      <c r="M55" s="12"/>
      <c r="N55" s="12"/>
      <c r="O55" s="12"/>
      <c r="P55" s="12"/>
      <c r="Q55" s="12"/>
      <c r="R55" s="12"/>
      <c r="S55" s="12"/>
      <c r="T55" s="12"/>
      <c r="U55" s="12"/>
      <c r="V55" s="12"/>
      <c r="W55" s="12"/>
      <c r="X55" s="12"/>
      <c r="Y55" s="12"/>
      <c r="Z55" s="12"/>
    </row>
    <row r="56" ht="12.75" customHeight="1">
      <c r="A56" s="39">
        <f t="shared" si="2"/>
        <v>0</v>
      </c>
      <c r="B56" s="40"/>
      <c r="C56" s="41"/>
      <c r="D56" s="42" t="str">
        <f t="shared" si="3"/>
        <v>#NAME?</v>
      </c>
      <c r="E56" s="43" t="str">
        <f t="shared" si="4"/>
        <v>#NAME?</v>
      </c>
      <c r="F56" s="44"/>
      <c r="G56" s="44"/>
      <c r="H56" s="45" t="str">
        <f>IF(DSSM!$D56&gt;0,ROUND(DSSM!$D56*100/DSSM!$F56,1),"")&amp;" -- "&amp;IF(DSSM!$E56&gt;0,ROUND(DSSM!$E56*100/DSSM!$G56,1),"")</f>
        <v>#NAME?</v>
      </c>
      <c r="I56" s="46" t="str">
        <f>IF(DSSM!$D56+DSSM!$E56&gt;0,"PS","-")</f>
        <v>#NAME?</v>
      </c>
      <c r="J56" s="12"/>
      <c r="K56" s="13"/>
      <c r="L56" s="12"/>
      <c r="M56" s="12"/>
      <c r="N56" s="12"/>
      <c r="O56" s="12"/>
      <c r="P56" s="12"/>
      <c r="Q56" s="12"/>
      <c r="R56" s="12"/>
      <c r="S56" s="12"/>
      <c r="T56" s="12"/>
      <c r="U56" s="12"/>
      <c r="V56" s="12"/>
      <c r="W56" s="12"/>
      <c r="X56" s="12"/>
      <c r="Y56" s="12"/>
      <c r="Z56" s="12"/>
    </row>
    <row r="57" ht="12.75" customHeight="1">
      <c r="A57" s="39">
        <f t="shared" si="2"/>
        <v>0</v>
      </c>
      <c r="B57" s="40"/>
      <c r="C57" s="41"/>
      <c r="D57" s="42" t="str">
        <f t="shared" si="3"/>
        <v>#NAME?</v>
      </c>
      <c r="E57" s="43" t="str">
        <f t="shared" si="4"/>
        <v>#NAME?</v>
      </c>
      <c r="F57" s="44"/>
      <c r="G57" s="44"/>
      <c r="H57" s="45" t="str">
        <f>IF(DSSM!$D57&gt;0,ROUND(DSSM!$D57*100/DSSM!$F57,1),"")&amp;" -- "&amp;IF(DSSM!$E57&gt;0,ROUND(DSSM!$E57*100/DSSM!$G57,1),"")</f>
        <v>#NAME?</v>
      </c>
      <c r="I57" s="46" t="str">
        <f>IF(DSSM!$D57+DSSM!$E57&gt;0,"PS","-")</f>
        <v>#NAME?</v>
      </c>
      <c r="J57" s="12"/>
      <c r="K57" s="13"/>
      <c r="L57" s="12"/>
      <c r="M57" s="12"/>
      <c r="N57" s="12"/>
      <c r="O57" s="12"/>
      <c r="P57" s="12"/>
      <c r="Q57" s="12"/>
      <c r="R57" s="12"/>
      <c r="S57" s="12"/>
      <c r="T57" s="12"/>
      <c r="U57" s="12"/>
      <c r="V57" s="12"/>
      <c r="W57" s="12"/>
      <c r="X57" s="12"/>
      <c r="Y57" s="12"/>
      <c r="Z57" s="12"/>
    </row>
    <row r="58" ht="12.75" customHeight="1">
      <c r="A58" s="39">
        <f t="shared" si="2"/>
        <v>0</v>
      </c>
      <c r="B58" s="40"/>
      <c r="C58" s="41"/>
      <c r="D58" s="42" t="str">
        <f t="shared" si="3"/>
        <v>#NAME?</v>
      </c>
      <c r="E58" s="43" t="str">
        <f t="shared" si="4"/>
        <v>#NAME?</v>
      </c>
      <c r="F58" s="44"/>
      <c r="G58" s="44"/>
      <c r="H58" s="45" t="str">
        <f>IF(DSSM!$D58&gt;0,ROUND(DSSM!$D58*100/DSSM!$F58,1),"")&amp;" -- "&amp;IF(DSSM!$E58&gt;0,ROUND(DSSM!$E58*100/DSSM!$G58,1),"")</f>
        <v>#NAME?</v>
      </c>
      <c r="I58" s="46" t="str">
        <f>IF(DSSM!$D58+DSSM!$E58&gt;0,"PS","-")</f>
        <v>#NAME?</v>
      </c>
      <c r="J58" s="12"/>
      <c r="K58" s="13"/>
      <c r="L58" s="12"/>
      <c r="M58" s="12"/>
      <c r="N58" s="12"/>
      <c r="O58" s="12"/>
      <c r="P58" s="12"/>
      <c r="Q58" s="12"/>
      <c r="R58" s="12"/>
      <c r="S58" s="12"/>
      <c r="T58" s="12"/>
      <c r="U58" s="12"/>
      <c r="V58" s="12"/>
      <c r="W58" s="12"/>
      <c r="X58" s="12"/>
      <c r="Y58" s="12"/>
      <c r="Z58" s="12"/>
    </row>
    <row r="59" ht="12.75" customHeight="1">
      <c r="A59" s="39">
        <f t="shared" si="2"/>
        <v>0</v>
      </c>
      <c r="B59" s="40"/>
      <c r="C59" s="41"/>
      <c r="D59" s="42" t="str">
        <f t="shared" si="3"/>
        <v>#NAME?</v>
      </c>
      <c r="E59" s="43" t="str">
        <f t="shared" si="4"/>
        <v>#NAME?</v>
      </c>
      <c r="F59" s="44"/>
      <c r="G59" s="44"/>
      <c r="H59" s="45" t="str">
        <f>IF(DSSM!$D59&gt;0,ROUND(DSSM!$D59*100/DSSM!$F59,1),"")&amp;" -- "&amp;IF(DSSM!$E59&gt;0,ROUND(DSSM!$E59*100/DSSM!$G59,1),"")</f>
        <v>#NAME?</v>
      </c>
      <c r="I59" s="46" t="str">
        <f>IF(DSSM!$D59+DSSM!$E59&gt;0,"PS","-")</f>
        <v>#NAME?</v>
      </c>
      <c r="J59" s="12"/>
      <c r="K59" s="13"/>
      <c r="L59" s="12"/>
      <c r="M59" s="12"/>
      <c r="N59" s="12"/>
      <c r="O59" s="12"/>
      <c r="P59" s="12"/>
      <c r="Q59" s="12"/>
      <c r="R59" s="12"/>
      <c r="S59" s="12"/>
      <c r="T59" s="12"/>
      <c r="U59" s="12"/>
      <c r="V59" s="12"/>
      <c r="W59" s="12"/>
      <c r="X59" s="12"/>
      <c r="Y59" s="12"/>
      <c r="Z59" s="12"/>
    </row>
    <row r="60" ht="12.75" customHeight="1">
      <c r="A60" s="39">
        <f t="shared" si="2"/>
        <v>0</v>
      </c>
      <c r="B60" s="40"/>
      <c r="C60" s="41"/>
      <c r="D60" s="42" t="str">
        <f t="shared" si="3"/>
        <v>#NAME?</v>
      </c>
      <c r="E60" s="43" t="str">
        <f t="shared" si="4"/>
        <v>#NAME?</v>
      </c>
      <c r="F60" s="44"/>
      <c r="G60" s="44"/>
      <c r="H60" s="45" t="str">
        <f>IF(DSSM!$D60&gt;0,ROUND(DSSM!$D60*100/DSSM!$F60,1),"")&amp;" -- "&amp;IF(DSSM!$E60&gt;0,ROUND(DSSM!$E60*100/DSSM!$G60,1),"")</f>
        <v>#NAME?</v>
      </c>
      <c r="I60" s="46" t="str">
        <f>IF(DSSM!$D60+DSSM!$E60&gt;0,"PS","-")</f>
        <v>#NAME?</v>
      </c>
      <c r="J60" s="12"/>
      <c r="K60" s="13"/>
      <c r="L60" s="12"/>
      <c r="M60" s="12"/>
      <c r="N60" s="12"/>
      <c r="O60" s="12"/>
      <c r="P60" s="12"/>
      <c r="Q60" s="12"/>
      <c r="R60" s="12"/>
      <c r="S60" s="12"/>
      <c r="T60" s="12"/>
      <c r="U60" s="12"/>
      <c r="V60" s="12"/>
      <c r="W60" s="12"/>
      <c r="X60" s="12"/>
      <c r="Y60" s="12"/>
      <c r="Z60" s="12"/>
    </row>
    <row r="61" ht="12.75" customHeight="1">
      <c r="A61" s="39">
        <f t="shared" si="2"/>
        <v>0</v>
      </c>
      <c r="B61" s="40"/>
      <c r="C61" s="41"/>
      <c r="D61" s="42" t="str">
        <f t="shared" si="3"/>
        <v>#NAME?</v>
      </c>
      <c r="E61" s="43" t="str">
        <f t="shared" si="4"/>
        <v>#NAME?</v>
      </c>
      <c r="F61" s="44"/>
      <c r="G61" s="44"/>
      <c r="H61" s="45" t="str">
        <f>IF(DSSM!$D61&gt;0,ROUND(DSSM!$D61*100/DSSM!$F61,1),"")&amp;" -- "&amp;IF(DSSM!$E61&gt;0,ROUND(DSSM!$E61*100/DSSM!$G61,1),"")</f>
        <v>#NAME?</v>
      </c>
      <c r="I61" s="46" t="str">
        <f>IF(DSSM!$D61+DSSM!$E61&gt;0,"PS","-")</f>
        <v>#NAME?</v>
      </c>
      <c r="J61" s="12"/>
      <c r="K61" s="13"/>
      <c r="L61" s="12"/>
      <c r="M61" s="12"/>
      <c r="N61" s="12"/>
      <c r="O61" s="12"/>
      <c r="P61" s="12"/>
      <c r="Q61" s="12"/>
      <c r="R61" s="12"/>
      <c r="S61" s="12"/>
      <c r="T61" s="12"/>
      <c r="U61" s="12"/>
      <c r="V61" s="12"/>
      <c r="W61" s="12"/>
      <c r="X61" s="12"/>
      <c r="Y61" s="12"/>
      <c r="Z61" s="12"/>
    </row>
    <row r="62" ht="12.75" customHeight="1">
      <c r="A62" s="39">
        <f t="shared" si="2"/>
        <v>0</v>
      </c>
      <c r="B62" s="40"/>
      <c r="C62" s="41"/>
      <c r="D62" s="42" t="str">
        <f t="shared" si="3"/>
        <v>#NAME?</v>
      </c>
      <c r="E62" s="43" t="str">
        <f t="shared" si="4"/>
        <v>#NAME?</v>
      </c>
      <c r="F62" s="44"/>
      <c r="G62" s="44"/>
      <c r="H62" s="45" t="str">
        <f>IF(DSSM!$D62&gt;0,ROUND(DSSM!$D62*100/DSSM!$F62,1),"")&amp;" -- "&amp;IF(DSSM!$E62&gt;0,ROUND(DSSM!$E62*100/DSSM!$G62,1),"")</f>
        <v>#NAME?</v>
      </c>
      <c r="I62" s="46" t="str">
        <f>IF(DSSM!$D62+DSSM!$E62&gt;0,"PS","-")</f>
        <v>#NAME?</v>
      </c>
      <c r="J62" s="12"/>
      <c r="K62" s="13"/>
      <c r="L62" s="12"/>
      <c r="M62" s="12"/>
      <c r="N62" s="12"/>
      <c r="O62" s="12"/>
      <c r="P62" s="12"/>
      <c r="Q62" s="12"/>
      <c r="R62" s="12"/>
      <c r="S62" s="12"/>
      <c r="T62" s="12"/>
      <c r="U62" s="12"/>
      <c r="V62" s="12"/>
      <c r="W62" s="12"/>
      <c r="X62" s="12"/>
      <c r="Y62" s="12"/>
      <c r="Z62" s="12"/>
    </row>
    <row r="63" ht="12.75" customHeight="1">
      <c r="A63" s="39">
        <f t="shared" si="2"/>
        <v>0</v>
      </c>
      <c r="B63" s="40"/>
      <c r="C63" s="41"/>
      <c r="D63" s="42" t="str">
        <f t="shared" si="3"/>
        <v>#NAME?</v>
      </c>
      <c r="E63" s="43" t="str">
        <f t="shared" si="4"/>
        <v>#NAME?</v>
      </c>
      <c r="F63" s="44"/>
      <c r="G63" s="44"/>
      <c r="H63" s="45" t="str">
        <f>IF(DSSM!$D63&gt;0,ROUND(DSSM!$D63*100/DSSM!$F63,1),"")&amp;" -- "&amp;IF(DSSM!$E63&gt;0,ROUND(DSSM!$E63*100/DSSM!$G63,1),"")</f>
        <v>#NAME?</v>
      </c>
      <c r="I63" s="46" t="str">
        <f>IF(DSSM!$D63+DSSM!$E63&gt;0,"PS","-")</f>
        <v>#NAME?</v>
      </c>
      <c r="J63" s="12"/>
      <c r="K63" s="13"/>
      <c r="L63" s="12"/>
      <c r="M63" s="12"/>
      <c r="N63" s="12"/>
      <c r="O63" s="12"/>
      <c r="P63" s="12"/>
      <c r="Q63" s="12"/>
      <c r="R63" s="12"/>
      <c r="S63" s="12"/>
      <c r="T63" s="12"/>
      <c r="U63" s="12"/>
      <c r="V63" s="12"/>
      <c r="W63" s="12"/>
      <c r="X63" s="12"/>
      <c r="Y63" s="12"/>
      <c r="Z63" s="12"/>
    </row>
    <row r="64" ht="12.75" customHeight="1">
      <c r="A64" s="39">
        <f t="shared" si="2"/>
        <v>0</v>
      </c>
      <c r="B64" s="40"/>
      <c r="C64" s="41"/>
      <c r="D64" s="42" t="str">
        <f t="shared" si="3"/>
        <v>#NAME?</v>
      </c>
      <c r="E64" s="43" t="str">
        <f t="shared" si="4"/>
        <v>#NAME?</v>
      </c>
      <c r="F64" s="44"/>
      <c r="G64" s="44"/>
      <c r="H64" s="45" t="str">
        <f>IF(DSSM!$D64&gt;0,ROUND(DSSM!$D64*100/DSSM!$F64,1),"")&amp;" -- "&amp;IF(DSSM!$E64&gt;0,ROUND(DSSM!$E64*100/DSSM!$G64,1),"")</f>
        <v>#NAME?</v>
      </c>
      <c r="I64" s="46" t="str">
        <f>IF(DSSM!$D64+DSSM!$E64&gt;0,"PS","-")</f>
        <v>#NAME?</v>
      </c>
      <c r="J64" s="12"/>
      <c r="K64" s="13"/>
      <c r="L64" s="12"/>
      <c r="M64" s="12"/>
      <c r="N64" s="12"/>
      <c r="O64" s="12"/>
      <c r="P64" s="12"/>
      <c r="Q64" s="12"/>
      <c r="R64" s="12"/>
      <c r="S64" s="12"/>
      <c r="T64" s="12"/>
      <c r="U64" s="12"/>
      <c r="V64" s="12"/>
      <c r="W64" s="12"/>
      <c r="X64" s="12"/>
      <c r="Y64" s="12"/>
      <c r="Z64" s="12"/>
    </row>
    <row r="65" ht="12.75" customHeight="1">
      <c r="A65" s="39">
        <f t="shared" si="2"/>
        <v>0</v>
      </c>
      <c r="B65" s="40"/>
      <c r="C65" s="41"/>
      <c r="D65" s="42" t="str">
        <f t="shared" si="3"/>
        <v>#NAME?</v>
      </c>
      <c r="E65" s="43" t="str">
        <f t="shared" si="4"/>
        <v>#NAME?</v>
      </c>
      <c r="F65" s="44"/>
      <c r="G65" s="44"/>
      <c r="H65" s="45" t="str">
        <f>IF(DSSM!$D65&gt;0,ROUND(DSSM!$D65*100/DSSM!$F65,1),"")&amp;" -- "&amp;IF(DSSM!$E65&gt;0,ROUND(DSSM!$E65*100/DSSM!$G65,1),"")</f>
        <v>#NAME?</v>
      </c>
      <c r="I65" s="46" t="str">
        <f>IF(DSSM!$D65+DSSM!$E65&gt;0,"PS","-")</f>
        <v>#NAME?</v>
      </c>
      <c r="J65" s="12"/>
      <c r="K65" s="13"/>
      <c r="L65" s="12"/>
      <c r="M65" s="12"/>
      <c r="N65" s="12"/>
      <c r="O65" s="12"/>
      <c r="P65" s="12"/>
      <c r="Q65" s="12"/>
      <c r="R65" s="12"/>
      <c r="S65" s="12"/>
      <c r="T65" s="12"/>
      <c r="U65" s="12"/>
      <c r="V65" s="12"/>
      <c r="W65" s="12"/>
      <c r="X65" s="12"/>
      <c r="Y65" s="12"/>
      <c r="Z65" s="12"/>
    </row>
    <row r="66" ht="12.75" customHeight="1">
      <c r="A66" s="39">
        <f t="shared" si="2"/>
        <v>0</v>
      </c>
      <c r="B66" s="40"/>
      <c r="C66" s="41"/>
      <c r="D66" s="42" t="str">
        <f t="shared" si="3"/>
        <v>#NAME?</v>
      </c>
      <c r="E66" s="43" t="str">
        <f t="shared" si="4"/>
        <v>#NAME?</v>
      </c>
      <c r="F66" s="44"/>
      <c r="G66" s="44"/>
      <c r="H66" s="45" t="str">
        <f>IF(DSSM!$D66&gt;0,ROUND(DSSM!$D66*100/DSSM!$F66,1),"")&amp;" -- "&amp;IF(DSSM!$E66&gt;0,ROUND(DSSM!$E66*100/DSSM!$G66,1),"")</f>
        <v>#NAME?</v>
      </c>
      <c r="I66" s="46" t="str">
        <f>IF(DSSM!$D66+DSSM!$E66&gt;0,"PS","-")</f>
        <v>#NAME?</v>
      </c>
      <c r="J66" s="12"/>
      <c r="K66" s="13"/>
      <c r="L66" s="12"/>
      <c r="M66" s="12"/>
      <c r="N66" s="12"/>
      <c r="O66" s="12"/>
      <c r="P66" s="12"/>
      <c r="Q66" s="12"/>
      <c r="R66" s="12"/>
      <c r="S66" s="12"/>
      <c r="T66" s="12"/>
      <c r="U66" s="12"/>
      <c r="V66" s="12"/>
      <c r="W66" s="12"/>
      <c r="X66" s="12"/>
      <c r="Y66" s="12"/>
      <c r="Z66" s="12"/>
    </row>
    <row r="67" ht="12.75" customHeight="1">
      <c r="A67" s="39">
        <f t="shared" si="2"/>
        <v>0</v>
      </c>
      <c r="B67" s="40"/>
      <c r="C67" s="41"/>
      <c r="D67" s="42" t="str">
        <f t="shared" si="3"/>
        <v>#NAME?</v>
      </c>
      <c r="E67" s="43" t="str">
        <f t="shared" si="4"/>
        <v>#NAME?</v>
      </c>
      <c r="F67" s="44"/>
      <c r="G67" s="44"/>
      <c r="H67" s="45" t="str">
        <f>IF(DSSM!$D67&gt;0,ROUND(DSSM!$D67*100/DSSM!$F67,1),"")&amp;" -- "&amp;IF(DSSM!$E67&gt;0,ROUND(DSSM!$E67*100/DSSM!$G67,1),"")</f>
        <v>#NAME?</v>
      </c>
      <c r="I67" s="46" t="str">
        <f>IF(DSSM!$D67+DSSM!$E67&gt;0,"PS","-")</f>
        <v>#NAME?</v>
      </c>
      <c r="J67" s="12"/>
      <c r="K67" s="13"/>
      <c r="L67" s="12"/>
      <c r="M67" s="12"/>
      <c r="N67" s="12"/>
      <c r="O67" s="12"/>
      <c r="P67" s="12"/>
      <c r="Q67" s="12"/>
      <c r="R67" s="12"/>
      <c r="S67" s="12"/>
      <c r="T67" s="12"/>
      <c r="U67" s="12"/>
      <c r="V67" s="12"/>
      <c r="W67" s="12"/>
      <c r="X67" s="12"/>
      <c r="Y67" s="12"/>
      <c r="Z67" s="12"/>
    </row>
    <row r="68" ht="12.75" customHeight="1">
      <c r="A68" s="39">
        <f t="shared" si="2"/>
        <v>0</v>
      </c>
      <c r="B68" s="40"/>
      <c r="C68" s="41"/>
      <c r="D68" s="42" t="str">
        <f t="shared" si="3"/>
        <v>#NAME?</v>
      </c>
      <c r="E68" s="43" t="str">
        <f t="shared" si="4"/>
        <v>#NAME?</v>
      </c>
      <c r="F68" s="44"/>
      <c r="G68" s="44"/>
      <c r="H68" s="45" t="str">
        <f>IF(DSSM!$D68&gt;0,ROUND(DSSM!$D68*100/DSSM!$F68,1),"")&amp;" -- "&amp;IF(DSSM!$E68&gt;0,ROUND(DSSM!$E68*100/DSSM!$G68,1),"")</f>
        <v>#NAME?</v>
      </c>
      <c r="I68" s="46" t="str">
        <f>IF(DSSM!$D68+DSSM!$E68&gt;0,"PS","-")</f>
        <v>#NAME?</v>
      </c>
      <c r="J68" s="12"/>
      <c r="K68" s="13"/>
      <c r="L68" s="12"/>
      <c r="M68" s="12"/>
      <c r="N68" s="12"/>
      <c r="O68" s="12"/>
      <c r="P68" s="12"/>
      <c r="Q68" s="12"/>
      <c r="R68" s="12"/>
      <c r="S68" s="12"/>
      <c r="T68" s="12"/>
      <c r="U68" s="12"/>
      <c r="V68" s="12"/>
      <c r="W68" s="12"/>
      <c r="X68" s="12"/>
      <c r="Y68" s="12"/>
      <c r="Z68" s="12"/>
    </row>
    <row r="69" ht="12.75" customHeight="1">
      <c r="A69" s="39">
        <f t="shared" si="2"/>
        <v>0</v>
      </c>
      <c r="B69" s="40"/>
      <c r="C69" s="41"/>
      <c r="D69" s="42" t="str">
        <f t="shared" si="3"/>
        <v>#NAME?</v>
      </c>
      <c r="E69" s="43" t="str">
        <f t="shared" si="4"/>
        <v>#NAME?</v>
      </c>
      <c r="F69" s="44"/>
      <c r="G69" s="44"/>
      <c r="H69" s="45" t="str">
        <f>IF(DSSM!$D69&gt;0,ROUND(DSSM!$D69*100/DSSM!$F69,1),"")&amp;" -- "&amp;IF(DSSM!$E69&gt;0,ROUND(DSSM!$E69*100/DSSM!$G69,1),"")</f>
        <v>#NAME?</v>
      </c>
      <c r="I69" s="46" t="str">
        <f>IF(DSSM!$D69+DSSM!$E69&gt;0,"PS","-")</f>
        <v>#NAME?</v>
      </c>
      <c r="J69" s="12"/>
      <c r="K69" s="13"/>
      <c r="L69" s="12"/>
      <c r="M69" s="12"/>
      <c r="N69" s="12"/>
      <c r="O69" s="12"/>
      <c r="P69" s="12"/>
      <c r="Q69" s="12"/>
      <c r="R69" s="12"/>
      <c r="S69" s="12"/>
      <c r="T69" s="12"/>
      <c r="U69" s="12"/>
      <c r="V69" s="12"/>
      <c r="W69" s="12"/>
      <c r="X69" s="12"/>
      <c r="Y69" s="12"/>
      <c r="Z69" s="12"/>
    </row>
    <row r="70" ht="12.75" customHeight="1">
      <c r="A70" s="39">
        <f t="shared" si="2"/>
        <v>0</v>
      </c>
      <c r="B70" s="40"/>
      <c r="C70" s="41"/>
      <c r="D70" s="42" t="str">
        <f t="shared" si="3"/>
        <v>#NAME?</v>
      </c>
      <c r="E70" s="43" t="str">
        <f t="shared" si="4"/>
        <v>#NAME?</v>
      </c>
      <c r="F70" s="44"/>
      <c r="G70" s="44"/>
      <c r="H70" s="45" t="str">
        <f>IF(DSSM!$D70&gt;0,ROUND(DSSM!$D70*100/DSSM!$F70,1),"")&amp;" -- "&amp;IF(DSSM!$E70&gt;0,ROUND(DSSM!$E70*100/DSSM!$G70,1),"")</f>
        <v>#NAME?</v>
      </c>
      <c r="I70" s="46" t="str">
        <f>IF(DSSM!$D70+DSSM!$E70&gt;0,"PS","-")</f>
        <v>#NAME?</v>
      </c>
      <c r="J70" s="12"/>
      <c r="K70" s="13"/>
      <c r="L70" s="12"/>
      <c r="M70" s="12"/>
      <c r="N70" s="12"/>
      <c r="O70" s="12"/>
      <c r="P70" s="12"/>
      <c r="Q70" s="12"/>
      <c r="R70" s="12"/>
      <c r="S70" s="12"/>
      <c r="T70" s="12"/>
      <c r="U70" s="12"/>
      <c r="V70" s="12"/>
      <c r="W70" s="12"/>
      <c r="X70" s="12"/>
      <c r="Y70" s="12"/>
      <c r="Z70" s="12"/>
    </row>
    <row r="71" ht="12.75" customHeight="1">
      <c r="A71" s="39">
        <f t="shared" si="2"/>
        <v>0</v>
      </c>
      <c r="B71" s="40"/>
      <c r="C71" s="41"/>
      <c r="D71" s="42" t="str">
        <f t="shared" si="3"/>
        <v>#NAME?</v>
      </c>
      <c r="E71" s="43" t="str">
        <f t="shared" si="4"/>
        <v>#NAME?</v>
      </c>
      <c r="F71" s="44"/>
      <c r="G71" s="44"/>
      <c r="H71" s="45" t="str">
        <f>IF(DSSM!$D71&gt;0,ROUND(DSSM!$D71*100/DSSM!$F71,1),"")&amp;" -- "&amp;IF(DSSM!$E71&gt;0,ROUND(DSSM!$E71*100/DSSM!$G71,1),"")</f>
        <v>#NAME?</v>
      </c>
      <c r="I71" s="46" t="str">
        <f>IF(DSSM!$D71+DSSM!$E71&gt;0,"PS","-")</f>
        <v>#NAME?</v>
      </c>
      <c r="J71" s="12"/>
      <c r="K71" s="13"/>
      <c r="L71" s="12"/>
      <c r="M71" s="12"/>
      <c r="N71" s="12"/>
      <c r="O71" s="12"/>
      <c r="P71" s="12"/>
      <c r="Q71" s="12"/>
      <c r="R71" s="12"/>
      <c r="S71" s="12"/>
      <c r="T71" s="12"/>
      <c r="U71" s="12"/>
      <c r="V71" s="12"/>
      <c r="W71" s="12"/>
      <c r="X71" s="12"/>
      <c r="Y71" s="12"/>
      <c r="Z71" s="12"/>
    </row>
    <row r="72" ht="12.75" customHeight="1">
      <c r="A72" s="39">
        <f t="shared" si="2"/>
        <v>0</v>
      </c>
      <c r="B72" s="40"/>
      <c r="C72" s="41"/>
      <c r="D72" s="42" t="str">
        <f t="shared" si="3"/>
        <v>#NAME?</v>
      </c>
      <c r="E72" s="43" t="str">
        <f t="shared" si="4"/>
        <v>#NAME?</v>
      </c>
      <c r="F72" s="44"/>
      <c r="G72" s="44"/>
      <c r="H72" s="45" t="str">
        <f>IF(DSSM!$D72&gt;0,ROUND(DSSM!$D72*100/DSSM!$F72,1),"")&amp;" -- "&amp;IF(DSSM!$E72&gt;0,ROUND(DSSM!$E72*100/DSSM!$G72,1),"")</f>
        <v>#NAME?</v>
      </c>
      <c r="I72" s="46" t="str">
        <f>IF(DSSM!$D72+DSSM!$E72&gt;0,"PS","-")</f>
        <v>#NAME?</v>
      </c>
      <c r="J72" s="12"/>
      <c r="K72" s="13"/>
      <c r="L72" s="12"/>
      <c r="M72" s="12"/>
      <c r="N72" s="12"/>
      <c r="O72" s="12"/>
      <c r="P72" s="12"/>
      <c r="Q72" s="12"/>
      <c r="R72" s="12"/>
      <c r="S72" s="12"/>
      <c r="T72" s="12"/>
      <c r="U72" s="12"/>
      <c r="V72" s="12"/>
      <c r="W72" s="12"/>
      <c r="X72" s="12"/>
      <c r="Y72" s="12"/>
      <c r="Z72" s="12"/>
    </row>
    <row r="73" ht="12.75" customHeight="1">
      <c r="A73" s="39">
        <f t="shared" si="2"/>
        <v>0</v>
      </c>
      <c r="B73" s="40"/>
      <c r="C73" s="41"/>
      <c r="D73" s="42" t="str">
        <f t="shared" si="3"/>
        <v>#NAME?</v>
      </c>
      <c r="E73" s="43" t="str">
        <f t="shared" si="4"/>
        <v>#NAME?</v>
      </c>
      <c r="F73" s="44"/>
      <c r="G73" s="44"/>
      <c r="H73" s="45" t="str">
        <f>IF(DSSM!$D73&gt;0,ROUND(DSSM!$D73*100/DSSM!$F73,1),"")&amp;" -- "&amp;IF(DSSM!$E73&gt;0,ROUND(DSSM!$E73*100/DSSM!$G73,1),"")</f>
        <v>#NAME?</v>
      </c>
      <c r="I73" s="46" t="str">
        <f>IF(DSSM!$D73+DSSM!$E73&gt;0,"PS","-")</f>
        <v>#NAME?</v>
      </c>
      <c r="J73" s="12"/>
      <c r="K73" s="13"/>
      <c r="L73" s="12"/>
      <c r="M73" s="12"/>
      <c r="N73" s="12"/>
      <c r="O73" s="12"/>
      <c r="P73" s="12"/>
      <c r="Q73" s="12"/>
      <c r="R73" s="12"/>
      <c r="S73" s="12"/>
      <c r="T73" s="12"/>
      <c r="U73" s="12"/>
      <c r="V73" s="12"/>
      <c r="W73" s="12"/>
      <c r="X73" s="12"/>
      <c r="Y73" s="12"/>
      <c r="Z73" s="12"/>
    </row>
    <row r="74" ht="12.75" customHeight="1">
      <c r="A74" s="39">
        <f t="shared" si="2"/>
        <v>0</v>
      </c>
      <c r="B74" s="40"/>
      <c r="C74" s="41"/>
      <c r="D74" s="42" t="str">
        <f t="shared" si="3"/>
        <v>#NAME?</v>
      </c>
      <c r="E74" s="43" t="str">
        <f t="shared" si="4"/>
        <v>#NAME?</v>
      </c>
      <c r="F74" s="44"/>
      <c r="G74" s="44"/>
      <c r="H74" s="45" t="str">
        <f>IF(DSSM!$D74&gt;0,ROUND(DSSM!$D74*100/DSSM!$F74,1),"")&amp;" -- "&amp;IF(DSSM!$E74&gt;0,ROUND(DSSM!$E74*100/DSSM!$G74,1),"")</f>
        <v>#NAME?</v>
      </c>
      <c r="I74" s="46" t="str">
        <f>IF(DSSM!$D74+DSSM!$E74&gt;0,"PS","-")</f>
        <v>#NAME?</v>
      </c>
      <c r="J74" s="12"/>
      <c r="K74" s="13"/>
      <c r="L74" s="12"/>
      <c r="M74" s="12"/>
      <c r="N74" s="12"/>
      <c r="O74" s="12"/>
      <c r="P74" s="12"/>
      <c r="Q74" s="12"/>
      <c r="R74" s="12"/>
      <c r="S74" s="12"/>
      <c r="T74" s="12"/>
      <c r="U74" s="12"/>
      <c r="V74" s="12"/>
      <c r="W74" s="12"/>
      <c r="X74" s="12"/>
      <c r="Y74" s="12"/>
      <c r="Z74" s="12"/>
    </row>
    <row r="75" ht="12.75" customHeight="1">
      <c r="A75" s="39">
        <f t="shared" si="2"/>
        <v>0</v>
      </c>
      <c r="B75" s="40"/>
      <c r="C75" s="41"/>
      <c r="D75" s="42" t="str">
        <f t="shared" si="3"/>
        <v>#NAME?</v>
      </c>
      <c r="E75" s="43" t="str">
        <f t="shared" si="4"/>
        <v>#NAME?</v>
      </c>
      <c r="F75" s="44"/>
      <c r="G75" s="44"/>
      <c r="H75" s="45" t="str">
        <f>IF(DSSM!$D75&gt;0,ROUND(DSSM!$D75*100/DSSM!$F75,1),"")&amp;" -- "&amp;IF(DSSM!$E75&gt;0,ROUND(DSSM!$E75*100/DSSM!$G75,1),"")</f>
        <v>#NAME?</v>
      </c>
      <c r="I75" s="46" t="str">
        <f>IF(DSSM!$D75+DSSM!$E75&gt;0,"PS","-")</f>
        <v>#NAME?</v>
      </c>
      <c r="J75" s="12"/>
      <c r="K75" s="13"/>
      <c r="L75" s="12"/>
      <c r="M75" s="12"/>
      <c r="N75" s="12"/>
      <c r="O75" s="12"/>
      <c r="P75" s="12"/>
      <c r="Q75" s="12"/>
      <c r="R75" s="12"/>
      <c r="S75" s="12"/>
      <c r="T75" s="12"/>
      <c r="U75" s="12"/>
      <c r="V75" s="12"/>
      <c r="W75" s="12"/>
      <c r="X75" s="12"/>
      <c r="Y75" s="12"/>
      <c r="Z75" s="12"/>
    </row>
    <row r="76" ht="12.75" customHeight="1">
      <c r="A76" s="39">
        <f t="shared" si="2"/>
        <v>0</v>
      </c>
      <c r="B76" s="40"/>
      <c r="C76" s="41"/>
      <c r="D76" s="42" t="str">
        <f t="shared" si="3"/>
        <v>#NAME?</v>
      </c>
      <c r="E76" s="43" t="str">
        <f t="shared" si="4"/>
        <v>#NAME?</v>
      </c>
      <c r="F76" s="44"/>
      <c r="G76" s="44"/>
      <c r="H76" s="45" t="str">
        <f>IF(DSSM!$D76&gt;0,ROUND(DSSM!$D76*100/DSSM!$F76,1),"")&amp;" -- "&amp;IF(DSSM!$E76&gt;0,ROUND(DSSM!$E76*100/DSSM!$G76,1),"")</f>
        <v>#NAME?</v>
      </c>
      <c r="I76" s="46" t="str">
        <f>IF(DSSM!$D76+DSSM!$E76&gt;0,"PS","-")</f>
        <v>#NAME?</v>
      </c>
      <c r="J76" s="12"/>
      <c r="K76" s="13"/>
      <c r="L76" s="12"/>
      <c r="M76" s="12"/>
      <c r="N76" s="12"/>
      <c r="O76" s="12"/>
      <c r="P76" s="12"/>
      <c r="Q76" s="12"/>
      <c r="R76" s="12"/>
      <c r="S76" s="12"/>
      <c r="T76" s="12"/>
      <c r="U76" s="12"/>
      <c r="V76" s="12"/>
      <c r="W76" s="12"/>
      <c r="X76" s="12"/>
      <c r="Y76" s="12"/>
      <c r="Z76" s="12"/>
    </row>
    <row r="77" ht="12.75" customHeight="1">
      <c r="A77" s="39">
        <f t="shared" si="2"/>
        <v>0</v>
      </c>
      <c r="B77" s="40"/>
      <c r="C77" s="41"/>
      <c r="D77" s="42" t="str">
        <f t="shared" si="3"/>
        <v>#NAME?</v>
      </c>
      <c r="E77" s="43" t="str">
        <f t="shared" si="4"/>
        <v>#NAME?</v>
      </c>
      <c r="F77" s="44"/>
      <c r="G77" s="44"/>
      <c r="H77" s="45" t="str">
        <f>IF(DSSM!$D77&gt;0,ROUND(DSSM!$D77*100/DSSM!$F77,1),"")&amp;" -- "&amp;IF(DSSM!$E77&gt;0,ROUND(DSSM!$E77*100/DSSM!$G77,1),"")</f>
        <v>#NAME?</v>
      </c>
      <c r="I77" s="46" t="str">
        <f>IF(DSSM!$D77+DSSM!$E77&gt;0,"PS","-")</f>
        <v>#NAME?</v>
      </c>
      <c r="J77" s="12"/>
      <c r="K77" s="13"/>
      <c r="L77" s="12"/>
      <c r="M77" s="12"/>
      <c r="N77" s="12"/>
      <c r="O77" s="12"/>
      <c r="P77" s="12"/>
      <c r="Q77" s="12"/>
      <c r="R77" s="12"/>
      <c r="S77" s="12"/>
      <c r="T77" s="12"/>
      <c r="U77" s="12"/>
      <c r="V77" s="12"/>
      <c r="W77" s="12"/>
      <c r="X77" s="12"/>
      <c r="Y77" s="12"/>
      <c r="Z77" s="12"/>
    </row>
    <row r="78" ht="12.75" customHeight="1">
      <c r="A78" s="39">
        <f t="shared" si="2"/>
        <v>0</v>
      </c>
      <c r="B78" s="40"/>
      <c r="C78" s="41"/>
      <c r="D78" s="42" t="str">
        <f t="shared" si="3"/>
        <v>#NAME?</v>
      </c>
      <c r="E78" s="43" t="str">
        <f t="shared" si="4"/>
        <v>#NAME?</v>
      </c>
      <c r="F78" s="44"/>
      <c r="G78" s="44"/>
      <c r="H78" s="45" t="str">
        <f>IF(DSSM!$D78&gt;0,ROUND(DSSM!$D78*100/DSSM!$F78,1),"")&amp;" -- "&amp;IF(DSSM!$E78&gt;0,ROUND(DSSM!$E78*100/DSSM!$G78,1),"")</f>
        <v>#NAME?</v>
      </c>
      <c r="I78" s="46" t="str">
        <f>IF(DSSM!$D78+DSSM!$E78&gt;0,"PS","-")</f>
        <v>#NAME?</v>
      </c>
      <c r="J78" s="12"/>
      <c r="K78" s="13"/>
      <c r="L78" s="12"/>
      <c r="M78" s="12"/>
      <c r="N78" s="12"/>
      <c r="O78" s="12"/>
      <c r="P78" s="12"/>
      <c r="Q78" s="12"/>
      <c r="R78" s="12"/>
      <c r="S78" s="12"/>
      <c r="T78" s="12"/>
      <c r="U78" s="12"/>
      <c r="V78" s="12"/>
      <c r="W78" s="12"/>
      <c r="X78" s="12"/>
      <c r="Y78" s="12"/>
      <c r="Z78" s="12"/>
    </row>
    <row r="79" ht="12.75" customHeight="1">
      <c r="A79" s="39">
        <f t="shared" si="2"/>
        <v>0</v>
      </c>
      <c r="B79" s="40"/>
      <c r="C79" s="41"/>
      <c r="D79" s="42" t="str">
        <f t="shared" si="3"/>
        <v>#NAME?</v>
      </c>
      <c r="E79" s="43" t="str">
        <f t="shared" si="4"/>
        <v>#NAME?</v>
      </c>
      <c r="F79" s="44"/>
      <c r="G79" s="44"/>
      <c r="H79" s="45" t="str">
        <f>IF(DSSM!$D79&gt;0,ROUND(DSSM!$D79*100/DSSM!$F79,1),"")&amp;" -- "&amp;IF(DSSM!$E79&gt;0,ROUND(DSSM!$E79*100/DSSM!$G79,1),"")</f>
        <v>#NAME?</v>
      </c>
      <c r="I79" s="46" t="str">
        <f>IF(DSSM!$D79+DSSM!$E79&gt;0,"PS","-")</f>
        <v>#NAME?</v>
      </c>
      <c r="J79" s="12"/>
      <c r="K79" s="13"/>
      <c r="L79" s="12"/>
      <c r="M79" s="12"/>
      <c r="N79" s="12"/>
      <c r="O79" s="12"/>
      <c r="P79" s="12"/>
      <c r="Q79" s="12"/>
      <c r="R79" s="12"/>
      <c r="S79" s="12"/>
      <c r="T79" s="12"/>
      <c r="U79" s="12"/>
      <c r="V79" s="12"/>
      <c r="W79" s="12"/>
      <c r="X79" s="12"/>
      <c r="Y79" s="12"/>
      <c r="Z79" s="12"/>
    </row>
    <row r="80" ht="12.75" customHeight="1">
      <c r="A80" s="39">
        <f t="shared" si="2"/>
        <v>0</v>
      </c>
      <c r="B80" s="40"/>
      <c r="C80" s="41"/>
      <c r="D80" s="42" t="str">
        <f t="shared" si="3"/>
        <v>#NAME?</v>
      </c>
      <c r="E80" s="43" t="str">
        <f t="shared" si="4"/>
        <v>#NAME?</v>
      </c>
      <c r="F80" s="44"/>
      <c r="G80" s="44"/>
      <c r="H80" s="45" t="str">
        <f>IF(DSSM!$D80&gt;0,ROUND(DSSM!$D80*100/DSSM!$F80,1),"")&amp;" -- "&amp;IF(DSSM!$E80&gt;0,ROUND(DSSM!$E80*100/DSSM!$G80,1),"")</f>
        <v>#NAME?</v>
      </c>
      <c r="I80" s="46" t="str">
        <f>IF(DSSM!$D80+DSSM!$E80&gt;0,"PS","-")</f>
        <v>#NAME?</v>
      </c>
      <c r="J80" s="12"/>
      <c r="K80" s="13"/>
      <c r="L80" s="12"/>
      <c r="M80" s="12"/>
      <c r="N80" s="12"/>
      <c r="O80" s="12"/>
      <c r="P80" s="12"/>
      <c r="Q80" s="12"/>
      <c r="R80" s="12"/>
      <c r="S80" s="12"/>
      <c r="T80" s="12"/>
      <c r="U80" s="12"/>
      <c r="V80" s="12"/>
      <c r="W80" s="12"/>
      <c r="X80" s="12"/>
      <c r="Y80" s="12"/>
      <c r="Z80" s="12"/>
    </row>
    <row r="81" ht="12.75" customHeight="1">
      <c r="A81" s="39">
        <f t="shared" si="2"/>
        <v>0</v>
      </c>
      <c r="B81" s="40"/>
      <c r="C81" s="41"/>
      <c r="D81" s="42" t="str">
        <f t="shared" si="3"/>
        <v>#NAME?</v>
      </c>
      <c r="E81" s="43" t="str">
        <f t="shared" si="4"/>
        <v>#NAME?</v>
      </c>
      <c r="F81" s="44"/>
      <c r="G81" s="44"/>
      <c r="H81" s="45" t="str">
        <f>IF(DSSM!$D81&gt;0,ROUND(DSSM!$D81*100/DSSM!$F81,1),"")&amp;" -- "&amp;IF(DSSM!$E81&gt;0,ROUND(DSSM!$E81*100/DSSM!$G81,1),"")</f>
        <v>#NAME?</v>
      </c>
      <c r="I81" s="46" t="str">
        <f>IF(DSSM!$D81+DSSM!$E81&gt;0,"PS","-")</f>
        <v>#NAME?</v>
      </c>
      <c r="J81" s="12"/>
      <c r="K81" s="13"/>
      <c r="L81" s="12"/>
      <c r="M81" s="12"/>
      <c r="N81" s="12"/>
      <c r="O81" s="12"/>
      <c r="P81" s="12"/>
      <c r="Q81" s="12"/>
      <c r="R81" s="12"/>
      <c r="S81" s="12"/>
      <c r="T81" s="12"/>
      <c r="U81" s="12"/>
      <c r="V81" s="12"/>
      <c r="W81" s="12"/>
      <c r="X81" s="12"/>
      <c r="Y81" s="12"/>
      <c r="Z81" s="12"/>
    </row>
    <row r="82" ht="12.75" customHeight="1">
      <c r="A82" s="39">
        <f t="shared" si="2"/>
        <v>0</v>
      </c>
      <c r="B82" s="40"/>
      <c r="C82" s="41"/>
      <c r="D82" s="42" t="str">
        <f t="shared" si="3"/>
        <v>#NAME?</v>
      </c>
      <c r="E82" s="43" t="str">
        <f t="shared" si="4"/>
        <v>#NAME?</v>
      </c>
      <c r="F82" s="44"/>
      <c r="G82" s="44"/>
      <c r="H82" s="45" t="str">
        <f>IF(DSSM!$D82&gt;0,ROUND(DSSM!$D82*100/DSSM!$F82,1),"")&amp;" -- "&amp;IF(DSSM!$E82&gt;0,ROUND(DSSM!$E82*100/DSSM!$G82,1),"")</f>
        <v>#NAME?</v>
      </c>
      <c r="I82" s="46" t="str">
        <f>IF(DSSM!$D82+DSSM!$E82&gt;0,"PS","-")</f>
        <v>#NAME?</v>
      </c>
      <c r="J82" s="12"/>
      <c r="K82" s="13"/>
      <c r="L82" s="12"/>
      <c r="M82" s="12"/>
      <c r="N82" s="12"/>
      <c r="O82" s="12"/>
      <c r="P82" s="12"/>
      <c r="Q82" s="12"/>
      <c r="R82" s="12"/>
      <c r="S82" s="12"/>
      <c r="T82" s="12"/>
      <c r="U82" s="12"/>
      <c r="V82" s="12"/>
      <c r="W82" s="12"/>
      <c r="X82" s="12"/>
      <c r="Y82" s="12"/>
      <c r="Z82" s="12"/>
    </row>
    <row r="83" ht="12.75" customHeight="1">
      <c r="A83" s="39">
        <f t="shared" si="2"/>
        <v>0</v>
      </c>
      <c r="B83" s="40"/>
      <c r="C83" s="41"/>
      <c r="D83" s="42" t="str">
        <f t="shared" si="3"/>
        <v>#NAME?</v>
      </c>
      <c r="E83" s="43" t="str">
        <f t="shared" si="4"/>
        <v>#NAME?</v>
      </c>
      <c r="F83" s="44"/>
      <c r="G83" s="44"/>
      <c r="H83" s="45" t="str">
        <f>IF(DSSM!$D83&gt;0,ROUND(DSSM!$D83*100/DSSM!$F83,1),"")&amp;" -- "&amp;IF(DSSM!$E83&gt;0,ROUND(DSSM!$E83*100/DSSM!$G83,1),"")</f>
        <v>#NAME?</v>
      </c>
      <c r="I83" s="46" t="str">
        <f>IF(DSSM!$D83+DSSM!$E83&gt;0,"PS","-")</f>
        <v>#NAME?</v>
      </c>
      <c r="J83" s="12"/>
      <c r="K83" s="13"/>
      <c r="L83" s="12"/>
      <c r="M83" s="12"/>
      <c r="N83" s="12"/>
      <c r="O83" s="12"/>
      <c r="P83" s="12"/>
      <c r="Q83" s="12"/>
      <c r="R83" s="12"/>
      <c r="S83" s="12"/>
      <c r="T83" s="12"/>
      <c r="U83" s="12"/>
      <c r="V83" s="12"/>
      <c r="W83" s="12"/>
      <c r="X83" s="12"/>
      <c r="Y83" s="12"/>
      <c r="Z83" s="12"/>
    </row>
    <row r="84" ht="12.75" customHeight="1">
      <c r="A84" s="39">
        <f t="shared" si="2"/>
        <v>0</v>
      </c>
      <c r="B84" s="40"/>
      <c r="C84" s="41"/>
      <c r="D84" s="42" t="str">
        <f t="shared" si="3"/>
        <v>#NAME?</v>
      </c>
      <c r="E84" s="43" t="str">
        <f t="shared" si="4"/>
        <v>#NAME?</v>
      </c>
      <c r="F84" s="44"/>
      <c r="G84" s="44"/>
      <c r="H84" s="45" t="str">
        <f>IF(DSSM!$D84&gt;0,ROUND(DSSM!$D84*100/DSSM!$F84,1),"")&amp;" -- "&amp;IF(DSSM!$E84&gt;0,ROUND(DSSM!$E84*100/DSSM!$G84,1),"")</f>
        <v>#NAME?</v>
      </c>
      <c r="I84" s="46" t="str">
        <f>IF(DSSM!$D84+DSSM!$E84&gt;0,"PS","-")</f>
        <v>#NAME?</v>
      </c>
      <c r="J84" s="12"/>
      <c r="K84" s="13"/>
      <c r="L84" s="12"/>
      <c r="M84" s="12"/>
      <c r="N84" s="12"/>
      <c r="O84" s="12"/>
      <c r="P84" s="12"/>
      <c r="Q84" s="12"/>
      <c r="R84" s="12"/>
      <c r="S84" s="12"/>
      <c r="T84" s="12"/>
      <c r="U84" s="12"/>
      <c r="V84" s="12"/>
      <c r="W84" s="12"/>
      <c r="X84" s="12"/>
      <c r="Y84" s="12"/>
      <c r="Z84" s="12"/>
    </row>
    <row r="85" ht="12.75" customHeight="1">
      <c r="A85" s="39">
        <f t="shared" si="2"/>
        <v>0</v>
      </c>
      <c r="B85" s="40"/>
      <c r="C85" s="41"/>
      <c r="D85" s="42" t="str">
        <f t="shared" si="3"/>
        <v>#NAME?</v>
      </c>
      <c r="E85" s="43" t="str">
        <f t="shared" si="4"/>
        <v>#NAME?</v>
      </c>
      <c r="F85" s="44"/>
      <c r="G85" s="44"/>
      <c r="H85" s="45" t="str">
        <f>IF(DSSM!$D85&gt;0,ROUND(DSSM!$D85*100/DSSM!$F85,1),"")&amp;" -- "&amp;IF(DSSM!$E85&gt;0,ROUND(DSSM!$E85*100/DSSM!$G85,1),"")</f>
        <v>#NAME?</v>
      </c>
      <c r="I85" s="46" t="str">
        <f>IF(DSSM!$D85+DSSM!$E85&gt;0,"PS","-")</f>
        <v>#NAME?</v>
      </c>
      <c r="J85" s="12"/>
      <c r="K85" s="13"/>
      <c r="L85" s="12"/>
      <c r="M85" s="12"/>
      <c r="N85" s="12"/>
      <c r="O85" s="12"/>
      <c r="P85" s="12"/>
      <c r="Q85" s="12"/>
      <c r="R85" s="12"/>
      <c r="S85" s="12"/>
      <c r="T85" s="12"/>
      <c r="U85" s="12"/>
      <c r="V85" s="12"/>
      <c r="W85" s="12"/>
      <c r="X85" s="12"/>
      <c r="Y85" s="12"/>
      <c r="Z85" s="12"/>
    </row>
    <row r="86" ht="12.75" customHeight="1">
      <c r="A86" s="39">
        <f t="shared" si="2"/>
        <v>0</v>
      </c>
      <c r="B86" s="40"/>
      <c r="C86" s="41"/>
      <c r="D86" s="42" t="str">
        <f t="shared" si="3"/>
        <v>#NAME?</v>
      </c>
      <c r="E86" s="43" t="str">
        <f t="shared" si="4"/>
        <v>#NAME?</v>
      </c>
      <c r="F86" s="44"/>
      <c r="G86" s="44"/>
      <c r="H86" s="45" t="str">
        <f>IF(DSSM!$D86&gt;0,ROUND(DSSM!$D86*100/DSSM!$F86,1),"")&amp;" -- "&amp;IF(DSSM!$E86&gt;0,ROUND(DSSM!$E86*100/DSSM!$G86,1),"")</f>
        <v>#NAME?</v>
      </c>
      <c r="I86" s="46" t="str">
        <f>IF(DSSM!$D86+DSSM!$E86&gt;0,"PS","-")</f>
        <v>#NAME?</v>
      </c>
      <c r="J86" s="12"/>
      <c r="K86" s="13"/>
      <c r="L86" s="12"/>
      <c r="M86" s="12"/>
      <c r="N86" s="12"/>
      <c r="O86" s="12"/>
      <c r="P86" s="12"/>
      <c r="Q86" s="12"/>
      <c r="R86" s="12"/>
      <c r="S86" s="12"/>
      <c r="T86" s="12"/>
      <c r="U86" s="12"/>
      <c r="V86" s="12"/>
      <c r="W86" s="12"/>
      <c r="X86" s="12"/>
      <c r="Y86" s="12"/>
      <c r="Z86" s="12"/>
    </row>
    <row r="87" ht="12.75" customHeight="1">
      <c r="A87" s="39">
        <f t="shared" si="2"/>
        <v>0</v>
      </c>
      <c r="B87" s="40"/>
      <c r="C87" s="41"/>
      <c r="D87" s="42" t="str">
        <f t="shared" si="3"/>
        <v>#NAME?</v>
      </c>
      <c r="E87" s="43" t="str">
        <f t="shared" si="4"/>
        <v>#NAME?</v>
      </c>
      <c r="F87" s="44"/>
      <c r="G87" s="44"/>
      <c r="H87" s="45" t="str">
        <f>IF(DSSM!$D87&gt;0,ROUND(DSSM!$D87*100/DSSM!$F87,1),"")&amp;" -- "&amp;IF(DSSM!$E87&gt;0,ROUND(DSSM!$E87*100/DSSM!$G87,1),"")</f>
        <v>#NAME?</v>
      </c>
      <c r="I87" s="46" t="str">
        <f>IF(DSSM!$D87+DSSM!$E87&gt;0,"PS","-")</f>
        <v>#NAME?</v>
      </c>
      <c r="J87" s="12"/>
      <c r="K87" s="13"/>
      <c r="L87" s="12"/>
      <c r="M87" s="12"/>
      <c r="N87" s="12"/>
      <c r="O87" s="12"/>
      <c r="P87" s="12"/>
      <c r="Q87" s="12"/>
      <c r="R87" s="12"/>
      <c r="S87" s="12"/>
      <c r="T87" s="12"/>
      <c r="U87" s="12"/>
      <c r="V87" s="12"/>
      <c r="W87" s="12"/>
      <c r="X87" s="12"/>
      <c r="Y87" s="12"/>
      <c r="Z87" s="12"/>
    </row>
    <row r="88" ht="12.75" customHeight="1">
      <c r="A88" s="39">
        <f t="shared" si="2"/>
        <v>0</v>
      </c>
      <c r="B88" s="40"/>
      <c r="C88" s="41"/>
      <c r="D88" s="42" t="str">
        <f t="shared" si="3"/>
        <v>#NAME?</v>
      </c>
      <c r="E88" s="43" t="str">
        <f t="shared" si="4"/>
        <v>#NAME?</v>
      </c>
      <c r="F88" s="44"/>
      <c r="G88" s="44"/>
      <c r="H88" s="45" t="str">
        <f>IF(DSSM!$D88&gt;0,ROUND(DSSM!$D88*100/DSSM!$F88,1),"")&amp;" -- "&amp;IF(DSSM!$E88&gt;0,ROUND(DSSM!$E88*100/DSSM!$G88,1),"")</f>
        <v>#NAME?</v>
      </c>
      <c r="I88" s="46" t="str">
        <f>IF(DSSM!$D88+DSSM!$E88&gt;0,"PS","-")</f>
        <v>#NAME?</v>
      </c>
      <c r="J88" s="12"/>
      <c r="K88" s="13"/>
      <c r="L88" s="12"/>
      <c r="M88" s="12"/>
      <c r="N88" s="12"/>
      <c r="O88" s="12"/>
      <c r="P88" s="12"/>
      <c r="Q88" s="12"/>
      <c r="R88" s="12"/>
      <c r="S88" s="12"/>
      <c r="T88" s="12"/>
      <c r="U88" s="12"/>
      <c r="V88" s="12"/>
      <c r="W88" s="12"/>
      <c r="X88" s="12"/>
      <c r="Y88" s="12"/>
      <c r="Z88" s="12"/>
    </row>
    <row r="89" ht="12.75" customHeight="1">
      <c r="A89" s="39">
        <f t="shared" si="2"/>
        <v>0</v>
      </c>
      <c r="B89" s="40"/>
      <c r="C89" s="41"/>
      <c r="D89" s="42" t="str">
        <f t="shared" si="3"/>
        <v>#NAME?</v>
      </c>
      <c r="E89" s="43" t="str">
        <f t="shared" si="4"/>
        <v>#NAME?</v>
      </c>
      <c r="F89" s="44"/>
      <c r="G89" s="44"/>
      <c r="H89" s="45" t="str">
        <f>IF(DSSM!$D89&gt;0,ROUND(DSSM!$D89*100/DSSM!$F89,1),"")&amp;" -- "&amp;IF(DSSM!$E89&gt;0,ROUND(DSSM!$E89*100/DSSM!$G89,1),"")</f>
        <v>#NAME?</v>
      </c>
      <c r="I89" s="46" t="str">
        <f>IF(DSSM!$D89+DSSM!$E89&gt;0,"PS","-")</f>
        <v>#NAME?</v>
      </c>
      <c r="J89" s="12"/>
      <c r="K89" s="13"/>
      <c r="L89" s="12"/>
      <c r="M89" s="12"/>
      <c r="N89" s="12"/>
      <c r="O89" s="12"/>
      <c r="P89" s="12"/>
      <c r="Q89" s="12"/>
      <c r="R89" s="12"/>
      <c r="S89" s="12"/>
      <c r="T89" s="12"/>
      <c r="U89" s="12"/>
      <c r="V89" s="12"/>
      <c r="W89" s="12"/>
      <c r="X89" s="12"/>
      <c r="Y89" s="12"/>
      <c r="Z89" s="12"/>
    </row>
    <row r="90" ht="12.75" customHeight="1">
      <c r="A90" s="39">
        <f t="shared" si="2"/>
        <v>0</v>
      </c>
      <c r="B90" s="40"/>
      <c r="C90" s="41"/>
      <c r="D90" s="42" t="str">
        <f t="shared" si="3"/>
        <v>#NAME?</v>
      </c>
      <c r="E90" s="43" t="str">
        <f t="shared" si="4"/>
        <v>#NAME?</v>
      </c>
      <c r="F90" s="44"/>
      <c r="G90" s="44"/>
      <c r="H90" s="45" t="str">
        <f>IF(DSSM!$D90&gt;0,ROUND(DSSM!$D90*100/DSSM!$F90,1),"")&amp;" -- "&amp;IF(DSSM!$E90&gt;0,ROUND(DSSM!$E90*100/DSSM!$G90,1),"")</f>
        <v>#NAME?</v>
      </c>
      <c r="I90" s="46" t="str">
        <f>IF(DSSM!$D90+DSSM!$E90&gt;0,"PS","-")</f>
        <v>#NAME?</v>
      </c>
      <c r="J90" s="12"/>
      <c r="K90" s="13"/>
      <c r="L90" s="12"/>
      <c r="M90" s="12"/>
      <c r="N90" s="12"/>
      <c r="O90" s="12"/>
      <c r="P90" s="12"/>
      <c r="Q90" s="12"/>
      <c r="R90" s="12"/>
      <c r="S90" s="12"/>
      <c r="T90" s="12"/>
      <c r="U90" s="12"/>
      <c r="V90" s="12"/>
      <c r="W90" s="12"/>
      <c r="X90" s="12"/>
      <c r="Y90" s="12"/>
      <c r="Z90" s="12"/>
    </row>
    <row r="91" ht="12.75" customHeight="1">
      <c r="A91" s="39">
        <f t="shared" si="2"/>
        <v>0</v>
      </c>
      <c r="B91" s="40"/>
      <c r="C91" s="41"/>
      <c r="D91" s="42" t="str">
        <f t="shared" si="3"/>
        <v>#NAME?</v>
      </c>
      <c r="E91" s="43" t="str">
        <f t="shared" si="4"/>
        <v>#NAME?</v>
      </c>
      <c r="F91" s="44"/>
      <c r="G91" s="44"/>
      <c r="H91" s="45" t="str">
        <f>IF(DSSM!$D91&gt;0,ROUND(DSSM!$D91*100/DSSM!$F91,1),"")&amp;" -- "&amp;IF(DSSM!$E91&gt;0,ROUND(DSSM!$E91*100/DSSM!$G91,1),"")</f>
        <v>#NAME?</v>
      </c>
      <c r="I91" s="46" t="str">
        <f>IF(DSSM!$D91+DSSM!$E91&gt;0,"PS","-")</f>
        <v>#NAME?</v>
      </c>
      <c r="J91" s="12"/>
      <c r="K91" s="13"/>
      <c r="L91" s="12"/>
      <c r="M91" s="12"/>
      <c r="N91" s="12"/>
      <c r="O91" s="12"/>
      <c r="P91" s="12"/>
      <c r="Q91" s="12"/>
      <c r="R91" s="12"/>
      <c r="S91" s="12"/>
      <c r="T91" s="12"/>
      <c r="U91" s="12"/>
      <c r="V91" s="12"/>
      <c r="W91" s="12"/>
      <c r="X91" s="12"/>
      <c r="Y91" s="12"/>
      <c r="Z91" s="12"/>
    </row>
    <row r="92" ht="12.75" customHeight="1">
      <c r="A92" s="39">
        <f t="shared" si="2"/>
        <v>0</v>
      </c>
      <c r="B92" s="40"/>
      <c r="C92" s="41"/>
      <c r="D92" s="42" t="str">
        <f t="shared" si="3"/>
        <v>#NAME?</v>
      </c>
      <c r="E92" s="43" t="str">
        <f t="shared" si="4"/>
        <v>#NAME?</v>
      </c>
      <c r="F92" s="44"/>
      <c r="G92" s="44"/>
      <c r="H92" s="45" t="str">
        <f>IF(DSSM!$D92&gt;0,ROUND(DSSM!$D92*100/DSSM!$F92,1),"")&amp;" -- "&amp;IF(DSSM!$E92&gt;0,ROUND(DSSM!$E92*100/DSSM!$G92,1),"")</f>
        <v>#NAME?</v>
      </c>
      <c r="I92" s="46" t="str">
        <f>IF(DSSM!$D92+DSSM!$E92&gt;0,"PS","-")</f>
        <v>#NAME?</v>
      </c>
      <c r="J92" s="12"/>
      <c r="K92" s="13"/>
      <c r="L92" s="12"/>
      <c r="M92" s="12"/>
      <c r="N92" s="12"/>
      <c r="O92" s="12"/>
      <c r="P92" s="12"/>
      <c r="Q92" s="12"/>
      <c r="R92" s="12"/>
      <c r="S92" s="12"/>
      <c r="T92" s="12"/>
      <c r="U92" s="12"/>
      <c r="V92" s="12"/>
      <c r="W92" s="12"/>
      <c r="X92" s="12"/>
      <c r="Y92" s="12"/>
      <c r="Z92" s="12"/>
    </row>
    <row r="93" ht="12.75" customHeight="1">
      <c r="A93" s="39">
        <f t="shared" si="2"/>
        <v>0</v>
      </c>
      <c r="B93" s="40"/>
      <c r="C93" s="41"/>
      <c r="D93" s="42" t="str">
        <f t="shared" si="3"/>
        <v>#NAME?</v>
      </c>
      <c r="E93" s="43" t="str">
        <f t="shared" si="4"/>
        <v>#NAME?</v>
      </c>
      <c r="F93" s="44"/>
      <c r="G93" s="44"/>
      <c r="H93" s="45" t="str">
        <f>IF(DSSM!$D93&gt;0,ROUND(DSSM!$D93*100/DSSM!$F93,1),"")&amp;" -- "&amp;IF(DSSM!$E93&gt;0,ROUND(DSSM!$E93*100/DSSM!$G93,1),"")</f>
        <v>#NAME?</v>
      </c>
      <c r="I93" s="46" t="str">
        <f>IF(DSSM!$D93+DSSM!$E93&gt;0,"PS","-")</f>
        <v>#NAME?</v>
      </c>
      <c r="J93" s="12"/>
      <c r="K93" s="13"/>
      <c r="L93" s="12"/>
      <c r="M93" s="12"/>
      <c r="N93" s="12"/>
      <c r="O93" s="12"/>
      <c r="P93" s="12"/>
      <c r="Q93" s="12"/>
      <c r="R93" s="12"/>
      <c r="S93" s="12"/>
      <c r="T93" s="12"/>
      <c r="U93" s="12"/>
      <c r="V93" s="12"/>
      <c r="W93" s="12"/>
      <c r="X93" s="12"/>
      <c r="Y93" s="12"/>
      <c r="Z93" s="12"/>
    </row>
    <row r="94" ht="12.75" customHeight="1">
      <c r="A94" s="39">
        <f t="shared" si="2"/>
        <v>0</v>
      </c>
      <c r="B94" s="40"/>
      <c r="C94" s="41"/>
      <c r="D94" s="42" t="str">
        <f t="shared" si="3"/>
        <v>#NAME?</v>
      </c>
      <c r="E94" s="43" t="str">
        <f t="shared" si="4"/>
        <v>#NAME?</v>
      </c>
      <c r="F94" s="44"/>
      <c r="G94" s="44"/>
      <c r="H94" s="45" t="str">
        <f>IF(DSSM!$D94&gt;0,ROUND(DSSM!$D94*100/DSSM!$F94,1),"")&amp;" -- "&amp;IF(DSSM!$E94&gt;0,ROUND(DSSM!$E94*100/DSSM!$G94,1),"")</f>
        <v>#NAME?</v>
      </c>
      <c r="I94" s="46" t="str">
        <f>IF(DSSM!$D94+DSSM!$E94&gt;0,"PS","-")</f>
        <v>#NAME?</v>
      </c>
      <c r="J94" s="12"/>
      <c r="K94" s="13"/>
      <c r="L94" s="12"/>
      <c r="M94" s="12"/>
      <c r="N94" s="12"/>
      <c r="O94" s="12"/>
      <c r="P94" s="12"/>
      <c r="Q94" s="12"/>
      <c r="R94" s="12"/>
      <c r="S94" s="12"/>
      <c r="T94" s="12"/>
      <c r="U94" s="12"/>
      <c r="V94" s="12"/>
      <c r="W94" s="12"/>
      <c r="X94" s="12"/>
      <c r="Y94" s="12"/>
      <c r="Z94" s="12"/>
    </row>
    <row r="95" ht="12.75" customHeight="1">
      <c r="A95" s="39">
        <f t="shared" si="2"/>
        <v>0</v>
      </c>
      <c r="B95" s="40"/>
      <c r="C95" s="41"/>
      <c r="D95" s="42" t="str">
        <f t="shared" si="3"/>
        <v>#NAME?</v>
      </c>
      <c r="E95" s="43" t="str">
        <f t="shared" si="4"/>
        <v>#NAME?</v>
      </c>
      <c r="F95" s="44"/>
      <c r="G95" s="44"/>
      <c r="H95" s="45" t="str">
        <f>IF(DSSM!$D95&gt;0,ROUND(DSSM!$D95*100/DSSM!$F95,1),"")&amp;" -- "&amp;IF(DSSM!$E95&gt;0,ROUND(DSSM!$E95*100/DSSM!$G95,1),"")</f>
        <v>#NAME?</v>
      </c>
      <c r="I95" s="46" t="str">
        <f>IF(DSSM!$D95+DSSM!$E95&gt;0,"PS","-")</f>
        <v>#NAME?</v>
      </c>
      <c r="J95" s="12"/>
      <c r="K95" s="13"/>
      <c r="L95" s="12"/>
      <c r="M95" s="12"/>
      <c r="N95" s="12"/>
      <c r="O95" s="12"/>
      <c r="P95" s="12"/>
      <c r="Q95" s="12"/>
      <c r="R95" s="12"/>
      <c r="S95" s="12"/>
      <c r="T95" s="12"/>
      <c r="U95" s="12"/>
      <c r="V95" s="12"/>
      <c r="W95" s="12"/>
      <c r="X95" s="12"/>
      <c r="Y95" s="12"/>
      <c r="Z95" s="12"/>
    </row>
    <row r="96" ht="12.75" customHeight="1">
      <c r="A96" s="39">
        <f t="shared" si="2"/>
        <v>0</v>
      </c>
      <c r="B96" s="40"/>
      <c r="C96" s="41"/>
      <c r="D96" s="42" t="str">
        <f t="shared" si="3"/>
        <v>#NAME?</v>
      </c>
      <c r="E96" s="43" t="str">
        <f t="shared" si="4"/>
        <v>#NAME?</v>
      </c>
      <c r="F96" s="44"/>
      <c r="G96" s="44"/>
      <c r="H96" s="45" t="str">
        <f>IF(DSSM!$D96&gt;0,ROUND(DSSM!$D96*100/DSSM!$F96,1),"")&amp;" -- "&amp;IF(DSSM!$E96&gt;0,ROUND(DSSM!$E96*100/DSSM!$G96,1),"")</f>
        <v>#NAME?</v>
      </c>
      <c r="I96" s="46" t="str">
        <f>IF(DSSM!$D96+DSSM!$E96&gt;0,"PS","-")</f>
        <v>#NAME?</v>
      </c>
      <c r="J96" s="12"/>
      <c r="K96" s="13"/>
      <c r="L96" s="12"/>
      <c r="M96" s="12"/>
      <c r="N96" s="12"/>
      <c r="O96" s="12"/>
      <c r="P96" s="12"/>
      <c r="Q96" s="12"/>
      <c r="R96" s="12"/>
      <c r="S96" s="12"/>
      <c r="T96" s="12"/>
      <c r="U96" s="12"/>
      <c r="V96" s="12"/>
      <c r="W96" s="12"/>
      <c r="X96" s="12"/>
      <c r="Y96" s="12"/>
      <c r="Z96" s="12"/>
    </row>
    <row r="97" ht="12.75" customHeight="1">
      <c r="A97" s="39">
        <f t="shared" si="2"/>
        <v>0</v>
      </c>
      <c r="B97" s="40"/>
      <c r="C97" s="41"/>
      <c r="D97" s="42" t="str">
        <f t="shared" si="3"/>
        <v>#NAME?</v>
      </c>
      <c r="E97" s="43" t="str">
        <f t="shared" si="4"/>
        <v>#NAME?</v>
      </c>
      <c r="F97" s="44"/>
      <c r="G97" s="44"/>
      <c r="H97" s="45" t="str">
        <f>IF(DSSM!$D97&gt;0,ROUND(DSSM!$D97*100/DSSM!$F97,1),"")&amp;" -- "&amp;IF(DSSM!$E97&gt;0,ROUND(DSSM!$E97*100/DSSM!$G97,1),"")</f>
        <v>#NAME?</v>
      </c>
      <c r="I97" s="46" t="str">
        <f>IF(DSSM!$D97+DSSM!$E97&gt;0,"PS","-")</f>
        <v>#NAME?</v>
      </c>
      <c r="J97" s="12"/>
      <c r="K97" s="13"/>
      <c r="L97" s="12"/>
      <c r="M97" s="12"/>
      <c r="N97" s="12"/>
      <c r="O97" s="12"/>
      <c r="P97" s="12"/>
      <c r="Q97" s="12"/>
      <c r="R97" s="12"/>
      <c r="S97" s="12"/>
      <c r="T97" s="12"/>
      <c r="U97" s="12"/>
      <c r="V97" s="12"/>
      <c r="W97" s="12"/>
      <c r="X97" s="12"/>
      <c r="Y97" s="12"/>
      <c r="Z97" s="12"/>
    </row>
    <row r="98" ht="12.75" customHeight="1">
      <c r="A98" s="39">
        <f t="shared" si="2"/>
        <v>0</v>
      </c>
      <c r="B98" s="40"/>
      <c r="C98" s="41"/>
      <c r="D98" s="42" t="str">
        <f t="shared" si="3"/>
        <v>#NAME?</v>
      </c>
      <c r="E98" s="43" t="str">
        <f t="shared" si="4"/>
        <v>#NAME?</v>
      </c>
      <c r="F98" s="44"/>
      <c r="G98" s="44"/>
      <c r="H98" s="45" t="str">
        <f>IF(DSSM!$D98&gt;0,ROUND(DSSM!$D98*100/DSSM!$F98,1),"")&amp;" -- "&amp;IF(DSSM!$E98&gt;0,ROUND(DSSM!$E98*100/DSSM!$G98,1),"")</f>
        <v>#NAME?</v>
      </c>
      <c r="I98" s="46" t="str">
        <f>IF(DSSM!$D98+DSSM!$E98&gt;0,"PS","-")</f>
        <v>#NAME?</v>
      </c>
      <c r="J98" s="12"/>
      <c r="K98" s="13"/>
      <c r="L98" s="12"/>
      <c r="M98" s="12"/>
      <c r="N98" s="12"/>
      <c r="O98" s="12"/>
      <c r="P98" s="12"/>
      <c r="Q98" s="12"/>
      <c r="R98" s="12"/>
      <c r="S98" s="12"/>
      <c r="T98" s="12"/>
      <c r="U98" s="12"/>
      <c r="V98" s="12"/>
      <c r="W98" s="12"/>
      <c r="X98" s="12"/>
      <c r="Y98" s="12"/>
      <c r="Z98" s="12"/>
    </row>
    <row r="99" ht="12.75" customHeight="1">
      <c r="A99" s="39">
        <f t="shared" si="2"/>
        <v>0</v>
      </c>
      <c r="B99" s="40"/>
      <c r="C99" s="41"/>
      <c r="D99" s="42" t="str">
        <f t="shared" si="3"/>
        <v>#NAME?</v>
      </c>
      <c r="E99" s="43" t="str">
        <f t="shared" si="4"/>
        <v>#NAME?</v>
      </c>
      <c r="F99" s="44"/>
      <c r="G99" s="44"/>
      <c r="H99" s="45" t="str">
        <f>IF(DSSM!$D99&gt;0,ROUND(DSSM!$D99*100/DSSM!$F99,1),"")&amp;" -- "&amp;IF(DSSM!$E99&gt;0,ROUND(DSSM!$E99*100/DSSM!$G99,1),"")</f>
        <v>#NAME?</v>
      </c>
      <c r="I99" s="46" t="str">
        <f>IF(DSSM!$D99+DSSM!$E99&gt;0,"PS","-")</f>
        <v>#NAME?</v>
      </c>
      <c r="J99" s="12"/>
      <c r="K99" s="13"/>
      <c r="L99" s="12"/>
      <c r="M99" s="12"/>
      <c r="N99" s="12"/>
      <c r="O99" s="12"/>
      <c r="P99" s="12"/>
      <c r="Q99" s="12"/>
      <c r="R99" s="12"/>
      <c r="S99" s="12"/>
      <c r="T99" s="12"/>
      <c r="U99" s="12"/>
      <c r="V99" s="12"/>
      <c r="W99" s="12"/>
      <c r="X99" s="12"/>
      <c r="Y99" s="12"/>
      <c r="Z99" s="12"/>
    </row>
    <row r="100" ht="13.5" customHeight="1">
      <c r="A100" s="39">
        <f t="shared" si="2"/>
        <v>0</v>
      </c>
      <c r="B100" s="48"/>
      <c r="C100" s="49"/>
      <c r="D100" s="50"/>
      <c r="E100" s="51"/>
      <c r="F100" s="52"/>
      <c r="G100" s="52"/>
      <c r="H100" s="49"/>
      <c r="I100" s="46"/>
      <c r="J100" s="12"/>
      <c r="K100" s="13"/>
      <c r="L100" s="12"/>
      <c r="M100" s="12"/>
      <c r="N100" s="12"/>
      <c r="O100" s="12"/>
      <c r="P100" s="12"/>
      <c r="Q100" s="12"/>
      <c r="R100" s="12"/>
      <c r="S100" s="12"/>
      <c r="T100" s="12"/>
      <c r="U100" s="12"/>
      <c r="V100" s="12"/>
      <c r="W100" s="12"/>
      <c r="X100" s="12"/>
      <c r="Y100" s="12"/>
      <c r="Z100" s="12"/>
    </row>
    <row r="101" ht="15.75" customHeight="1">
      <c r="A101" s="53"/>
      <c r="B101" s="54"/>
      <c r="C101" s="55" t="s">
        <v>152</v>
      </c>
      <c r="D101" s="56" t="str">
        <f t="shared" ref="D101:G101" si="5">SUBTOTAL(9,D7:D100)</f>
        <v>#NAME?</v>
      </c>
      <c r="E101" s="56" t="str">
        <f t="shared" si="5"/>
        <v>#NAME?</v>
      </c>
      <c r="F101" s="56">
        <f t="shared" si="5"/>
        <v>43890</v>
      </c>
      <c r="G101" s="56">
        <f t="shared" si="5"/>
        <v>12925</v>
      </c>
      <c r="H101" s="55"/>
      <c r="I101" s="57" t="s">
        <v>127</v>
      </c>
      <c r="J101" s="58"/>
      <c r="K101" s="59"/>
      <c r="L101" s="58"/>
      <c r="M101" s="58"/>
      <c r="N101" s="58"/>
      <c r="O101" s="58"/>
      <c r="P101" s="58"/>
      <c r="Q101" s="58"/>
      <c r="R101" s="58"/>
      <c r="S101" s="58"/>
      <c r="T101" s="58"/>
      <c r="U101" s="58"/>
      <c r="V101" s="58"/>
      <c r="W101" s="58"/>
      <c r="X101" s="58"/>
      <c r="Y101" s="58"/>
      <c r="Z101" s="58"/>
    </row>
    <row r="102" ht="12.75" customHeight="1">
      <c r="A102" s="60"/>
      <c r="B102" s="61"/>
      <c r="C102" s="18"/>
      <c r="D102" s="18" t="str">
        <f>IF(DSSM!$E$5="",SUMPRODUCT(DKNAMMB?*("KH"=LOAI1)*ST1),SUMPRODUCT(DKNAMMB?*DKTHANGMB1?*("KH"=LOAI1)*ST1))</f>
        <v>#NAME?</v>
      </c>
      <c r="E102" s="18" t="str">
        <f>IF(DSSM!$E$5="",SUMPRODUCT(DKNAMMB?*("KH"=LOAI1)*TRANGAY)+SUMPRODUCT(DKNAMTT?*("KH"=LOAI2)*ST2),SUMPRODUCT(DKNAMMB?*DKTHANGMB1?*("KH"=LOAI1)*TRANGAY)+SUMPRODUCT(DKNAMTT?*DKTHANGTT1?*("KH"=LOAI2)*ST2))</f>
        <v>#NAME?</v>
      </c>
      <c r="F102" s="18"/>
      <c r="G102" s="18"/>
      <c r="H102" s="18"/>
      <c r="I102" s="18"/>
      <c r="J102" s="18"/>
      <c r="K102" s="62"/>
      <c r="L102" s="18"/>
      <c r="M102" s="18"/>
      <c r="N102" s="18"/>
      <c r="O102" s="18"/>
      <c r="P102" s="18"/>
      <c r="Q102" s="18"/>
      <c r="R102" s="18"/>
      <c r="S102" s="18"/>
      <c r="T102" s="18"/>
      <c r="U102" s="18"/>
      <c r="V102" s="18"/>
      <c r="W102" s="18"/>
      <c r="X102" s="18"/>
      <c r="Y102" s="18"/>
      <c r="Z102" s="18"/>
    </row>
    <row r="103" ht="12.75" customHeight="1">
      <c r="A103" s="60"/>
      <c r="B103" s="15"/>
      <c r="C103" s="12"/>
      <c r="D103" s="18" t="str">
        <f t="shared" ref="D103:E103" si="6">D101-D102</f>
        <v>#NAME?</v>
      </c>
      <c r="E103" s="18" t="str">
        <f t="shared" si="6"/>
        <v>#NAME?</v>
      </c>
      <c r="F103" s="12"/>
      <c r="G103" s="12"/>
      <c r="H103" s="12"/>
      <c r="I103" s="12"/>
      <c r="J103" s="12"/>
      <c r="K103" s="13"/>
      <c r="L103" s="12"/>
      <c r="M103" s="12"/>
      <c r="N103" s="12"/>
      <c r="O103" s="12"/>
      <c r="P103" s="12"/>
      <c r="Q103" s="12"/>
      <c r="R103" s="12"/>
      <c r="S103" s="12"/>
      <c r="T103" s="12"/>
      <c r="U103" s="12"/>
      <c r="V103" s="12"/>
      <c r="W103" s="12"/>
      <c r="X103" s="12"/>
      <c r="Y103" s="12"/>
      <c r="Z103" s="12"/>
    </row>
    <row r="104" ht="12.75" customHeight="1">
      <c r="A104" s="60"/>
      <c r="B104" s="15"/>
      <c r="C104" s="12"/>
      <c r="D104" s="12"/>
      <c r="E104" s="12"/>
      <c r="F104" s="12"/>
      <c r="G104" s="12"/>
      <c r="H104" s="12"/>
      <c r="I104" s="12"/>
      <c r="J104" s="12"/>
      <c r="K104" s="13"/>
      <c r="L104" s="12"/>
      <c r="M104" s="12"/>
      <c r="N104" s="12"/>
      <c r="O104" s="12"/>
      <c r="P104" s="12"/>
      <c r="Q104" s="12"/>
      <c r="R104" s="12"/>
      <c r="S104" s="12"/>
      <c r="T104" s="12"/>
      <c r="U104" s="12"/>
      <c r="V104" s="12"/>
      <c r="W104" s="12"/>
      <c r="X104" s="12"/>
      <c r="Y104" s="12"/>
      <c r="Z104" s="12"/>
    </row>
    <row r="105" ht="12.75" customHeight="1">
      <c r="A105" s="60"/>
      <c r="B105" s="15"/>
      <c r="C105" s="12"/>
      <c r="D105" s="12"/>
      <c r="E105" s="12"/>
      <c r="F105" s="12"/>
      <c r="G105" s="12"/>
      <c r="H105" s="12"/>
      <c r="I105" s="12"/>
      <c r="J105" s="12"/>
      <c r="K105" s="13"/>
      <c r="L105" s="12"/>
      <c r="M105" s="12"/>
      <c r="N105" s="12"/>
      <c r="O105" s="12"/>
      <c r="P105" s="12"/>
      <c r="Q105" s="12"/>
      <c r="R105" s="12"/>
      <c r="S105" s="12"/>
      <c r="T105" s="12"/>
      <c r="U105" s="12"/>
      <c r="V105" s="12"/>
      <c r="W105" s="12"/>
      <c r="X105" s="12"/>
      <c r="Y105" s="12"/>
      <c r="Z105" s="12"/>
    </row>
    <row r="106" ht="12.75" customHeight="1">
      <c r="A106" s="60"/>
      <c r="B106" s="15"/>
      <c r="C106" s="12"/>
      <c r="D106" s="12"/>
      <c r="E106" s="12"/>
      <c r="F106" s="12"/>
      <c r="G106" s="12"/>
      <c r="H106" s="12"/>
      <c r="I106" s="12"/>
      <c r="J106" s="12"/>
      <c r="K106" s="13"/>
      <c r="L106" s="12"/>
      <c r="M106" s="12"/>
      <c r="N106" s="12"/>
      <c r="O106" s="12"/>
      <c r="P106" s="12"/>
      <c r="Q106" s="12"/>
      <c r="R106" s="12"/>
      <c r="S106" s="12"/>
      <c r="T106" s="12"/>
      <c r="U106" s="12"/>
      <c r="V106" s="12"/>
      <c r="W106" s="12"/>
      <c r="X106" s="12"/>
      <c r="Y106" s="12"/>
      <c r="Z106" s="12"/>
    </row>
    <row r="107" ht="12.75" customHeight="1">
      <c r="A107" s="60"/>
      <c r="B107" s="15"/>
      <c r="C107" s="12"/>
      <c r="D107" s="12"/>
      <c r="E107" s="12"/>
      <c r="F107" s="12"/>
      <c r="G107" s="12"/>
      <c r="H107" s="12"/>
      <c r="I107" s="12"/>
      <c r="J107" s="12"/>
      <c r="K107" s="13"/>
      <c r="L107" s="12"/>
      <c r="M107" s="12"/>
      <c r="N107" s="12"/>
      <c r="O107" s="12"/>
      <c r="P107" s="12"/>
      <c r="Q107" s="12"/>
      <c r="R107" s="12"/>
      <c r="S107" s="12"/>
      <c r="T107" s="12"/>
      <c r="U107" s="12"/>
      <c r="V107" s="12"/>
      <c r="W107" s="12"/>
      <c r="X107" s="12"/>
      <c r="Y107" s="12"/>
      <c r="Z107" s="12"/>
    </row>
    <row r="108" ht="12.75" customHeight="1">
      <c r="A108" s="60"/>
      <c r="B108" s="15"/>
      <c r="C108" s="12"/>
      <c r="D108" s="12"/>
      <c r="E108" s="12"/>
      <c r="F108" s="12"/>
      <c r="G108" s="12"/>
      <c r="H108" s="12"/>
      <c r="I108" s="12"/>
      <c r="J108" s="12"/>
      <c r="K108" s="13"/>
      <c r="L108" s="12"/>
      <c r="M108" s="12"/>
      <c r="N108" s="12"/>
      <c r="O108" s="12"/>
      <c r="P108" s="12"/>
      <c r="Q108" s="12"/>
      <c r="R108" s="12"/>
      <c r="S108" s="12"/>
      <c r="T108" s="12"/>
      <c r="U108" s="12"/>
      <c r="V108" s="12"/>
      <c r="W108" s="12"/>
      <c r="X108" s="12"/>
      <c r="Y108" s="12"/>
      <c r="Z108" s="12"/>
    </row>
    <row r="109" ht="12.75" customHeight="1">
      <c r="A109" s="60"/>
      <c r="B109" s="15"/>
      <c r="C109" s="12"/>
      <c r="D109" s="12"/>
      <c r="E109" s="12"/>
      <c r="F109" s="12"/>
      <c r="G109" s="12"/>
      <c r="H109" s="12"/>
      <c r="I109" s="12"/>
      <c r="J109" s="12"/>
      <c r="K109" s="13"/>
      <c r="L109" s="12"/>
      <c r="M109" s="12"/>
      <c r="N109" s="12"/>
      <c r="O109" s="12"/>
      <c r="P109" s="12"/>
      <c r="Q109" s="12"/>
      <c r="R109" s="12"/>
      <c r="S109" s="12"/>
      <c r="T109" s="12"/>
      <c r="U109" s="12"/>
      <c r="V109" s="12"/>
      <c r="W109" s="12"/>
      <c r="X109" s="12"/>
      <c r="Y109" s="12"/>
      <c r="Z109" s="12"/>
    </row>
    <row r="110" ht="12.75" customHeight="1">
      <c r="A110" s="60"/>
      <c r="B110" s="15"/>
      <c r="C110" s="12"/>
      <c r="D110" s="12"/>
      <c r="E110" s="12"/>
      <c r="F110" s="12"/>
      <c r="G110" s="12"/>
      <c r="H110" s="12"/>
      <c r="I110" s="12"/>
      <c r="J110" s="12"/>
      <c r="K110" s="13"/>
      <c r="L110" s="12"/>
      <c r="M110" s="12"/>
      <c r="N110" s="12"/>
      <c r="O110" s="12"/>
      <c r="P110" s="12"/>
      <c r="Q110" s="12"/>
      <c r="R110" s="12"/>
      <c r="S110" s="12"/>
      <c r="T110" s="12"/>
      <c r="U110" s="12"/>
      <c r="V110" s="12"/>
      <c r="W110" s="12"/>
      <c r="X110" s="12"/>
      <c r="Y110" s="12"/>
      <c r="Z110" s="12"/>
    </row>
    <row r="111" ht="12.75" customHeight="1">
      <c r="A111" s="60"/>
      <c r="B111" s="15"/>
      <c r="C111" s="12"/>
      <c r="D111" s="12"/>
      <c r="E111" s="12"/>
      <c r="F111" s="12"/>
      <c r="G111" s="12"/>
      <c r="H111" s="12"/>
      <c r="I111" s="12"/>
      <c r="J111" s="12"/>
      <c r="K111" s="13"/>
      <c r="L111" s="12"/>
      <c r="M111" s="12"/>
      <c r="N111" s="12"/>
      <c r="O111" s="12"/>
      <c r="P111" s="12"/>
      <c r="Q111" s="12"/>
      <c r="R111" s="12"/>
      <c r="S111" s="12"/>
      <c r="T111" s="12"/>
      <c r="U111" s="12"/>
      <c r="V111" s="12"/>
      <c r="W111" s="12"/>
      <c r="X111" s="12"/>
      <c r="Y111" s="12"/>
      <c r="Z111" s="12"/>
    </row>
    <row r="112" ht="12.75" customHeight="1">
      <c r="A112" s="60"/>
      <c r="B112" s="15"/>
      <c r="C112" s="12"/>
      <c r="D112" s="12"/>
      <c r="E112" s="12"/>
      <c r="F112" s="12"/>
      <c r="G112" s="12"/>
      <c r="H112" s="12"/>
      <c r="I112" s="12"/>
      <c r="J112" s="12"/>
      <c r="K112" s="13"/>
      <c r="L112" s="12"/>
      <c r="M112" s="12"/>
      <c r="N112" s="12"/>
      <c r="O112" s="12"/>
      <c r="P112" s="12"/>
      <c r="Q112" s="12"/>
      <c r="R112" s="12"/>
      <c r="S112" s="12"/>
      <c r="T112" s="12"/>
      <c r="U112" s="12"/>
      <c r="V112" s="12"/>
      <c r="W112" s="12"/>
      <c r="X112" s="12"/>
      <c r="Y112" s="12"/>
      <c r="Z112" s="12"/>
    </row>
    <row r="113" ht="12.75" customHeight="1">
      <c r="A113" s="60"/>
      <c r="B113" s="15"/>
      <c r="C113" s="12"/>
      <c r="D113" s="12"/>
      <c r="E113" s="12"/>
      <c r="F113" s="12"/>
      <c r="G113" s="12"/>
      <c r="H113" s="12"/>
      <c r="I113" s="12"/>
      <c r="J113" s="12"/>
      <c r="K113" s="13"/>
      <c r="L113" s="12"/>
      <c r="M113" s="12"/>
      <c r="N113" s="12"/>
      <c r="O113" s="12"/>
      <c r="P113" s="12"/>
      <c r="Q113" s="12"/>
      <c r="R113" s="12"/>
      <c r="S113" s="12"/>
      <c r="T113" s="12"/>
      <c r="U113" s="12"/>
      <c r="V113" s="12"/>
      <c r="W113" s="12"/>
      <c r="X113" s="12"/>
      <c r="Y113" s="12"/>
      <c r="Z113" s="12"/>
    </row>
    <row r="114" ht="12.75" customHeight="1">
      <c r="A114" s="60"/>
      <c r="B114" s="15"/>
      <c r="C114" s="12"/>
      <c r="D114" s="12"/>
      <c r="E114" s="12"/>
      <c r="F114" s="12"/>
      <c r="G114" s="12"/>
      <c r="H114" s="12"/>
      <c r="I114" s="12"/>
      <c r="J114" s="12"/>
      <c r="K114" s="13"/>
      <c r="L114" s="12"/>
      <c r="M114" s="12"/>
      <c r="N114" s="12"/>
      <c r="O114" s="12"/>
      <c r="P114" s="12"/>
      <c r="Q114" s="12"/>
      <c r="R114" s="12"/>
      <c r="S114" s="12"/>
      <c r="T114" s="12"/>
      <c r="U114" s="12"/>
      <c r="V114" s="12"/>
      <c r="W114" s="12"/>
      <c r="X114" s="12"/>
      <c r="Y114" s="12"/>
      <c r="Z114" s="12"/>
    </row>
    <row r="115" ht="12.75" customHeight="1">
      <c r="A115" s="60"/>
      <c r="B115" s="15"/>
      <c r="C115" s="12"/>
      <c r="D115" s="12"/>
      <c r="E115" s="12"/>
      <c r="F115" s="12"/>
      <c r="G115" s="12"/>
      <c r="H115" s="12"/>
      <c r="I115" s="12"/>
      <c r="J115" s="12"/>
      <c r="K115" s="13"/>
      <c r="L115" s="12"/>
      <c r="M115" s="12"/>
      <c r="N115" s="12"/>
      <c r="O115" s="12"/>
      <c r="P115" s="12"/>
      <c r="Q115" s="12"/>
      <c r="R115" s="12"/>
      <c r="S115" s="12"/>
      <c r="T115" s="12"/>
      <c r="U115" s="12"/>
      <c r="V115" s="12"/>
      <c r="W115" s="12"/>
      <c r="X115" s="12"/>
      <c r="Y115" s="12"/>
      <c r="Z115" s="12"/>
    </row>
    <row r="116" ht="12.75" customHeight="1">
      <c r="A116" s="60"/>
      <c r="B116" s="15"/>
      <c r="C116" s="12"/>
      <c r="D116" s="12"/>
      <c r="E116" s="12"/>
      <c r="F116" s="12"/>
      <c r="G116" s="12"/>
      <c r="H116" s="12"/>
      <c r="I116" s="12"/>
      <c r="J116" s="12"/>
      <c r="K116" s="13"/>
      <c r="L116" s="12"/>
      <c r="M116" s="12"/>
      <c r="N116" s="12"/>
      <c r="O116" s="12"/>
      <c r="P116" s="12"/>
      <c r="Q116" s="12"/>
      <c r="R116" s="12"/>
      <c r="S116" s="12"/>
      <c r="T116" s="12"/>
      <c r="U116" s="12"/>
      <c r="V116" s="12"/>
      <c r="W116" s="12"/>
      <c r="X116" s="12"/>
      <c r="Y116" s="12"/>
      <c r="Z116" s="12"/>
    </row>
    <row r="117" ht="12.75" customHeight="1">
      <c r="A117" s="60"/>
      <c r="B117" s="15"/>
      <c r="C117" s="12"/>
      <c r="D117" s="12"/>
      <c r="E117" s="12"/>
      <c r="F117" s="12"/>
      <c r="G117" s="12"/>
      <c r="H117" s="12"/>
      <c r="I117" s="12"/>
      <c r="J117" s="12"/>
      <c r="K117" s="13"/>
      <c r="L117" s="12"/>
      <c r="M117" s="12"/>
      <c r="N117" s="12"/>
      <c r="O117" s="12"/>
      <c r="P117" s="12"/>
      <c r="Q117" s="12"/>
      <c r="R117" s="12"/>
      <c r="S117" s="12"/>
      <c r="T117" s="12"/>
      <c r="U117" s="12"/>
      <c r="V117" s="12"/>
      <c r="W117" s="12"/>
      <c r="X117" s="12"/>
      <c r="Y117" s="12"/>
      <c r="Z117" s="12"/>
    </row>
    <row r="118" ht="12.75" customHeight="1">
      <c r="A118" s="60"/>
      <c r="B118" s="15"/>
      <c r="C118" s="12"/>
      <c r="D118" s="12"/>
      <c r="E118" s="12"/>
      <c r="F118" s="12"/>
      <c r="G118" s="12"/>
      <c r="H118" s="12"/>
      <c r="I118" s="12"/>
      <c r="J118" s="12"/>
      <c r="K118" s="13"/>
      <c r="L118" s="12"/>
      <c r="M118" s="12"/>
      <c r="N118" s="12"/>
      <c r="O118" s="12"/>
      <c r="P118" s="12"/>
      <c r="Q118" s="12"/>
      <c r="R118" s="12"/>
      <c r="S118" s="12"/>
      <c r="T118" s="12"/>
      <c r="U118" s="12"/>
      <c r="V118" s="12"/>
      <c r="W118" s="12"/>
      <c r="X118" s="12"/>
      <c r="Y118" s="12"/>
      <c r="Z118" s="12"/>
    </row>
    <row r="119" ht="12.75" customHeight="1">
      <c r="A119" s="60"/>
      <c r="B119" s="15"/>
      <c r="C119" s="12"/>
      <c r="D119" s="12"/>
      <c r="E119" s="12"/>
      <c r="F119" s="12"/>
      <c r="G119" s="12"/>
      <c r="H119" s="12"/>
      <c r="I119" s="12"/>
      <c r="J119" s="12"/>
      <c r="K119" s="13"/>
      <c r="L119" s="12"/>
      <c r="M119" s="12"/>
      <c r="N119" s="12"/>
      <c r="O119" s="12"/>
      <c r="P119" s="12"/>
      <c r="Q119" s="12"/>
      <c r="R119" s="12"/>
      <c r="S119" s="12"/>
      <c r="T119" s="12"/>
      <c r="U119" s="12"/>
      <c r="V119" s="12"/>
      <c r="W119" s="12"/>
      <c r="X119" s="12"/>
      <c r="Y119" s="12"/>
      <c r="Z119" s="12"/>
    </row>
    <row r="120" ht="12.75" customHeight="1">
      <c r="A120" s="60"/>
      <c r="B120" s="15"/>
      <c r="C120" s="12"/>
      <c r="D120" s="12"/>
      <c r="E120" s="12"/>
      <c r="F120" s="12"/>
      <c r="G120" s="12"/>
      <c r="H120" s="12"/>
      <c r="I120" s="12"/>
      <c r="J120" s="12"/>
      <c r="K120" s="13"/>
      <c r="L120" s="12"/>
      <c r="M120" s="12"/>
      <c r="N120" s="12"/>
      <c r="O120" s="12"/>
      <c r="P120" s="12"/>
      <c r="Q120" s="12"/>
      <c r="R120" s="12"/>
      <c r="S120" s="12"/>
      <c r="T120" s="12"/>
      <c r="U120" s="12"/>
      <c r="V120" s="12"/>
      <c r="W120" s="12"/>
      <c r="X120" s="12"/>
      <c r="Y120" s="12"/>
      <c r="Z120" s="12"/>
    </row>
    <row r="121" ht="12.75" customHeight="1">
      <c r="A121" s="60"/>
      <c r="B121" s="15"/>
      <c r="C121" s="12"/>
      <c r="D121" s="12"/>
      <c r="E121" s="12"/>
      <c r="F121" s="12"/>
      <c r="G121" s="12"/>
      <c r="H121" s="12"/>
      <c r="I121" s="12"/>
      <c r="J121" s="12"/>
      <c r="K121" s="13"/>
      <c r="L121" s="12"/>
      <c r="M121" s="12"/>
      <c r="N121" s="12"/>
      <c r="O121" s="12"/>
      <c r="P121" s="12"/>
      <c r="Q121" s="12"/>
      <c r="R121" s="12"/>
      <c r="S121" s="12"/>
      <c r="T121" s="12"/>
      <c r="U121" s="12"/>
      <c r="V121" s="12"/>
      <c r="W121" s="12"/>
      <c r="X121" s="12"/>
      <c r="Y121" s="12"/>
      <c r="Z121" s="12"/>
    </row>
    <row r="122" ht="12.75" customHeight="1">
      <c r="A122" s="60"/>
      <c r="B122" s="15"/>
      <c r="C122" s="12"/>
      <c r="D122" s="12"/>
      <c r="E122" s="12"/>
      <c r="F122" s="12"/>
      <c r="G122" s="12"/>
      <c r="H122" s="12"/>
      <c r="I122" s="12"/>
      <c r="J122" s="12"/>
      <c r="K122" s="13"/>
      <c r="L122" s="12"/>
      <c r="M122" s="12"/>
      <c r="N122" s="12"/>
      <c r="O122" s="12"/>
      <c r="P122" s="12"/>
      <c r="Q122" s="12"/>
      <c r="R122" s="12"/>
      <c r="S122" s="12"/>
      <c r="T122" s="12"/>
      <c r="U122" s="12"/>
      <c r="V122" s="12"/>
      <c r="W122" s="12"/>
      <c r="X122" s="12"/>
      <c r="Y122" s="12"/>
      <c r="Z122" s="12"/>
    </row>
    <row r="123" ht="12.75" customHeight="1">
      <c r="A123" s="60"/>
      <c r="B123" s="15"/>
      <c r="C123" s="12"/>
      <c r="D123" s="12"/>
      <c r="E123" s="12"/>
      <c r="F123" s="12"/>
      <c r="G123" s="12"/>
      <c r="H123" s="12"/>
      <c r="I123" s="12"/>
      <c r="J123" s="12"/>
      <c r="K123" s="13"/>
      <c r="L123" s="12"/>
      <c r="M123" s="12"/>
      <c r="N123" s="12"/>
      <c r="O123" s="12"/>
      <c r="P123" s="12"/>
      <c r="Q123" s="12"/>
      <c r="R123" s="12"/>
      <c r="S123" s="12"/>
      <c r="T123" s="12"/>
      <c r="U123" s="12"/>
      <c r="V123" s="12"/>
      <c r="W123" s="12"/>
      <c r="X123" s="12"/>
      <c r="Y123" s="12"/>
      <c r="Z123" s="12"/>
    </row>
    <row r="124" ht="12.75" customHeight="1">
      <c r="A124" s="60"/>
      <c r="B124" s="15"/>
      <c r="C124" s="12"/>
      <c r="D124" s="12"/>
      <c r="E124" s="12"/>
      <c r="F124" s="12"/>
      <c r="G124" s="12"/>
      <c r="H124" s="12"/>
      <c r="I124" s="12"/>
      <c r="J124" s="12"/>
      <c r="K124" s="13"/>
      <c r="L124" s="12"/>
      <c r="M124" s="12"/>
      <c r="N124" s="12"/>
      <c r="O124" s="12"/>
      <c r="P124" s="12"/>
      <c r="Q124" s="12"/>
      <c r="R124" s="12"/>
      <c r="S124" s="12"/>
      <c r="T124" s="12"/>
      <c r="U124" s="12"/>
      <c r="V124" s="12"/>
      <c r="W124" s="12"/>
      <c r="X124" s="12"/>
      <c r="Y124" s="12"/>
      <c r="Z124" s="12"/>
    </row>
    <row r="125" ht="12.75" customHeight="1">
      <c r="A125" s="60"/>
      <c r="B125" s="15"/>
      <c r="C125" s="12"/>
      <c r="D125" s="12"/>
      <c r="E125" s="12"/>
      <c r="F125" s="12"/>
      <c r="G125" s="12"/>
      <c r="H125" s="12"/>
      <c r="I125" s="12"/>
      <c r="J125" s="12"/>
      <c r="K125" s="13"/>
      <c r="L125" s="12"/>
      <c r="M125" s="12"/>
      <c r="N125" s="12"/>
      <c r="O125" s="12"/>
      <c r="P125" s="12"/>
      <c r="Q125" s="12"/>
      <c r="R125" s="12"/>
      <c r="S125" s="12"/>
      <c r="T125" s="12"/>
      <c r="U125" s="12"/>
      <c r="V125" s="12"/>
      <c r="W125" s="12"/>
      <c r="X125" s="12"/>
      <c r="Y125" s="12"/>
      <c r="Z125" s="12"/>
    </row>
    <row r="126" ht="12.75" customHeight="1">
      <c r="A126" s="60"/>
      <c r="B126" s="15"/>
      <c r="C126" s="12"/>
      <c r="D126" s="12"/>
      <c r="E126" s="12"/>
      <c r="F126" s="12"/>
      <c r="G126" s="12"/>
      <c r="H126" s="12"/>
      <c r="I126" s="12"/>
      <c r="J126" s="12"/>
      <c r="K126" s="13"/>
      <c r="L126" s="12"/>
      <c r="M126" s="12"/>
      <c r="N126" s="12"/>
      <c r="O126" s="12"/>
      <c r="P126" s="12"/>
      <c r="Q126" s="12"/>
      <c r="R126" s="12"/>
      <c r="S126" s="12"/>
      <c r="T126" s="12"/>
      <c r="U126" s="12"/>
      <c r="V126" s="12"/>
      <c r="W126" s="12"/>
      <c r="X126" s="12"/>
      <c r="Y126" s="12"/>
      <c r="Z126" s="12"/>
    </row>
    <row r="127" ht="12.75" customHeight="1">
      <c r="A127" s="60"/>
      <c r="B127" s="15"/>
      <c r="C127" s="12"/>
      <c r="D127" s="12"/>
      <c r="E127" s="12"/>
      <c r="F127" s="12"/>
      <c r="G127" s="12"/>
      <c r="H127" s="12"/>
      <c r="I127" s="12"/>
      <c r="J127" s="12"/>
      <c r="K127" s="13"/>
      <c r="L127" s="12"/>
      <c r="M127" s="12"/>
      <c r="N127" s="12"/>
      <c r="O127" s="12"/>
      <c r="P127" s="12"/>
      <c r="Q127" s="12"/>
      <c r="R127" s="12"/>
      <c r="S127" s="12"/>
      <c r="T127" s="12"/>
      <c r="U127" s="12"/>
      <c r="V127" s="12"/>
      <c r="W127" s="12"/>
      <c r="X127" s="12"/>
      <c r="Y127" s="12"/>
      <c r="Z127" s="12"/>
    </row>
    <row r="128" ht="12.75" customHeight="1">
      <c r="A128" s="60"/>
      <c r="B128" s="15"/>
      <c r="C128" s="12"/>
      <c r="D128" s="12"/>
      <c r="E128" s="12"/>
      <c r="F128" s="12"/>
      <c r="G128" s="12"/>
      <c r="H128" s="12"/>
      <c r="I128" s="12"/>
      <c r="J128" s="12"/>
      <c r="K128" s="13"/>
      <c r="L128" s="12"/>
      <c r="M128" s="12"/>
      <c r="N128" s="12"/>
      <c r="O128" s="12"/>
      <c r="P128" s="12"/>
      <c r="Q128" s="12"/>
      <c r="R128" s="12"/>
      <c r="S128" s="12"/>
      <c r="T128" s="12"/>
      <c r="U128" s="12"/>
      <c r="V128" s="12"/>
      <c r="W128" s="12"/>
      <c r="X128" s="12"/>
      <c r="Y128" s="12"/>
      <c r="Z128" s="12"/>
    </row>
    <row r="129" ht="12.75" customHeight="1">
      <c r="A129" s="60"/>
      <c r="B129" s="15"/>
      <c r="C129" s="12"/>
      <c r="D129" s="12"/>
      <c r="E129" s="12"/>
      <c r="F129" s="12"/>
      <c r="G129" s="12"/>
      <c r="H129" s="12"/>
      <c r="I129" s="12"/>
      <c r="J129" s="12"/>
      <c r="K129" s="13"/>
      <c r="L129" s="12"/>
      <c r="M129" s="12"/>
      <c r="N129" s="12"/>
      <c r="O129" s="12"/>
      <c r="P129" s="12"/>
      <c r="Q129" s="12"/>
      <c r="R129" s="12"/>
      <c r="S129" s="12"/>
      <c r="T129" s="12"/>
      <c r="U129" s="12"/>
      <c r="V129" s="12"/>
      <c r="W129" s="12"/>
      <c r="X129" s="12"/>
      <c r="Y129" s="12"/>
      <c r="Z129" s="12"/>
    </row>
    <row r="130" ht="12.75" customHeight="1">
      <c r="A130" s="60"/>
      <c r="B130" s="15"/>
      <c r="C130" s="12"/>
      <c r="D130" s="12"/>
      <c r="E130" s="12"/>
      <c r="F130" s="12"/>
      <c r="G130" s="12"/>
      <c r="H130" s="12"/>
      <c r="I130" s="12"/>
      <c r="J130" s="12"/>
      <c r="K130" s="13"/>
      <c r="L130" s="12"/>
      <c r="M130" s="12"/>
      <c r="N130" s="12"/>
      <c r="O130" s="12"/>
      <c r="P130" s="12"/>
      <c r="Q130" s="12"/>
      <c r="R130" s="12"/>
      <c r="S130" s="12"/>
      <c r="T130" s="12"/>
      <c r="U130" s="12"/>
      <c r="V130" s="12"/>
      <c r="W130" s="12"/>
      <c r="X130" s="12"/>
      <c r="Y130" s="12"/>
      <c r="Z130" s="12"/>
    </row>
    <row r="131" ht="12.75" customHeight="1">
      <c r="A131" s="60"/>
      <c r="B131" s="15"/>
      <c r="C131" s="12"/>
      <c r="D131" s="12"/>
      <c r="E131" s="12"/>
      <c r="F131" s="12"/>
      <c r="G131" s="12"/>
      <c r="H131" s="12"/>
      <c r="I131" s="12"/>
      <c r="J131" s="12"/>
      <c r="K131" s="13"/>
      <c r="L131" s="12"/>
      <c r="M131" s="12"/>
      <c r="N131" s="12"/>
      <c r="O131" s="12"/>
      <c r="P131" s="12"/>
      <c r="Q131" s="12"/>
      <c r="R131" s="12"/>
      <c r="S131" s="12"/>
      <c r="T131" s="12"/>
      <c r="U131" s="12"/>
      <c r="V131" s="12"/>
      <c r="W131" s="12"/>
      <c r="X131" s="12"/>
      <c r="Y131" s="12"/>
      <c r="Z131" s="12"/>
    </row>
    <row r="132" ht="12.75" customHeight="1">
      <c r="A132" s="60"/>
      <c r="B132" s="15"/>
      <c r="C132" s="12"/>
      <c r="D132" s="12"/>
      <c r="E132" s="12"/>
      <c r="F132" s="12"/>
      <c r="G132" s="12"/>
      <c r="H132" s="12"/>
      <c r="I132" s="12"/>
      <c r="J132" s="12"/>
      <c r="K132" s="13"/>
      <c r="L132" s="12"/>
      <c r="M132" s="12"/>
      <c r="N132" s="12"/>
      <c r="O132" s="12"/>
      <c r="P132" s="12"/>
      <c r="Q132" s="12"/>
      <c r="R132" s="12"/>
      <c r="S132" s="12"/>
      <c r="T132" s="12"/>
      <c r="U132" s="12"/>
      <c r="V132" s="12"/>
      <c r="W132" s="12"/>
      <c r="X132" s="12"/>
      <c r="Y132" s="12"/>
      <c r="Z132" s="12"/>
    </row>
    <row r="133" ht="12.75" customHeight="1">
      <c r="A133" s="60"/>
      <c r="B133" s="15"/>
      <c r="C133" s="12"/>
      <c r="D133" s="12"/>
      <c r="E133" s="12"/>
      <c r="F133" s="12"/>
      <c r="G133" s="12"/>
      <c r="H133" s="12"/>
      <c r="I133" s="12"/>
      <c r="J133" s="12"/>
      <c r="K133" s="13"/>
      <c r="L133" s="12"/>
      <c r="M133" s="12"/>
      <c r="N133" s="12"/>
      <c r="O133" s="12"/>
      <c r="P133" s="12"/>
      <c r="Q133" s="12"/>
      <c r="R133" s="12"/>
      <c r="S133" s="12"/>
      <c r="T133" s="12"/>
      <c r="U133" s="12"/>
      <c r="V133" s="12"/>
      <c r="W133" s="12"/>
      <c r="X133" s="12"/>
      <c r="Y133" s="12"/>
      <c r="Z133" s="12"/>
    </row>
    <row r="134" ht="12.75" customHeight="1">
      <c r="A134" s="60"/>
      <c r="B134" s="15"/>
      <c r="C134" s="12"/>
      <c r="D134" s="12"/>
      <c r="E134" s="12"/>
      <c r="F134" s="12"/>
      <c r="G134" s="12"/>
      <c r="H134" s="12"/>
      <c r="I134" s="12"/>
      <c r="J134" s="12"/>
      <c r="K134" s="13"/>
      <c r="L134" s="12"/>
      <c r="M134" s="12"/>
      <c r="N134" s="12"/>
      <c r="O134" s="12"/>
      <c r="P134" s="12"/>
      <c r="Q134" s="12"/>
      <c r="R134" s="12"/>
      <c r="S134" s="12"/>
      <c r="T134" s="12"/>
      <c r="U134" s="12"/>
      <c r="V134" s="12"/>
      <c r="W134" s="12"/>
      <c r="X134" s="12"/>
      <c r="Y134" s="12"/>
      <c r="Z134" s="12"/>
    </row>
    <row r="135" ht="12.75" customHeight="1">
      <c r="A135" s="60"/>
      <c r="B135" s="15"/>
      <c r="C135" s="12"/>
      <c r="D135" s="12"/>
      <c r="E135" s="12"/>
      <c r="F135" s="12"/>
      <c r="G135" s="12"/>
      <c r="H135" s="12"/>
      <c r="I135" s="12"/>
      <c r="J135" s="12"/>
      <c r="K135" s="13"/>
      <c r="L135" s="12"/>
      <c r="M135" s="12"/>
      <c r="N135" s="12"/>
      <c r="O135" s="12"/>
      <c r="P135" s="12"/>
      <c r="Q135" s="12"/>
      <c r="R135" s="12"/>
      <c r="S135" s="12"/>
      <c r="T135" s="12"/>
      <c r="U135" s="12"/>
      <c r="V135" s="12"/>
      <c r="W135" s="12"/>
      <c r="X135" s="12"/>
      <c r="Y135" s="12"/>
      <c r="Z135" s="12"/>
    </row>
    <row r="136" ht="12.75" customHeight="1">
      <c r="A136" s="60"/>
      <c r="B136" s="15"/>
      <c r="C136" s="12"/>
      <c r="D136" s="12"/>
      <c r="E136" s="12"/>
      <c r="F136" s="12"/>
      <c r="G136" s="12"/>
      <c r="H136" s="12"/>
      <c r="I136" s="12"/>
      <c r="J136" s="12"/>
      <c r="K136" s="13"/>
      <c r="L136" s="12"/>
      <c r="M136" s="12"/>
      <c r="N136" s="12"/>
      <c r="O136" s="12"/>
      <c r="P136" s="12"/>
      <c r="Q136" s="12"/>
      <c r="R136" s="12"/>
      <c r="S136" s="12"/>
      <c r="T136" s="12"/>
      <c r="U136" s="12"/>
      <c r="V136" s="12"/>
      <c r="W136" s="12"/>
      <c r="X136" s="12"/>
      <c r="Y136" s="12"/>
      <c r="Z136" s="12"/>
    </row>
    <row r="137" ht="12.75" customHeight="1">
      <c r="A137" s="60"/>
      <c r="B137" s="15"/>
      <c r="C137" s="12"/>
      <c r="D137" s="12"/>
      <c r="E137" s="12"/>
      <c r="F137" s="12"/>
      <c r="G137" s="12"/>
      <c r="H137" s="12"/>
      <c r="I137" s="12"/>
      <c r="J137" s="12"/>
      <c r="K137" s="13"/>
      <c r="L137" s="12"/>
      <c r="M137" s="12"/>
      <c r="N137" s="12"/>
      <c r="O137" s="12"/>
      <c r="P137" s="12"/>
      <c r="Q137" s="12"/>
      <c r="R137" s="12"/>
      <c r="S137" s="12"/>
      <c r="T137" s="12"/>
      <c r="U137" s="12"/>
      <c r="V137" s="12"/>
      <c r="W137" s="12"/>
      <c r="X137" s="12"/>
      <c r="Y137" s="12"/>
      <c r="Z137" s="12"/>
    </row>
    <row r="138" ht="12.75" customHeight="1">
      <c r="A138" s="60"/>
      <c r="B138" s="15"/>
      <c r="C138" s="12"/>
      <c r="D138" s="12"/>
      <c r="E138" s="12"/>
      <c r="F138" s="12"/>
      <c r="G138" s="12"/>
      <c r="H138" s="12"/>
      <c r="I138" s="12"/>
      <c r="J138" s="12"/>
      <c r="K138" s="13"/>
      <c r="L138" s="12"/>
      <c r="M138" s="12"/>
      <c r="N138" s="12"/>
      <c r="O138" s="12"/>
      <c r="P138" s="12"/>
      <c r="Q138" s="12"/>
      <c r="R138" s="12"/>
      <c r="S138" s="12"/>
      <c r="T138" s="12"/>
      <c r="U138" s="12"/>
      <c r="V138" s="12"/>
      <c r="W138" s="12"/>
      <c r="X138" s="12"/>
      <c r="Y138" s="12"/>
      <c r="Z138" s="12"/>
    </row>
    <row r="139" ht="12.75" customHeight="1">
      <c r="A139" s="60"/>
      <c r="B139" s="15"/>
      <c r="C139" s="12"/>
      <c r="D139" s="12"/>
      <c r="E139" s="12"/>
      <c r="F139" s="12"/>
      <c r="G139" s="12"/>
      <c r="H139" s="12"/>
      <c r="I139" s="12"/>
      <c r="J139" s="12"/>
      <c r="K139" s="13"/>
      <c r="L139" s="12"/>
      <c r="M139" s="12"/>
      <c r="N139" s="12"/>
      <c r="O139" s="12"/>
      <c r="P139" s="12"/>
      <c r="Q139" s="12"/>
      <c r="R139" s="12"/>
      <c r="S139" s="12"/>
      <c r="T139" s="12"/>
      <c r="U139" s="12"/>
      <c r="V139" s="12"/>
      <c r="W139" s="12"/>
      <c r="X139" s="12"/>
      <c r="Y139" s="12"/>
      <c r="Z139" s="12"/>
    </row>
    <row r="140" ht="12.75" customHeight="1">
      <c r="A140" s="60"/>
      <c r="B140" s="15"/>
      <c r="C140" s="12"/>
      <c r="D140" s="12"/>
      <c r="E140" s="12"/>
      <c r="F140" s="12"/>
      <c r="G140" s="12"/>
      <c r="H140" s="12"/>
      <c r="I140" s="12"/>
      <c r="J140" s="12"/>
      <c r="K140" s="13"/>
      <c r="L140" s="12"/>
      <c r="M140" s="12"/>
      <c r="N140" s="12"/>
      <c r="O140" s="12"/>
      <c r="P140" s="12"/>
      <c r="Q140" s="12"/>
      <c r="R140" s="12"/>
      <c r="S140" s="12"/>
      <c r="T140" s="12"/>
      <c r="U140" s="12"/>
      <c r="V140" s="12"/>
      <c r="W140" s="12"/>
      <c r="X140" s="12"/>
      <c r="Y140" s="12"/>
      <c r="Z140" s="12"/>
    </row>
    <row r="141" ht="12.75" customHeight="1">
      <c r="A141" s="60"/>
      <c r="B141" s="15"/>
      <c r="C141" s="12"/>
      <c r="D141" s="12"/>
      <c r="E141" s="12"/>
      <c r="F141" s="12"/>
      <c r="G141" s="12"/>
      <c r="H141" s="12"/>
      <c r="I141" s="12"/>
      <c r="J141" s="12"/>
      <c r="K141" s="13"/>
      <c r="L141" s="12"/>
      <c r="M141" s="12"/>
      <c r="N141" s="12"/>
      <c r="O141" s="12"/>
      <c r="P141" s="12"/>
      <c r="Q141" s="12"/>
      <c r="R141" s="12"/>
      <c r="S141" s="12"/>
      <c r="T141" s="12"/>
      <c r="U141" s="12"/>
      <c r="V141" s="12"/>
      <c r="W141" s="12"/>
      <c r="X141" s="12"/>
      <c r="Y141" s="12"/>
      <c r="Z141" s="12"/>
    </row>
    <row r="142" ht="12.75" customHeight="1">
      <c r="A142" s="60"/>
      <c r="B142" s="15"/>
      <c r="C142" s="12"/>
      <c r="D142" s="12"/>
      <c r="E142" s="12"/>
      <c r="F142" s="12"/>
      <c r="G142" s="12"/>
      <c r="H142" s="12"/>
      <c r="I142" s="12"/>
      <c r="J142" s="12"/>
      <c r="K142" s="13"/>
      <c r="L142" s="12"/>
      <c r="M142" s="12"/>
      <c r="N142" s="12"/>
      <c r="O142" s="12"/>
      <c r="P142" s="12"/>
      <c r="Q142" s="12"/>
      <c r="R142" s="12"/>
      <c r="S142" s="12"/>
      <c r="T142" s="12"/>
      <c r="U142" s="12"/>
      <c r="V142" s="12"/>
      <c r="W142" s="12"/>
      <c r="X142" s="12"/>
      <c r="Y142" s="12"/>
      <c r="Z142" s="12"/>
    </row>
    <row r="143" ht="12.75" customHeight="1">
      <c r="A143" s="60"/>
      <c r="B143" s="15"/>
      <c r="C143" s="12"/>
      <c r="D143" s="12"/>
      <c r="E143" s="12"/>
      <c r="F143" s="12"/>
      <c r="G143" s="12"/>
      <c r="H143" s="12"/>
      <c r="I143" s="12"/>
      <c r="J143" s="12"/>
      <c r="K143" s="13"/>
      <c r="L143" s="12"/>
      <c r="M143" s="12"/>
      <c r="N143" s="12"/>
      <c r="O143" s="12"/>
      <c r="P143" s="12"/>
      <c r="Q143" s="12"/>
      <c r="R143" s="12"/>
      <c r="S143" s="12"/>
      <c r="T143" s="12"/>
      <c r="U143" s="12"/>
      <c r="V143" s="12"/>
      <c r="W143" s="12"/>
      <c r="X143" s="12"/>
      <c r="Y143" s="12"/>
      <c r="Z143" s="12"/>
    </row>
    <row r="144" ht="12.75" customHeight="1">
      <c r="A144" s="60"/>
      <c r="B144" s="15"/>
      <c r="C144" s="12"/>
      <c r="D144" s="12"/>
      <c r="E144" s="12"/>
      <c r="F144" s="12"/>
      <c r="G144" s="12"/>
      <c r="H144" s="12"/>
      <c r="I144" s="12"/>
      <c r="J144" s="12"/>
      <c r="K144" s="13"/>
      <c r="L144" s="12"/>
      <c r="M144" s="12"/>
      <c r="N144" s="12"/>
      <c r="O144" s="12"/>
      <c r="P144" s="12"/>
      <c r="Q144" s="12"/>
      <c r="R144" s="12"/>
      <c r="S144" s="12"/>
      <c r="T144" s="12"/>
      <c r="U144" s="12"/>
      <c r="V144" s="12"/>
      <c r="W144" s="12"/>
      <c r="X144" s="12"/>
      <c r="Y144" s="12"/>
      <c r="Z144" s="12"/>
    </row>
    <row r="145" ht="12.75" customHeight="1">
      <c r="A145" s="60"/>
      <c r="B145" s="15"/>
      <c r="C145" s="12"/>
      <c r="D145" s="12"/>
      <c r="E145" s="12"/>
      <c r="F145" s="12"/>
      <c r="G145" s="12"/>
      <c r="H145" s="12"/>
      <c r="I145" s="12"/>
      <c r="J145" s="12"/>
      <c r="K145" s="13"/>
      <c r="L145" s="12"/>
      <c r="M145" s="12"/>
      <c r="N145" s="12"/>
      <c r="O145" s="12"/>
      <c r="P145" s="12"/>
      <c r="Q145" s="12"/>
      <c r="R145" s="12"/>
      <c r="S145" s="12"/>
      <c r="T145" s="12"/>
      <c r="U145" s="12"/>
      <c r="V145" s="12"/>
      <c r="W145" s="12"/>
      <c r="X145" s="12"/>
      <c r="Y145" s="12"/>
      <c r="Z145" s="12"/>
    </row>
    <row r="146" ht="12.75" customHeight="1">
      <c r="A146" s="60"/>
      <c r="B146" s="15"/>
      <c r="C146" s="12"/>
      <c r="D146" s="12"/>
      <c r="E146" s="12"/>
      <c r="F146" s="12"/>
      <c r="G146" s="12"/>
      <c r="H146" s="12"/>
      <c r="I146" s="12"/>
      <c r="J146" s="12"/>
      <c r="K146" s="13"/>
      <c r="L146" s="12"/>
      <c r="M146" s="12"/>
      <c r="N146" s="12"/>
      <c r="O146" s="12"/>
      <c r="P146" s="12"/>
      <c r="Q146" s="12"/>
      <c r="R146" s="12"/>
      <c r="S146" s="12"/>
      <c r="T146" s="12"/>
      <c r="U146" s="12"/>
      <c r="V146" s="12"/>
      <c r="W146" s="12"/>
      <c r="X146" s="12"/>
      <c r="Y146" s="12"/>
      <c r="Z146" s="12"/>
    </row>
    <row r="147" ht="12.75" customHeight="1">
      <c r="A147" s="60"/>
      <c r="B147" s="15"/>
      <c r="C147" s="12"/>
      <c r="D147" s="12"/>
      <c r="E147" s="12"/>
      <c r="F147" s="12"/>
      <c r="G147" s="12"/>
      <c r="H147" s="12"/>
      <c r="I147" s="12"/>
      <c r="J147" s="12"/>
      <c r="K147" s="13"/>
      <c r="L147" s="12"/>
      <c r="M147" s="12"/>
      <c r="N147" s="12"/>
      <c r="O147" s="12"/>
      <c r="P147" s="12"/>
      <c r="Q147" s="12"/>
      <c r="R147" s="12"/>
      <c r="S147" s="12"/>
      <c r="T147" s="12"/>
      <c r="U147" s="12"/>
      <c r="V147" s="12"/>
      <c r="W147" s="12"/>
      <c r="X147" s="12"/>
      <c r="Y147" s="12"/>
      <c r="Z147" s="12"/>
    </row>
    <row r="148" ht="12.75" customHeight="1">
      <c r="A148" s="60"/>
      <c r="B148" s="15"/>
      <c r="C148" s="12"/>
      <c r="D148" s="12"/>
      <c r="E148" s="12"/>
      <c r="F148" s="12"/>
      <c r="G148" s="12"/>
      <c r="H148" s="12"/>
      <c r="I148" s="12"/>
      <c r="J148" s="12"/>
      <c r="K148" s="13"/>
      <c r="L148" s="12"/>
      <c r="M148" s="12"/>
      <c r="N148" s="12"/>
      <c r="O148" s="12"/>
      <c r="P148" s="12"/>
      <c r="Q148" s="12"/>
      <c r="R148" s="12"/>
      <c r="S148" s="12"/>
      <c r="T148" s="12"/>
      <c r="U148" s="12"/>
      <c r="V148" s="12"/>
      <c r="W148" s="12"/>
      <c r="X148" s="12"/>
      <c r="Y148" s="12"/>
      <c r="Z148" s="12"/>
    </row>
    <row r="149" ht="12.75" customHeight="1">
      <c r="A149" s="60"/>
      <c r="B149" s="15"/>
      <c r="C149" s="12"/>
      <c r="D149" s="12"/>
      <c r="E149" s="12"/>
      <c r="F149" s="12"/>
      <c r="G149" s="12"/>
      <c r="H149" s="12"/>
      <c r="I149" s="12"/>
      <c r="J149" s="12"/>
      <c r="K149" s="13"/>
      <c r="L149" s="12"/>
      <c r="M149" s="12"/>
      <c r="N149" s="12"/>
      <c r="O149" s="12"/>
      <c r="P149" s="12"/>
      <c r="Q149" s="12"/>
      <c r="R149" s="12"/>
      <c r="S149" s="12"/>
      <c r="T149" s="12"/>
      <c r="U149" s="12"/>
      <c r="V149" s="12"/>
      <c r="W149" s="12"/>
      <c r="X149" s="12"/>
      <c r="Y149" s="12"/>
      <c r="Z149" s="12"/>
    </row>
    <row r="150" ht="12.75" customHeight="1">
      <c r="A150" s="60"/>
      <c r="B150" s="15"/>
      <c r="C150" s="12"/>
      <c r="D150" s="12"/>
      <c r="E150" s="12"/>
      <c r="F150" s="12"/>
      <c r="G150" s="12"/>
      <c r="H150" s="12"/>
      <c r="I150" s="12"/>
      <c r="J150" s="12"/>
      <c r="K150" s="13"/>
      <c r="L150" s="12"/>
      <c r="M150" s="12"/>
      <c r="N150" s="12"/>
      <c r="O150" s="12"/>
      <c r="P150" s="12"/>
      <c r="Q150" s="12"/>
      <c r="R150" s="12"/>
      <c r="S150" s="12"/>
      <c r="T150" s="12"/>
      <c r="U150" s="12"/>
      <c r="V150" s="12"/>
      <c r="W150" s="12"/>
      <c r="X150" s="12"/>
      <c r="Y150" s="12"/>
      <c r="Z150" s="12"/>
    </row>
    <row r="151" ht="12.75" customHeight="1">
      <c r="A151" s="60"/>
      <c r="B151" s="15"/>
      <c r="C151" s="12"/>
      <c r="D151" s="12"/>
      <c r="E151" s="12"/>
      <c r="F151" s="12"/>
      <c r="G151" s="12"/>
      <c r="H151" s="12"/>
      <c r="I151" s="12"/>
      <c r="J151" s="12"/>
      <c r="K151" s="13"/>
      <c r="L151" s="12"/>
      <c r="M151" s="12"/>
      <c r="N151" s="12"/>
      <c r="O151" s="12"/>
      <c r="P151" s="12"/>
      <c r="Q151" s="12"/>
      <c r="R151" s="12"/>
      <c r="S151" s="12"/>
      <c r="T151" s="12"/>
      <c r="U151" s="12"/>
      <c r="V151" s="12"/>
      <c r="W151" s="12"/>
      <c r="X151" s="12"/>
      <c r="Y151" s="12"/>
      <c r="Z151" s="12"/>
    </row>
    <row r="152" ht="12.75" customHeight="1">
      <c r="A152" s="60"/>
      <c r="B152" s="15"/>
      <c r="C152" s="12"/>
      <c r="D152" s="12"/>
      <c r="E152" s="12"/>
      <c r="F152" s="12"/>
      <c r="G152" s="12"/>
      <c r="H152" s="12"/>
      <c r="I152" s="12"/>
      <c r="J152" s="12"/>
      <c r="K152" s="13"/>
      <c r="L152" s="12"/>
      <c r="M152" s="12"/>
      <c r="N152" s="12"/>
      <c r="O152" s="12"/>
      <c r="P152" s="12"/>
      <c r="Q152" s="12"/>
      <c r="R152" s="12"/>
      <c r="S152" s="12"/>
      <c r="T152" s="12"/>
      <c r="U152" s="12"/>
      <c r="V152" s="12"/>
      <c r="W152" s="12"/>
      <c r="X152" s="12"/>
      <c r="Y152" s="12"/>
      <c r="Z152" s="12"/>
    </row>
    <row r="153" ht="12.75" customHeight="1">
      <c r="A153" s="60"/>
      <c r="B153" s="15"/>
      <c r="C153" s="12"/>
      <c r="D153" s="12"/>
      <c r="E153" s="12"/>
      <c r="F153" s="12"/>
      <c r="G153" s="12"/>
      <c r="H153" s="12"/>
      <c r="I153" s="12"/>
      <c r="J153" s="12"/>
      <c r="K153" s="13"/>
      <c r="L153" s="12"/>
      <c r="M153" s="12"/>
      <c r="N153" s="12"/>
      <c r="O153" s="12"/>
      <c r="P153" s="12"/>
      <c r="Q153" s="12"/>
      <c r="R153" s="12"/>
      <c r="S153" s="12"/>
      <c r="T153" s="12"/>
      <c r="U153" s="12"/>
      <c r="V153" s="12"/>
      <c r="W153" s="12"/>
      <c r="X153" s="12"/>
      <c r="Y153" s="12"/>
      <c r="Z153" s="12"/>
    </row>
    <row r="154" ht="12.75" customHeight="1">
      <c r="A154" s="60"/>
      <c r="B154" s="15"/>
      <c r="C154" s="12"/>
      <c r="D154" s="12"/>
      <c r="E154" s="12"/>
      <c r="F154" s="12"/>
      <c r="G154" s="12"/>
      <c r="H154" s="12"/>
      <c r="I154" s="12"/>
      <c r="J154" s="12"/>
      <c r="K154" s="13"/>
      <c r="L154" s="12"/>
      <c r="M154" s="12"/>
      <c r="N154" s="12"/>
      <c r="O154" s="12"/>
      <c r="P154" s="12"/>
      <c r="Q154" s="12"/>
      <c r="R154" s="12"/>
      <c r="S154" s="12"/>
      <c r="T154" s="12"/>
      <c r="U154" s="12"/>
      <c r="V154" s="12"/>
      <c r="W154" s="12"/>
      <c r="X154" s="12"/>
      <c r="Y154" s="12"/>
      <c r="Z154" s="12"/>
    </row>
    <row r="155" ht="12.75" customHeight="1">
      <c r="A155" s="60"/>
      <c r="B155" s="15"/>
      <c r="C155" s="12"/>
      <c r="D155" s="12"/>
      <c r="E155" s="12"/>
      <c r="F155" s="12"/>
      <c r="G155" s="12"/>
      <c r="H155" s="12"/>
      <c r="I155" s="12"/>
      <c r="J155" s="12"/>
      <c r="K155" s="13"/>
      <c r="L155" s="12"/>
      <c r="M155" s="12"/>
      <c r="N155" s="12"/>
      <c r="O155" s="12"/>
      <c r="P155" s="12"/>
      <c r="Q155" s="12"/>
      <c r="R155" s="12"/>
      <c r="S155" s="12"/>
      <c r="T155" s="12"/>
      <c r="U155" s="12"/>
      <c r="V155" s="12"/>
      <c r="W155" s="12"/>
      <c r="X155" s="12"/>
      <c r="Y155" s="12"/>
      <c r="Z155" s="12"/>
    </row>
    <row r="156" ht="12.75" customHeight="1">
      <c r="A156" s="60"/>
      <c r="B156" s="15"/>
      <c r="C156" s="12"/>
      <c r="D156" s="12"/>
      <c r="E156" s="12"/>
      <c r="F156" s="12"/>
      <c r="G156" s="12"/>
      <c r="H156" s="12"/>
      <c r="I156" s="12"/>
      <c r="J156" s="12"/>
      <c r="K156" s="13"/>
      <c r="L156" s="12"/>
      <c r="M156" s="12"/>
      <c r="N156" s="12"/>
      <c r="O156" s="12"/>
      <c r="P156" s="12"/>
      <c r="Q156" s="12"/>
      <c r="R156" s="12"/>
      <c r="S156" s="12"/>
      <c r="T156" s="12"/>
      <c r="U156" s="12"/>
      <c r="V156" s="12"/>
      <c r="W156" s="12"/>
      <c r="X156" s="12"/>
      <c r="Y156" s="12"/>
      <c r="Z156" s="12"/>
    </row>
    <row r="157" ht="12.75" customHeight="1">
      <c r="A157" s="60"/>
      <c r="B157" s="15"/>
      <c r="C157" s="12"/>
      <c r="D157" s="12"/>
      <c r="E157" s="12"/>
      <c r="F157" s="12"/>
      <c r="G157" s="12"/>
      <c r="H157" s="12"/>
      <c r="I157" s="12"/>
      <c r="J157" s="12"/>
      <c r="K157" s="13"/>
      <c r="L157" s="12"/>
      <c r="M157" s="12"/>
      <c r="N157" s="12"/>
      <c r="O157" s="12"/>
      <c r="P157" s="12"/>
      <c r="Q157" s="12"/>
      <c r="R157" s="12"/>
      <c r="S157" s="12"/>
      <c r="T157" s="12"/>
      <c r="U157" s="12"/>
      <c r="V157" s="12"/>
      <c r="W157" s="12"/>
      <c r="X157" s="12"/>
      <c r="Y157" s="12"/>
      <c r="Z157" s="12"/>
    </row>
    <row r="158" ht="12.75" customHeight="1">
      <c r="A158" s="60"/>
      <c r="B158" s="15"/>
      <c r="C158" s="12"/>
      <c r="D158" s="12"/>
      <c r="E158" s="12"/>
      <c r="F158" s="12"/>
      <c r="G158" s="12"/>
      <c r="H158" s="12"/>
      <c r="I158" s="12"/>
      <c r="J158" s="12"/>
      <c r="K158" s="13"/>
      <c r="L158" s="12"/>
      <c r="M158" s="12"/>
      <c r="N158" s="12"/>
      <c r="O158" s="12"/>
      <c r="P158" s="12"/>
      <c r="Q158" s="12"/>
      <c r="R158" s="12"/>
      <c r="S158" s="12"/>
      <c r="T158" s="12"/>
      <c r="U158" s="12"/>
      <c r="V158" s="12"/>
      <c r="W158" s="12"/>
      <c r="X158" s="12"/>
      <c r="Y158" s="12"/>
      <c r="Z158" s="12"/>
    </row>
    <row r="159" ht="12.75" customHeight="1">
      <c r="A159" s="60"/>
      <c r="B159" s="15"/>
      <c r="C159" s="12"/>
      <c r="D159" s="12"/>
      <c r="E159" s="12"/>
      <c r="F159" s="12"/>
      <c r="G159" s="12"/>
      <c r="H159" s="12"/>
      <c r="I159" s="12"/>
      <c r="J159" s="12"/>
      <c r="K159" s="13"/>
      <c r="L159" s="12"/>
      <c r="M159" s="12"/>
      <c r="N159" s="12"/>
      <c r="O159" s="12"/>
      <c r="P159" s="12"/>
      <c r="Q159" s="12"/>
      <c r="R159" s="12"/>
      <c r="S159" s="12"/>
      <c r="T159" s="12"/>
      <c r="U159" s="12"/>
      <c r="V159" s="12"/>
      <c r="W159" s="12"/>
      <c r="X159" s="12"/>
      <c r="Y159" s="12"/>
      <c r="Z159" s="12"/>
    </row>
    <row r="160" ht="12.75" customHeight="1">
      <c r="A160" s="60"/>
      <c r="B160" s="15"/>
      <c r="C160" s="12"/>
      <c r="D160" s="12"/>
      <c r="E160" s="12"/>
      <c r="F160" s="12"/>
      <c r="G160" s="12"/>
      <c r="H160" s="12"/>
      <c r="I160" s="12"/>
      <c r="J160" s="12"/>
      <c r="K160" s="13"/>
      <c r="L160" s="12"/>
      <c r="M160" s="12"/>
      <c r="N160" s="12"/>
      <c r="O160" s="12"/>
      <c r="P160" s="12"/>
      <c r="Q160" s="12"/>
      <c r="R160" s="12"/>
      <c r="S160" s="12"/>
      <c r="T160" s="12"/>
      <c r="U160" s="12"/>
      <c r="V160" s="12"/>
      <c r="W160" s="12"/>
      <c r="X160" s="12"/>
      <c r="Y160" s="12"/>
      <c r="Z160" s="12"/>
    </row>
    <row r="161" ht="12.75" customHeight="1">
      <c r="A161" s="60"/>
      <c r="B161" s="15"/>
      <c r="C161" s="12"/>
      <c r="D161" s="12"/>
      <c r="E161" s="12"/>
      <c r="F161" s="12"/>
      <c r="G161" s="12"/>
      <c r="H161" s="12"/>
      <c r="I161" s="12"/>
      <c r="J161" s="12"/>
      <c r="K161" s="13"/>
      <c r="L161" s="12"/>
      <c r="M161" s="12"/>
      <c r="N161" s="12"/>
      <c r="O161" s="12"/>
      <c r="P161" s="12"/>
      <c r="Q161" s="12"/>
      <c r="R161" s="12"/>
      <c r="S161" s="12"/>
      <c r="T161" s="12"/>
      <c r="U161" s="12"/>
      <c r="V161" s="12"/>
      <c r="W161" s="12"/>
      <c r="X161" s="12"/>
      <c r="Y161" s="12"/>
      <c r="Z161" s="12"/>
    </row>
    <row r="162" ht="12.75" customHeight="1">
      <c r="A162" s="60"/>
      <c r="B162" s="15"/>
      <c r="C162" s="12"/>
      <c r="D162" s="12"/>
      <c r="E162" s="12"/>
      <c r="F162" s="12"/>
      <c r="G162" s="12"/>
      <c r="H162" s="12"/>
      <c r="I162" s="12"/>
      <c r="J162" s="12"/>
      <c r="K162" s="13"/>
      <c r="L162" s="12"/>
      <c r="M162" s="12"/>
      <c r="N162" s="12"/>
      <c r="O162" s="12"/>
      <c r="P162" s="12"/>
      <c r="Q162" s="12"/>
      <c r="R162" s="12"/>
      <c r="S162" s="12"/>
      <c r="T162" s="12"/>
      <c r="U162" s="12"/>
      <c r="V162" s="12"/>
      <c r="W162" s="12"/>
      <c r="X162" s="12"/>
      <c r="Y162" s="12"/>
      <c r="Z162" s="12"/>
    </row>
    <row r="163" ht="12.75" customHeight="1">
      <c r="A163" s="60"/>
      <c r="B163" s="15"/>
      <c r="C163" s="12"/>
      <c r="D163" s="12"/>
      <c r="E163" s="12"/>
      <c r="F163" s="12"/>
      <c r="G163" s="12"/>
      <c r="H163" s="12"/>
      <c r="I163" s="12"/>
      <c r="J163" s="12"/>
      <c r="K163" s="13"/>
      <c r="L163" s="12"/>
      <c r="M163" s="12"/>
      <c r="N163" s="12"/>
      <c r="O163" s="12"/>
      <c r="P163" s="12"/>
      <c r="Q163" s="12"/>
      <c r="R163" s="12"/>
      <c r="S163" s="12"/>
      <c r="T163" s="12"/>
      <c r="U163" s="12"/>
      <c r="V163" s="12"/>
      <c r="W163" s="12"/>
      <c r="X163" s="12"/>
      <c r="Y163" s="12"/>
      <c r="Z163" s="12"/>
    </row>
    <row r="164" ht="12.75" customHeight="1">
      <c r="A164" s="60"/>
      <c r="B164" s="15"/>
      <c r="C164" s="12"/>
      <c r="D164" s="12"/>
      <c r="E164" s="12"/>
      <c r="F164" s="12"/>
      <c r="G164" s="12"/>
      <c r="H164" s="12"/>
      <c r="I164" s="12"/>
      <c r="J164" s="12"/>
      <c r="K164" s="13"/>
      <c r="L164" s="12"/>
      <c r="M164" s="12"/>
      <c r="N164" s="12"/>
      <c r="O164" s="12"/>
      <c r="P164" s="12"/>
      <c r="Q164" s="12"/>
      <c r="R164" s="12"/>
      <c r="S164" s="12"/>
      <c r="T164" s="12"/>
      <c r="U164" s="12"/>
      <c r="V164" s="12"/>
      <c r="W164" s="12"/>
      <c r="X164" s="12"/>
      <c r="Y164" s="12"/>
      <c r="Z164" s="12"/>
    </row>
    <row r="165" ht="12.75" customHeight="1">
      <c r="A165" s="60"/>
      <c r="B165" s="15"/>
      <c r="C165" s="12"/>
      <c r="D165" s="12"/>
      <c r="E165" s="12"/>
      <c r="F165" s="12"/>
      <c r="G165" s="12"/>
      <c r="H165" s="12"/>
      <c r="I165" s="12"/>
      <c r="J165" s="12"/>
      <c r="K165" s="13"/>
      <c r="L165" s="12"/>
      <c r="M165" s="12"/>
      <c r="N165" s="12"/>
      <c r="O165" s="12"/>
      <c r="P165" s="12"/>
      <c r="Q165" s="12"/>
      <c r="R165" s="12"/>
      <c r="S165" s="12"/>
      <c r="T165" s="12"/>
      <c r="U165" s="12"/>
      <c r="V165" s="12"/>
      <c r="W165" s="12"/>
      <c r="X165" s="12"/>
      <c r="Y165" s="12"/>
      <c r="Z165" s="12"/>
    </row>
    <row r="166" ht="12.75" customHeight="1">
      <c r="A166" s="60"/>
      <c r="B166" s="15"/>
      <c r="C166" s="12"/>
      <c r="D166" s="12"/>
      <c r="E166" s="12"/>
      <c r="F166" s="12"/>
      <c r="G166" s="12"/>
      <c r="H166" s="12"/>
      <c r="I166" s="12"/>
      <c r="J166" s="12"/>
      <c r="K166" s="13"/>
      <c r="L166" s="12"/>
      <c r="M166" s="12"/>
      <c r="N166" s="12"/>
      <c r="O166" s="12"/>
      <c r="P166" s="12"/>
      <c r="Q166" s="12"/>
      <c r="R166" s="12"/>
      <c r="S166" s="12"/>
      <c r="T166" s="12"/>
      <c r="U166" s="12"/>
      <c r="V166" s="12"/>
      <c r="W166" s="12"/>
      <c r="X166" s="12"/>
      <c r="Y166" s="12"/>
      <c r="Z166" s="12"/>
    </row>
    <row r="167" ht="12.75" customHeight="1">
      <c r="A167" s="60"/>
      <c r="B167" s="15"/>
      <c r="C167" s="12"/>
      <c r="D167" s="12"/>
      <c r="E167" s="12"/>
      <c r="F167" s="12"/>
      <c r="G167" s="12"/>
      <c r="H167" s="12"/>
      <c r="I167" s="12"/>
      <c r="J167" s="12"/>
      <c r="K167" s="13"/>
      <c r="L167" s="12"/>
      <c r="M167" s="12"/>
      <c r="N167" s="12"/>
      <c r="O167" s="12"/>
      <c r="P167" s="12"/>
      <c r="Q167" s="12"/>
      <c r="R167" s="12"/>
      <c r="S167" s="12"/>
      <c r="T167" s="12"/>
      <c r="U167" s="12"/>
      <c r="V167" s="12"/>
      <c r="W167" s="12"/>
      <c r="X167" s="12"/>
      <c r="Y167" s="12"/>
      <c r="Z167" s="12"/>
    </row>
    <row r="168" ht="12.75" customHeight="1">
      <c r="A168" s="60"/>
      <c r="B168" s="15"/>
      <c r="C168" s="12"/>
      <c r="D168" s="12"/>
      <c r="E168" s="12"/>
      <c r="F168" s="12"/>
      <c r="G168" s="12"/>
      <c r="H168" s="12"/>
      <c r="I168" s="12"/>
      <c r="J168" s="12"/>
      <c r="K168" s="13"/>
      <c r="L168" s="12"/>
      <c r="M168" s="12"/>
      <c r="N168" s="12"/>
      <c r="O168" s="12"/>
      <c r="P168" s="12"/>
      <c r="Q168" s="12"/>
      <c r="R168" s="12"/>
      <c r="S168" s="12"/>
      <c r="T168" s="12"/>
      <c r="U168" s="12"/>
      <c r="V168" s="12"/>
      <c r="W168" s="12"/>
      <c r="X168" s="12"/>
      <c r="Y168" s="12"/>
      <c r="Z168" s="12"/>
    </row>
    <row r="169" ht="12.75" customHeight="1">
      <c r="A169" s="60"/>
      <c r="B169" s="15"/>
      <c r="C169" s="12"/>
      <c r="D169" s="12"/>
      <c r="E169" s="12"/>
      <c r="F169" s="12"/>
      <c r="G169" s="12"/>
      <c r="H169" s="12"/>
      <c r="I169" s="12"/>
      <c r="J169" s="12"/>
      <c r="K169" s="13"/>
      <c r="L169" s="12"/>
      <c r="M169" s="12"/>
      <c r="N169" s="12"/>
      <c r="O169" s="12"/>
      <c r="P169" s="12"/>
      <c r="Q169" s="12"/>
      <c r="R169" s="12"/>
      <c r="S169" s="12"/>
      <c r="T169" s="12"/>
      <c r="U169" s="12"/>
      <c r="V169" s="12"/>
      <c r="W169" s="12"/>
      <c r="X169" s="12"/>
      <c r="Y169" s="12"/>
      <c r="Z169" s="12"/>
    </row>
    <row r="170" ht="12.75" customHeight="1">
      <c r="A170" s="60"/>
      <c r="B170" s="15"/>
      <c r="C170" s="12"/>
      <c r="D170" s="12"/>
      <c r="E170" s="12"/>
      <c r="F170" s="12"/>
      <c r="G170" s="12"/>
      <c r="H170" s="12"/>
      <c r="I170" s="12"/>
      <c r="J170" s="12"/>
      <c r="K170" s="13"/>
      <c r="L170" s="12"/>
      <c r="M170" s="12"/>
      <c r="N170" s="12"/>
      <c r="O170" s="12"/>
      <c r="P170" s="12"/>
      <c r="Q170" s="12"/>
      <c r="R170" s="12"/>
      <c r="S170" s="12"/>
      <c r="T170" s="12"/>
      <c r="U170" s="12"/>
      <c r="V170" s="12"/>
      <c r="W170" s="12"/>
      <c r="X170" s="12"/>
      <c r="Y170" s="12"/>
      <c r="Z170" s="12"/>
    </row>
    <row r="171" ht="12.75" customHeight="1">
      <c r="A171" s="60"/>
      <c r="B171" s="15"/>
      <c r="C171" s="12"/>
      <c r="D171" s="12"/>
      <c r="E171" s="12"/>
      <c r="F171" s="12"/>
      <c r="G171" s="12"/>
      <c r="H171" s="12"/>
      <c r="I171" s="12"/>
      <c r="J171" s="12"/>
      <c r="K171" s="13"/>
      <c r="L171" s="12"/>
      <c r="M171" s="12"/>
      <c r="N171" s="12"/>
      <c r="O171" s="12"/>
      <c r="P171" s="12"/>
      <c r="Q171" s="12"/>
      <c r="R171" s="12"/>
      <c r="S171" s="12"/>
      <c r="T171" s="12"/>
      <c r="U171" s="12"/>
      <c r="V171" s="12"/>
      <c r="W171" s="12"/>
      <c r="X171" s="12"/>
      <c r="Y171" s="12"/>
      <c r="Z171" s="12"/>
    </row>
    <row r="172" ht="12.75" customHeight="1">
      <c r="A172" s="60"/>
      <c r="B172" s="15"/>
      <c r="C172" s="12"/>
      <c r="D172" s="12"/>
      <c r="E172" s="12"/>
      <c r="F172" s="12"/>
      <c r="G172" s="12"/>
      <c r="H172" s="12"/>
      <c r="I172" s="12"/>
      <c r="J172" s="12"/>
      <c r="K172" s="13"/>
      <c r="L172" s="12"/>
      <c r="M172" s="12"/>
      <c r="N172" s="12"/>
      <c r="O172" s="12"/>
      <c r="P172" s="12"/>
      <c r="Q172" s="12"/>
      <c r="R172" s="12"/>
      <c r="S172" s="12"/>
      <c r="T172" s="12"/>
      <c r="U172" s="12"/>
      <c r="V172" s="12"/>
      <c r="W172" s="12"/>
      <c r="X172" s="12"/>
      <c r="Y172" s="12"/>
      <c r="Z172" s="12"/>
    </row>
    <row r="173" ht="12.75" customHeight="1">
      <c r="A173" s="60"/>
      <c r="B173" s="15"/>
      <c r="C173" s="12"/>
      <c r="D173" s="12"/>
      <c r="E173" s="12"/>
      <c r="F173" s="12"/>
      <c r="G173" s="12"/>
      <c r="H173" s="12"/>
      <c r="I173" s="12"/>
      <c r="J173" s="12"/>
      <c r="K173" s="13"/>
      <c r="L173" s="12"/>
      <c r="M173" s="12"/>
      <c r="N173" s="12"/>
      <c r="O173" s="12"/>
      <c r="P173" s="12"/>
      <c r="Q173" s="12"/>
      <c r="R173" s="12"/>
      <c r="S173" s="12"/>
      <c r="T173" s="12"/>
      <c r="U173" s="12"/>
      <c r="V173" s="12"/>
      <c r="W173" s="12"/>
      <c r="X173" s="12"/>
      <c r="Y173" s="12"/>
      <c r="Z173" s="12"/>
    </row>
    <row r="174" ht="12.75" customHeight="1">
      <c r="A174" s="60"/>
      <c r="B174" s="15"/>
      <c r="C174" s="12"/>
      <c r="D174" s="12"/>
      <c r="E174" s="12"/>
      <c r="F174" s="12"/>
      <c r="G174" s="12"/>
      <c r="H174" s="12"/>
      <c r="I174" s="12"/>
      <c r="J174" s="12"/>
      <c r="K174" s="13"/>
      <c r="L174" s="12"/>
      <c r="M174" s="12"/>
      <c r="N174" s="12"/>
      <c r="O174" s="12"/>
      <c r="P174" s="12"/>
      <c r="Q174" s="12"/>
      <c r="R174" s="12"/>
      <c r="S174" s="12"/>
      <c r="T174" s="12"/>
      <c r="U174" s="12"/>
      <c r="V174" s="12"/>
      <c r="W174" s="12"/>
      <c r="X174" s="12"/>
      <c r="Y174" s="12"/>
      <c r="Z174" s="12"/>
    </row>
    <row r="175" ht="12.75" customHeight="1">
      <c r="A175" s="60"/>
      <c r="B175" s="15"/>
      <c r="C175" s="12"/>
      <c r="D175" s="12"/>
      <c r="E175" s="12"/>
      <c r="F175" s="12"/>
      <c r="G175" s="12"/>
      <c r="H175" s="12"/>
      <c r="I175" s="12"/>
      <c r="J175" s="12"/>
      <c r="K175" s="13"/>
      <c r="L175" s="12"/>
      <c r="M175" s="12"/>
      <c r="N175" s="12"/>
      <c r="O175" s="12"/>
      <c r="P175" s="12"/>
      <c r="Q175" s="12"/>
      <c r="R175" s="12"/>
      <c r="S175" s="12"/>
      <c r="T175" s="12"/>
      <c r="U175" s="12"/>
      <c r="V175" s="12"/>
      <c r="W175" s="12"/>
      <c r="X175" s="12"/>
      <c r="Y175" s="12"/>
      <c r="Z175" s="12"/>
    </row>
    <row r="176" ht="12.75" customHeight="1">
      <c r="A176" s="60"/>
      <c r="B176" s="15"/>
      <c r="C176" s="12"/>
      <c r="D176" s="12"/>
      <c r="E176" s="12"/>
      <c r="F176" s="12"/>
      <c r="G176" s="12"/>
      <c r="H176" s="12"/>
      <c r="I176" s="12"/>
      <c r="J176" s="12"/>
      <c r="K176" s="13"/>
      <c r="L176" s="12"/>
      <c r="M176" s="12"/>
      <c r="N176" s="12"/>
      <c r="O176" s="12"/>
      <c r="P176" s="12"/>
      <c r="Q176" s="12"/>
      <c r="R176" s="12"/>
      <c r="S176" s="12"/>
      <c r="T176" s="12"/>
      <c r="U176" s="12"/>
      <c r="V176" s="12"/>
      <c r="W176" s="12"/>
      <c r="X176" s="12"/>
      <c r="Y176" s="12"/>
      <c r="Z176" s="12"/>
    </row>
    <row r="177" ht="12.75" customHeight="1">
      <c r="A177" s="60"/>
      <c r="B177" s="15"/>
      <c r="C177" s="12"/>
      <c r="D177" s="12"/>
      <c r="E177" s="12"/>
      <c r="F177" s="12"/>
      <c r="G177" s="12"/>
      <c r="H177" s="12"/>
      <c r="I177" s="12"/>
      <c r="J177" s="12"/>
      <c r="K177" s="13"/>
      <c r="L177" s="12"/>
      <c r="M177" s="12"/>
      <c r="N177" s="12"/>
      <c r="O177" s="12"/>
      <c r="P177" s="12"/>
      <c r="Q177" s="12"/>
      <c r="R177" s="12"/>
      <c r="S177" s="12"/>
      <c r="T177" s="12"/>
      <c r="U177" s="12"/>
      <c r="V177" s="12"/>
      <c r="W177" s="12"/>
      <c r="X177" s="12"/>
      <c r="Y177" s="12"/>
      <c r="Z177" s="12"/>
    </row>
    <row r="178" ht="12.75" customHeight="1">
      <c r="A178" s="60"/>
      <c r="B178" s="15"/>
      <c r="C178" s="12"/>
      <c r="D178" s="12"/>
      <c r="E178" s="12"/>
      <c r="F178" s="12"/>
      <c r="G178" s="12"/>
      <c r="H178" s="12"/>
      <c r="I178" s="12"/>
      <c r="J178" s="12"/>
      <c r="K178" s="13"/>
      <c r="L178" s="12"/>
      <c r="M178" s="12"/>
      <c r="N178" s="12"/>
      <c r="O178" s="12"/>
      <c r="P178" s="12"/>
      <c r="Q178" s="12"/>
      <c r="R178" s="12"/>
      <c r="S178" s="12"/>
      <c r="T178" s="12"/>
      <c r="U178" s="12"/>
      <c r="V178" s="12"/>
      <c r="W178" s="12"/>
      <c r="X178" s="12"/>
      <c r="Y178" s="12"/>
      <c r="Z178" s="12"/>
    </row>
    <row r="179" ht="12.75" customHeight="1">
      <c r="A179" s="60"/>
      <c r="B179" s="15"/>
      <c r="C179" s="12"/>
      <c r="D179" s="12"/>
      <c r="E179" s="12"/>
      <c r="F179" s="12"/>
      <c r="G179" s="12"/>
      <c r="H179" s="12"/>
      <c r="I179" s="12"/>
      <c r="J179" s="12"/>
      <c r="K179" s="13"/>
      <c r="L179" s="12"/>
      <c r="M179" s="12"/>
      <c r="N179" s="12"/>
      <c r="O179" s="12"/>
      <c r="P179" s="12"/>
      <c r="Q179" s="12"/>
      <c r="R179" s="12"/>
      <c r="S179" s="12"/>
      <c r="T179" s="12"/>
      <c r="U179" s="12"/>
      <c r="V179" s="12"/>
      <c r="W179" s="12"/>
      <c r="X179" s="12"/>
      <c r="Y179" s="12"/>
      <c r="Z179" s="12"/>
    </row>
    <row r="180" ht="12.75" customHeight="1">
      <c r="A180" s="60"/>
      <c r="B180" s="15"/>
      <c r="C180" s="12"/>
      <c r="D180" s="12"/>
      <c r="E180" s="12"/>
      <c r="F180" s="12"/>
      <c r="G180" s="12"/>
      <c r="H180" s="12"/>
      <c r="I180" s="12"/>
      <c r="J180" s="12"/>
      <c r="K180" s="13"/>
      <c r="L180" s="12"/>
      <c r="M180" s="12"/>
      <c r="N180" s="12"/>
      <c r="O180" s="12"/>
      <c r="P180" s="12"/>
      <c r="Q180" s="12"/>
      <c r="R180" s="12"/>
      <c r="S180" s="12"/>
      <c r="T180" s="12"/>
      <c r="U180" s="12"/>
      <c r="V180" s="12"/>
      <c r="W180" s="12"/>
      <c r="X180" s="12"/>
      <c r="Y180" s="12"/>
      <c r="Z180" s="12"/>
    </row>
    <row r="181" ht="12.75" customHeight="1">
      <c r="A181" s="60"/>
      <c r="B181" s="15"/>
      <c r="C181" s="12"/>
      <c r="D181" s="12"/>
      <c r="E181" s="12"/>
      <c r="F181" s="12"/>
      <c r="G181" s="12"/>
      <c r="H181" s="12"/>
      <c r="I181" s="12"/>
      <c r="J181" s="12"/>
      <c r="K181" s="13"/>
      <c r="L181" s="12"/>
      <c r="M181" s="12"/>
      <c r="N181" s="12"/>
      <c r="O181" s="12"/>
      <c r="P181" s="12"/>
      <c r="Q181" s="12"/>
      <c r="R181" s="12"/>
      <c r="S181" s="12"/>
      <c r="T181" s="12"/>
      <c r="U181" s="12"/>
      <c r="V181" s="12"/>
      <c r="W181" s="12"/>
      <c r="X181" s="12"/>
      <c r="Y181" s="12"/>
      <c r="Z181" s="12"/>
    </row>
    <row r="182" ht="12.75" customHeight="1">
      <c r="A182" s="60"/>
      <c r="B182" s="15"/>
      <c r="C182" s="12"/>
      <c r="D182" s="12"/>
      <c r="E182" s="12"/>
      <c r="F182" s="12"/>
      <c r="G182" s="12"/>
      <c r="H182" s="12"/>
      <c r="I182" s="12"/>
      <c r="J182" s="12"/>
      <c r="K182" s="13"/>
      <c r="L182" s="12"/>
      <c r="M182" s="12"/>
      <c r="N182" s="12"/>
      <c r="O182" s="12"/>
      <c r="P182" s="12"/>
      <c r="Q182" s="12"/>
      <c r="R182" s="12"/>
      <c r="S182" s="12"/>
      <c r="T182" s="12"/>
      <c r="U182" s="12"/>
      <c r="V182" s="12"/>
      <c r="W182" s="12"/>
      <c r="X182" s="12"/>
      <c r="Y182" s="12"/>
      <c r="Z182" s="12"/>
    </row>
    <row r="183" ht="12.75" customHeight="1">
      <c r="A183" s="60"/>
      <c r="B183" s="15"/>
      <c r="C183" s="12"/>
      <c r="D183" s="12"/>
      <c r="E183" s="12"/>
      <c r="F183" s="12"/>
      <c r="G183" s="12"/>
      <c r="H183" s="12"/>
      <c r="I183" s="12"/>
      <c r="J183" s="12"/>
      <c r="K183" s="13"/>
      <c r="L183" s="12"/>
      <c r="M183" s="12"/>
      <c r="N183" s="12"/>
      <c r="O183" s="12"/>
      <c r="P183" s="12"/>
      <c r="Q183" s="12"/>
      <c r="R183" s="12"/>
      <c r="S183" s="12"/>
      <c r="T183" s="12"/>
      <c r="U183" s="12"/>
      <c r="V183" s="12"/>
      <c r="W183" s="12"/>
      <c r="X183" s="12"/>
      <c r="Y183" s="12"/>
      <c r="Z183" s="12"/>
    </row>
    <row r="184" ht="12.75" customHeight="1">
      <c r="A184" s="60"/>
      <c r="B184" s="15"/>
      <c r="C184" s="12"/>
      <c r="D184" s="12"/>
      <c r="E184" s="12"/>
      <c r="F184" s="12"/>
      <c r="G184" s="12"/>
      <c r="H184" s="12"/>
      <c r="I184" s="12"/>
      <c r="J184" s="12"/>
      <c r="K184" s="13"/>
      <c r="L184" s="12"/>
      <c r="M184" s="12"/>
      <c r="N184" s="12"/>
      <c r="O184" s="12"/>
      <c r="P184" s="12"/>
      <c r="Q184" s="12"/>
      <c r="R184" s="12"/>
      <c r="S184" s="12"/>
      <c r="T184" s="12"/>
      <c r="U184" s="12"/>
      <c r="V184" s="12"/>
      <c r="W184" s="12"/>
      <c r="X184" s="12"/>
      <c r="Y184" s="12"/>
      <c r="Z184" s="12"/>
    </row>
    <row r="185" ht="12.75" customHeight="1">
      <c r="A185" s="60"/>
      <c r="B185" s="15"/>
      <c r="C185" s="12"/>
      <c r="D185" s="12"/>
      <c r="E185" s="12"/>
      <c r="F185" s="12"/>
      <c r="G185" s="12"/>
      <c r="H185" s="12"/>
      <c r="I185" s="12"/>
      <c r="J185" s="12"/>
      <c r="K185" s="13"/>
      <c r="L185" s="12"/>
      <c r="M185" s="12"/>
      <c r="N185" s="12"/>
      <c r="O185" s="12"/>
      <c r="P185" s="12"/>
      <c r="Q185" s="12"/>
      <c r="R185" s="12"/>
      <c r="S185" s="12"/>
      <c r="T185" s="12"/>
      <c r="U185" s="12"/>
      <c r="V185" s="12"/>
      <c r="W185" s="12"/>
      <c r="X185" s="12"/>
      <c r="Y185" s="12"/>
      <c r="Z185" s="12"/>
    </row>
    <row r="186" ht="12.75" customHeight="1">
      <c r="A186" s="60"/>
      <c r="B186" s="15"/>
      <c r="C186" s="12"/>
      <c r="D186" s="12"/>
      <c r="E186" s="12"/>
      <c r="F186" s="12"/>
      <c r="G186" s="12"/>
      <c r="H186" s="12"/>
      <c r="I186" s="12"/>
      <c r="J186" s="12"/>
      <c r="K186" s="13"/>
      <c r="L186" s="12"/>
      <c r="M186" s="12"/>
      <c r="N186" s="12"/>
      <c r="O186" s="12"/>
      <c r="P186" s="12"/>
      <c r="Q186" s="12"/>
      <c r="R186" s="12"/>
      <c r="S186" s="12"/>
      <c r="T186" s="12"/>
      <c r="U186" s="12"/>
      <c r="V186" s="12"/>
      <c r="W186" s="12"/>
      <c r="X186" s="12"/>
      <c r="Y186" s="12"/>
      <c r="Z186" s="12"/>
    </row>
    <row r="187" ht="12.75" customHeight="1">
      <c r="A187" s="60"/>
      <c r="B187" s="15"/>
      <c r="C187" s="12"/>
      <c r="D187" s="12"/>
      <c r="E187" s="12"/>
      <c r="F187" s="12"/>
      <c r="G187" s="12"/>
      <c r="H187" s="12"/>
      <c r="I187" s="12"/>
      <c r="J187" s="12"/>
      <c r="K187" s="13"/>
      <c r="L187" s="12"/>
      <c r="M187" s="12"/>
      <c r="N187" s="12"/>
      <c r="O187" s="12"/>
      <c r="P187" s="12"/>
      <c r="Q187" s="12"/>
      <c r="R187" s="12"/>
      <c r="S187" s="12"/>
      <c r="T187" s="12"/>
      <c r="U187" s="12"/>
      <c r="V187" s="12"/>
      <c r="W187" s="12"/>
      <c r="X187" s="12"/>
      <c r="Y187" s="12"/>
      <c r="Z187" s="12"/>
    </row>
    <row r="188" ht="12.75" customHeight="1">
      <c r="A188" s="60"/>
      <c r="B188" s="15"/>
      <c r="C188" s="12"/>
      <c r="D188" s="12"/>
      <c r="E188" s="12"/>
      <c r="F188" s="12"/>
      <c r="G188" s="12"/>
      <c r="H188" s="12"/>
      <c r="I188" s="12"/>
      <c r="J188" s="12"/>
      <c r="K188" s="13"/>
      <c r="L188" s="12"/>
      <c r="M188" s="12"/>
      <c r="N188" s="12"/>
      <c r="O188" s="12"/>
      <c r="P188" s="12"/>
      <c r="Q188" s="12"/>
      <c r="R188" s="12"/>
      <c r="S188" s="12"/>
      <c r="T188" s="12"/>
      <c r="U188" s="12"/>
      <c r="V188" s="12"/>
      <c r="W188" s="12"/>
      <c r="X188" s="12"/>
      <c r="Y188" s="12"/>
      <c r="Z188" s="12"/>
    </row>
    <row r="189" ht="12.75" customHeight="1">
      <c r="A189" s="60"/>
      <c r="B189" s="15"/>
      <c r="C189" s="12"/>
      <c r="D189" s="12"/>
      <c r="E189" s="12"/>
      <c r="F189" s="12"/>
      <c r="G189" s="12"/>
      <c r="H189" s="12"/>
      <c r="I189" s="12"/>
      <c r="J189" s="12"/>
      <c r="K189" s="13"/>
      <c r="L189" s="12"/>
      <c r="M189" s="12"/>
      <c r="N189" s="12"/>
      <c r="O189" s="12"/>
      <c r="P189" s="12"/>
      <c r="Q189" s="12"/>
      <c r="R189" s="12"/>
      <c r="S189" s="12"/>
      <c r="T189" s="12"/>
      <c r="U189" s="12"/>
      <c r="V189" s="12"/>
      <c r="W189" s="12"/>
      <c r="X189" s="12"/>
      <c r="Y189" s="12"/>
      <c r="Z189" s="12"/>
    </row>
    <row r="190" ht="12.75" customHeight="1">
      <c r="A190" s="60"/>
      <c r="B190" s="15"/>
      <c r="C190" s="12"/>
      <c r="D190" s="12"/>
      <c r="E190" s="12"/>
      <c r="F190" s="12"/>
      <c r="G190" s="12"/>
      <c r="H190" s="12"/>
      <c r="I190" s="12"/>
      <c r="J190" s="12"/>
      <c r="K190" s="13"/>
      <c r="L190" s="12"/>
      <c r="M190" s="12"/>
      <c r="N190" s="12"/>
      <c r="O190" s="12"/>
      <c r="P190" s="12"/>
      <c r="Q190" s="12"/>
      <c r="R190" s="12"/>
      <c r="S190" s="12"/>
      <c r="T190" s="12"/>
      <c r="U190" s="12"/>
      <c r="V190" s="12"/>
      <c r="W190" s="12"/>
      <c r="X190" s="12"/>
      <c r="Y190" s="12"/>
      <c r="Z190" s="12"/>
    </row>
    <row r="191" ht="12.75" customHeight="1">
      <c r="A191" s="60"/>
      <c r="B191" s="15"/>
      <c r="C191" s="12"/>
      <c r="D191" s="12"/>
      <c r="E191" s="12"/>
      <c r="F191" s="12"/>
      <c r="G191" s="12"/>
      <c r="H191" s="12"/>
      <c r="I191" s="12"/>
      <c r="J191" s="12"/>
      <c r="K191" s="13"/>
      <c r="L191" s="12"/>
      <c r="M191" s="12"/>
      <c r="N191" s="12"/>
      <c r="O191" s="12"/>
      <c r="P191" s="12"/>
      <c r="Q191" s="12"/>
      <c r="R191" s="12"/>
      <c r="S191" s="12"/>
      <c r="T191" s="12"/>
      <c r="U191" s="12"/>
      <c r="V191" s="12"/>
      <c r="W191" s="12"/>
      <c r="X191" s="12"/>
      <c r="Y191" s="12"/>
      <c r="Z191" s="12"/>
    </row>
    <row r="192" ht="12.75" customHeight="1">
      <c r="A192" s="60"/>
      <c r="B192" s="15"/>
      <c r="C192" s="12"/>
      <c r="D192" s="12"/>
      <c r="E192" s="12"/>
      <c r="F192" s="12"/>
      <c r="G192" s="12"/>
      <c r="H192" s="12"/>
      <c r="I192" s="12"/>
      <c r="J192" s="12"/>
      <c r="K192" s="13"/>
      <c r="L192" s="12"/>
      <c r="M192" s="12"/>
      <c r="N192" s="12"/>
      <c r="O192" s="12"/>
      <c r="P192" s="12"/>
      <c r="Q192" s="12"/>
      <c r="R192" s="12"/>
      <c r="S192" s="12"/>
      <c r="T192" s="12"/>
      <c r="U192" s="12"/>
      <c r="V192" s="12"/>
      <c r="W192" s="12"/>
      <c r="X192" s="12"/>
      <c r="Y192" s="12"/>
      <c r="Z192" s="12"/>
    </row>
    <row r="193" ht="12.75" customHeight="1">
      <c r="A193" s="60"/>
      <c r="B193" s="15"/>
      <c r="C193" s="12"/>
      <c r="D193" s="12"/>
      <c r="E193" s="12"/>
      <c r="F193" s="12"/>
      <c r="G193" s="12"/>
      <c r="H193" s="12"/>
      <c r="I193" s="12"/>
      <c r="J193" s="12"/>
      <c r="K193" s="13"/>
      <c r="L193" s="12"/>
      <c r="M193" s="12"/>
      <c r="N193" s="12"/>
      <c r="O193" s="12"/>
      <c r="P193" s="12"/>
      <c r="Q193" s="12"/>
      <c r="R193" s="12"/>
      <c r="S193" s="12"/>
      <c r="T193" s="12"/>
      <c r="U193" s="12"/>
      <c r="V193" s="12"/>
      <c r="W193" s="12"/>
      <c r="X193" s="12"/>
      <c r="Y193" s="12"/>
      <c r="Z193" s="12"/>
    </row>
    <row r="194" ht="12.75" customHeight="1">
      <c r="A194" s="60"/>
      <c r="B194" s="15"/>
      <c r="C194" s="12"/>
      <c r="D194" s="12"/>
      <c r="E194" s="12"/>
      <c r="F194" s="12"/>
      <c r="G194" s="12"/>
      <c r="H194" s="12"/>
      <c r="I194" s="12"/>
      <c r="J194" s="12"/>
      <c r="K194" s="13"/>
      <c r="L194" s="12"/>
      <c r="M194" s="12"/>
      <c r="N194" s="12"/>
      <c r="O194" s="12"/>
      <c r="P194" s="12"/>
      <c r="Q194" s="12"/>
      <c r="R194" s="12"/>
      <c r="S194" s="12"/>
      <c r="T194" s="12"/>
      <c r="U194" s="12"/>
      <c r="V194" s="12"/>
      <c r="W194" s="12"/>
      <c r="X194" s="12"/>
      <c r="Y194" s="12"/>
      <c r="Z194" s="12"/>
    </row>
    <row r="195" ht="12.75" customHeight="1">
      <c r="A195" s="60"/>
      <c r="B195" s="15"/>
      <c r="C195" s="12"/>
      <c r="D195" s="12"/>
      <c r="E195" s="12"/>
      <c r="F195" s="12"/>
      <c r="G195" s="12"/>
      <c r="H195" s="12"/>
      <c r="I195" s="12"/>
      <c r="J195" s="12"/>
      <c r="K195" s="13"/>
      <c r="L195" s="12"/>
      <c r="M195" s="12"/>
      <c r="N195" s="12"/>
      <c r="O195" s="12"/>
      <c r="P195" s="12"/>
      <c r="Q195" s="12"/>
      <c r="R195" s="12"/>
      <c r="S195" s="12"/>
      <c r="T195" s="12"/>
      <c r="U195" s="12"/>
      <c r="V195" s="12"/>
      <c r="W195" s="12"/>
      <c r="X195" s="12"/>
      <c r="Y195" s="12"/>
      <c r="Z195" s="12"/>
    </row>
    <row r="196" ht="12.75" customHeight="1">
      <c r="A196" s="60"/>
      <c r="B196" s="15"/>
      <c r="C196" s="12"/>
      <c r="D196" s="12"/>
      <c r="E196" s="12"/>
      <c r="F196" s="12"/>
      <c r="G196" s="12"/>
      <c r="H196" s="12"/>
      <c r="I196" s="12"/>
      <c r="J196" s="12"/>
      <c r="K196" s="13"/>
      <c r="L196" s="12"/>
      <c r="M196" s="12"/>
      <c r="N196" s="12"/>
      <c r="O196" s="12"/>
      <c r="P196" s="12"/>
      <c r="Q196" s="12"/>
      <c r="R196" s="12"/>
      <c r="S196" s="12"/>
      <c r="T196" s="12"/>
      <c r="U196" s="12"/>
      <c r="V196" s="12"/>
      <c r="W196" s="12"/>
      <c r="X196" s="12"/>
      <c r="Y196" s="12"/>
      <c r="Z196" s="12"/>
    </row>
    <row r="197" ht="12.75" customHeight="1">
      <c r="A197" s="60"/>
      <c r="B197" s="15"/>
      <c r="C197" s="12"/>
      <c r="D197" s="12"/>
      <c r="E197" s="12"/>
      <c r="F197" s="12"/>
      <c r="G197" s="12"/>
      <c r="H197" s="12"/>
      <c r="I197" s="12"/>
      <c r="J197" s="12"/>
      <c r="K197" s="13"/>
      <c r="L197" s="12"/>
      <c r="M197" s="12"/>
      <c r="N197" s="12"/>
      <c r="O197" s="12"/>
      <c r="P197" s="12"/>
      <c r="Q197" s="12"/>
      <c r="R197" s="12"/>
      <c r="S197" s="12"/>
      <c r="T197" s="12"/>
      <c r="U197" s="12"/>
      <c r="V197" s="12"/>
      <c r="W197" s="12"/>
      <c r="X197" s="12"/>
      <c r="Y197" s="12"/>
      <c r="Z197" s="12"/>
    </row>
    <row r="198" ht="12.75" customHeight="1">
      <c r="A198" s="60"/>
      <c r="B198" s="15"/>
      <c r="C198" s="12"/>
      <c r="D198" s="12"/>
      <c r="E198" s="12"/>
      <c r="F198" s="12"/>
      <c r="G198" s="12"/>
      <c r="H198" s="12"/>
      <c r="I198" s="12"/>
      <c r="J198" s="12"/>
      <c r="K198" s="13"/>
      <c r="L198" s="12"/>
      <c r="M198" s="12"/>
      <c r="N198" s="12"/>
      <c r="O198" s="12"/>
      <c r="P198" s="12"/>
      <c r="Q198" s="12"/>
      <c r="R198" s="12"/>
      <c r="S198" s="12"/>
      <c r="T198" s="12"/>
      <c r="U198" s="12"/>
      <c r="V198" s="12"/>
      <c r="W198" s="12"/>
      <c r="X198" s="12"/>
      <c r="Y198" s="12"/>
      <c r="Z198" s="12"/>
    </row>
    <row r="199" ht="12.75" customHeight="1">
      <c r="A199" s="60"/>
      <c r="B199" s="15"/>
      <c r="C199" s="12"/>
      <c r="D199" s="12"/>
      <c r="E199" s="12"/>
      <c r="F199" s="12"/>
      <c r="G199" s="12"/>
      <c r="H199" s="12"/>
      <c r="I199" s="12"/>
      <c r="J199" s="12"/>
      <c r="K199" s="13"/>
      <c r="L199" s="12"/>
      <c r="M199" s="12"/>
      <c r="N199" s="12"/>
      <c r="O199" s="12"/>
      <c r="P199" s="12"/>
      <c r="Q199" s="12"/>
      <c r="R199" s="12"/>
      <c r="S199" s="12"/>
      <c r="T199" s="12"/>
      <c r="U199" s="12"/>
      <c r="V199" s="12"/>
      <c r="W199" s="12"/>
      <c r="X199" s="12"/>
      <c r="Y199" s="12"/>
      <c r="Z199" s="12"/>
    </row>
    <row r="200" ht="12.75" customHeight="1">
      <c r="A200" s="60"/>
      <c r="B200" s="15"/>
      <c r="C200" s="12"/>
      <c r="D200" s="12"/>
      <c r="E200" s="12"/>
      <c r="F200" s="12"/>
      <c r="G200" s="12"/>
      <c r="H200" s="12"/>
      <c r="I200" s="12"/>
      <c r="J200" s="12"/>
      <c r="K200" s="13"/>
      <c r="L200" s="12"/>
      <c r="M200" s="12"/>
      <c r="N200" s="12"/>
      <c r="O200" s="12"/>
      <c r="P200" s="12"/>
      <c r="Q200" s="12"/>
      <c r="R200" s="12"/>
      <c r="S200" s="12"/>
      <c r="T200" s="12"/>
      <c r="U200" s="12"/>
      <c r="V200" s="12"/>
      <c r="W200" s="12"/>
      <c r="X200" s="12"/>
      <c r="Y200" s="12"/>
      <c r="Z200" s="12"/>
    </row>
    <row r="201" ht="12.75" customHeight="1">
      <c r="A201" s="60"/>
      <c r="B201" s="15"/>
      <c r="C201" s="12"/>
      <c r="D201" s="12"/>
      <c r="E201" s="12"/>
      <c r="F201" s="12"/>
      <c r="G201" s="12"/>
      <c r="H201" s="12"/>
      <c r="I201" s="12"/>
      <c r="J201" s="12"/>
      <c r="K201" s="13"/>
      <c r="L201" s="12"/>
      <c r="M201" s="12"/>
      <c r="N201" s="12"/>
      <c r="O201" s="12"/>
      <c r="P201" s="12"/>
      <c r="Q201" s="12"/>
      <c r="R201" s="12"/>
      <c r="S201" s="12"/>
      <c r="T201" s="12"/>
      <c r="U201" s="12"/>
      <c r="V201" s="12"/>
      <c r="W201" s="12"/>
      <c r="X201" s="12"/>
      <c r="Y201" s="12"/>
      <c r="Z201" s="12"/>
    </row>
    <row r="202" ht="12.75" customHeight="1">
      <c r="A202" s="60"/>
      <c r="B202" s="15"/>
      <c r="C202" s="12"/>
      <c r="D202" s="12"/>
      <c r="E202" s="12"/>
      <c r="F202" s="12"/>
      <c r="G202" s="12"/>
      <c r="H202" s="12"/>
      <c r="I202" s="12"/>
      <c r="J202" s="12"/>
      <c r="K202" s="13"/>
      <c r="L202" s="12"/>
      <c r="M202" s="12"/>
      <c r="N202" s="12"/>
      <c r="O202" s="12"/>
      <c r="P202" s="12"/>
      <c r="Q202" s="12"/>
      <c r="R202" s="12"/>
      <c r="S202" s="12"/>
      <c r="T202" s="12"/>
      <c r="U202" s="12"/>
      <c r="V202" s="12"/>
      <c r="W202" s="12"/>
      <c r="X202" s="12"/>
      <c r="Y202" s="12"/>
      <c r="Z202" s="12"/>
    </row>
    <row r="203" ht="12.75" customHeight="1">
      <c r="A203" s="60"/>
      <c r="B203" s="15"/>
      <c r="C203" s="12"/>
      <c r="D203" s="12"/>
      <c r="E203" s="12"/>
      <c r="F203" s="12"/>
      <c r="G203" s="12"/>
      <c r="H203" s="12"/>
      <c r="I203" s="12"/>
      <c r="J203" s="12"/>
      <c r="K203" s="13"/>
      <c r="L203" s="12"/>
      <c r="M203" s="12"/>
      <c r="N203" s="12"/>
      <c r="O203" s="12"/>
      <c r="P203" s="12"/>
      <c r="Q203" s="12"/>
      <c r="R203" s="12"/>
      <c r="S203" s="12"/>
      <c r="T203" s="12"/>
      <c r="U203" s="12"/>
      <c r="V203" s="12"/>
      <c r="W203" s="12"/>
      <c r="X203" s="12"/>
      <c r="Y203" s="12"/>
      <c r="Z203" s="12"/>
    </row>
    <row r="204" ht="12.75" customHeight="1">
      <c r="A204" s="60"/>
      <c r="B204" s="15"/>
      <c r="C204" s="12"/>
      <c r="D204" s="12"/>
      <c r="E204" s="12"/>
      <c r="F204" s="12"/>
      <c r="G204" s="12"/>
      <c r="H204" s="12"/>
      <c r="I204" s="12"/>
      <c r="J204" s="12"/>
      <c r="K204" s="13"/>
      <c r="L204" s="12"/>
      <c r="M204" s="12"/>
      <c r="N204" s="12"/>
      <c r="O204" s="12"/>
      <c r="P204" s="12"/>
      <c r="Q204" s="12"/>
      <c r="R204" s="12"/>
      <c r="S204" s="12"/>
      <c r="T204" s="12"/>
      <c r="U204" s="12"/>
      <c r="V204" s="12"/>
      <c r="W204" s="12"/>
      <c r="X204" s="12"/>
      <c r="Y204" s="12"/>
      <c r="Z204" s="12"/>
    </row>
    <row r="205" ht="12.75" customHeight="1">
      <c r="A205" s="60"/>
      <c r="B205" s="15"/>
      <c r="C205" s="12"/>
      <c r="D205" s="12"/>
      <c r="E205" s="12"/>
      <c r="F205" s="12"/>
      <c r="G205" s="12"/>
      <c r="H205" s="12"/>
      <c r="I205" s="12"/>
      <c r="J205" s="12"/>
      <c r="K205" s="13"/>
      <c r="L205" s="12"/>
      <c r="M205" s="12"/>
      <c r="N205" s="12"/>
      <c r="O205" s="12"/>
      <c r="P205" s="12"/>
      <c r="Q205" s="12"/>
      <c r="R205" s="12"/>
      <c r="S205" s="12"/>
      <c r="T205" s="12"/>
      <c r="U205" s="12"/>
      <c r="V205" s="12"/>
      <c r="W205" s="12"/>
      <c r="X205" s="12"/>
      <c r="Y205" s="12"/>
      <c r="Z205" s="12"/>
    </row>
    <row r="206" ht="12.75" customHeight="1">
      <c r="A206" s="60"/>
      <c r="B206" s="15"/>
      <c r="C206" s="12"/>
      <c r="D206" s="12"/>
      <c r="E206" s="12"/>
      <c r="F206" s="12"/>
      <c r="G206" s="12"/>
      <c r="H206" s="12"/>
      <c r="I206" s="12"/>
      <c r="J206" s="12"/>
      <c r="K206" s="13"/>
      <c r="L206" s="12"/>
      <c r="M206" s="12"/>
      <c r="N206" s="12"/>
      <c r="O206" s="12"/>
      <c r="P206" s="12"/>
      <c r="Q206" s="12"/>
      <c r="R206" s="12"/>
      <c r="S206" s="12"/>
      <c r="T206" s="12"/>
      <c r="U206" s="12"/>
      <c r="V206" s="12"/>
      <c r="W206" s="12"/>
      <c r="X206" s="12"/>
      <c r="Y206" s="12"/>
      <c r="Z206" s="12"/>
    </row>
    <row r="207" ht="12.75" customHeight="1">
      <c r="A207" s="60"/>
      <c r="B207" s="15"/>
      <c r="C207" s="12"/>
      <c r="D207" s="12"/>
      <c r="E207" s="12"/>
      <c r="F207" s="12"/>
      <c r="G207" s="12"/>
      <c r="H207" s="12"/>
      <c r="I207" s="12"/>
      <c r="J207" s="12"/>
      <c r="K207" s="13"/>
      <c r="L207" s="12"/>
      <c r="M207" s="12"/>
      <c r="N207" s="12"/>
      <c r="O207" s="12"/>
      <c r="P207" s="12"/>
      <c r="Q207" s="12"/>
      <c r="R207" s="12"/>
      <c r="S207" s="12"/>
      <c r="T207" s="12"/>
      <c r="U207" s="12"/>
      <c r="V207" s="12"/>
      <c r="W207" s="12"/>
      <c r="X207" s="12"/>
      <c r="Y207" s="12"/>
      <c r="Z207" s="12"/>
    </row>
    <row r="208" ht="12.75" customHeight="1">
      <c r="A208" s="60"/>
      <c r="B208" s="15"/>
      <c r="C208" s="12"/>
      <c r="D208" s="12"/>
      <c r="E208" s="12"/>
      <c r="F208" s="12"/>
      <c r="G208" s="12"/>
      <c r="H208" s="12"/>
      <c r="I208" s="12"/>
      <c r="J208" s="12"/>
      <c r="K208" s="13"/>
      <c r="L208" s="12"/>
      <c r="M208" s="12"/>
      <c r="N208" s="12"/>
      <c r="O208" s="12"/>
      <c r="P208" s="12"/>
      <c r="Q208" s="12"/>
      <c r="R208" s="12"/>
      <c r="S208" s="12"/>
      <c r="T208" s="12"/>
      <c r="U208" s="12"/>
      <c r="V208" s="12"/>
      <c r="W208" s="12"/>
      <c r="X208" s="12"/>
      <c r="Y208" s="12"/>
      <c r="Z208" s="12"/>
    </row>
    <row r="209" ht="12.75" customHeight="1">
      <c r="A209" s="60"/>
      <c r="B209" s="15"/>
      <c r="C209" s="12"/>
      <c r="D209" s="12"/>
      <c r="E209" s="12"/>
      <c r="F209" s="12"/>
      <c r="G209" s="12"/>
      <c r="H209" s="12"/>
      <c r="I209" s="12"/>
      <c r="J209" s="12"/>
      <c r="K209" s="13"/>
      <c r="L209" s="12"/>
      <c r="M209" s="12"/>
      <c r="N209" s="12"/>
      <c r="O209" s="12"/>
      <c r="P209" s="12"/>
      <c r="Q209" s="12"/>
      <c r="R209" s="12"/>
      <c r="S209" s="12"/>
      <c r="T209" s="12"/>
      <c r="U209" s="12"/>
      <c r="V209" s="12"/>
      <c r="W209" s="12"/>
      <c r="X209" s="12"/>
      <c r="Y209" s="12"/>
      <c r="Z209" s="12"/>
    </row>
    <row r="210" ht="12.75" customHeight="1">
      <c r="A210" s="60"/>
      <c r="B210" s="15"/>
      <c r="C210" s="12"/>
      <c r="D210" s="12"/>
      <c r="E210" s="12"/>
      <c r="F210" s="12"/>
      <c r="G210" s="12"/>
      <c r="H210" s="12"/>
      <c r="I210" s="12"/>
      <c r="J210" s="12"/>
      <c r="K210" s="13"/>
      <c r="L210" s="12"/>
      <c r="M210" s="12"/>
      <c r="N210" s="12"/>
      <c r="O210" s="12"/>
      <c r="P210" s="12"/>
      <c r="Q210" s="12"/>
      <c r="R210" s="12"/>
      <c r="S210" s="12"/>
      <c r="T210" s="12"/>
      <c r="U210" s="12"/>
      <c r="V210" s="12"/>
      <c r="W210" s="12"/>
      <c r="X210" s="12"/>
      <c r="Y210" s="12"/>
      <c r="Z210" s="12"/>
    </row>
    <row r="211" ht="12.75" customHeight="1">
      <c r="A211" s="60"/>
      <c r="B211" s="15"/>
      <c r="C211" s="12"/>
      <c r="D211" s="12"/>
      <c r="E211" s="12"/>
      <c r="F211" s="12"/>
      <c r="G211" s="12"/>
      <c r="H211" s="12"/>
      <c r="I211" s="12"/>
      <c r="J211" s="12"/>
      <c r="K211" s="13"/>
      <c r="L211" s="12"/>
      <c r="M211" s="12"/>
      <c r="N211" s="12"/>
      <c r="O211" s="12"/>
      <c r="P211" s="12"/>
      <c r="Q211" s="12"/>
      <c r="R211" s="12"/>
      <c r="S211" s="12"/>
      <c r="T211" s="12"/>
      <c r="U211" s="12"/>
      <c r="V211" s="12"/>
      <c r="W211" s="12"/>
      <c r="X211" s="12"/>
      <c r="Y211" s="12"/>
      <c r="Z211" s="12"/>
    </row>
    <row r="212" ht="12.75" customHeight="1">
      <c r="A212" s="60"/>
      <c r="B212" s="15"/>
      <c r="C212" s="12"/>
      <c r="D212" s="12"/>
      <c r="E212" s="12"/>
      <c r="F212" s="12"/>
      <c r="G212" s="12"/>
      <c r="H212" s="12"/>
      <c r="I212" s="12"/>
      <c r="J212" s="12"/>
      <c r="K212" s="13"/>
      <c r="L212" s="12"/>
      <c r="M212" s="12"/>
      <c r="N212" s="12"/>
      <c r="O212" s="12"/>
      <c r="P212" s="12"/>
      <c r="Q212" s="12"/>
      <c r="R212" s="12"/>
      <c r="S212" s="12"/>
      <c r="T212" s="12"/>
      <c r="U212" s="12"/>
      <c r="V212" s="12"/>
      <c r="W212" s="12"/>
      <c r="X212" s="12"/>
      <c r="Y212" s="12"/>
      <c r="Z212" s="12"/>
    </row>
    <row r="213" ht="12.75" customHeight="1">
      <c r="A213" s="60"/>
      <c r="B213" s="15"/>
      <c r="C213" s="12"/>
      <c r="D213" s="12"/>
      <c r="E213" s="12"/>
      <c r="F213" s="12"/>
      <c r="G213" s="12"/>
      <c r="H213" s="12"/>
      <c r="I213" s="12"/>
      <c r="J213" s="12"/>
      <c r="K213" s="13"/>
      <c r="L213" s="12"/>
      <c r="M213" s="12"/>
      <c r="N213" s="12"/>
      <c r="O213" s="12"/>
      <c r="P213" s="12"/>
      <c r="Q213" s="12"/>
      <c r="R213" s="12"/>
      <c r="S213" s="12"/>
      <c r="T213" s="12"/>
      <c r="U213" s="12"/>
      <c r="V213" s="12"/>
      <c r="W213" s="12"/>
      <c r="X213" s="12"/>
      <c r="Y213" s="12"/>
      <c r="Z213" s="12"/>
    </row>
    <row r="214" ht="12.75" customHeight="1">
      <c r="A214" s="60"/>
      <c r="B214" s="15"/>
      <c r="C214" s="12"/>
      <c r="D214" s="12"/>
      <c r="E214" s="12"/>
      <c r="F214" s="12"/>
      <c r="G214" s="12"/>
      <c r="H214" s="12"/>
      <c r="I214" s="12"/>
      <c r="J214" s="12"/>
      <c r="K214" s="13"/>
      <c r="L214" s="12"/>
      <c r="M214" s="12"/>
      <c r="N214" s="12"/>
      <c r="O214" s="12"/>
      <c r="P214" s="12"/>
      <c r="Q214" s="12"/>
      <c r="R214" s="12"/>
      <c r="S214" s="12"/>
      <c r="T214" s="12"/>
      <c r="U214" s="12"/>
      <c r="V214" s="12"/>
      <c r="W214" s="12"/>
      <c r="X214" s="12"/>
      <c r="Y214" s="12"/>
      <c r="Z214" s="12"/>
    </row>
    <row r="215" ht="12.75" customHeight="1">
      <c r="A215" s="60"/>
      <c r="B215" s="15"/>
      <c r="C215" s="12"/>
      <c r="D215" s="12"/>
      <c r="E215" s="12"/>
      <c r="F215" s="12"/>
      <c r="G215" s="12"/>
      <c r="H215" s="12"/>
      <c r="I215" s="12"/>
      <c r="J215" s="12"/>
      <c r="K215" s="13"/>
      <c r="L215" s="12"/>
      <c r="M215" s="12"/>
      <c r="N215" s="12"/>
      <c r="O215" s="12"/>
      <c r="P215" s="12"/>
      <c r="Q215" s="12"/>
      <c r="R215" s="12"/>
      <c r="S215" s="12"/>
      <c r="T215" s="12"/>
      <c r="U215" s="12"/>
      <c r="V215" s="12"/>
      <c r="W215" s="12"/>
      <c r="X215" s="12"/>
      <c r="Y215" s="12"/>
      <c r="Z215" s="12"/>
    </row>
    <row r="216" ht="12.75" customHeight="1">
      <c r="A216" s="60"/>
      <c r="B216" s="15"/>
      <c r="C216" s="12"/>
      <c r="D216" s="12"/>
      <c r="E216" s="12"/>
      <c r="F216" s="12"/>
      <c r="G216" s="12"/>
      <c r="H216" s="12"/>
      <c r="I216" s="12"/>
      <c r="J216" s="12"/>
      <c r="K216" s="13"/>
      <c r="L216" s="12"/>
      <c r="M216" s="12"/>
      <c r="N216" s="12"/>
      <c r="O216" s="12"/>
      <c r="P216" s="12"/>
      <c r="Q216" s="12"/>
      <c r="R216" s="12"/>
      <c r="S216" s="12"/>
      <c r="T216" s="12"/>
      <c r="U216" s="12"/>
      <c r="V216" s="12"/>
      <c r="W216" s="12"/>
      <c r="X216" s="12"/>
      <c r="Y216" s="12"/>
      <c r="Z216" s="12"/>
    </row>
    <row r="217" ht="12.75" customHeight="1">
      <c r="A217" s="60"/>
      <c r="B217" s="15"/>
      <c r="C217" s="12"/>
      <c r="D217" s="12"/>
      <c r="E217" s="12"/>
      <c r="F217" s="12"/>
      <c r="G217" s="12"/>
      <c r="H217" s="12"/>
      <c r="I217" s="12"/>
      <c r="J217" s="12"/>
      <c r="K217" s="13"/>
      <c r="L217" s="12"/>
      <c r="M217" s="12"/>
      <c r="N217" s="12"/>
      <c r="O217" s="12"/>
      <c r="P217" s="12"/>
      <c r="Q217" s="12"/>
      <c r="R217" s="12"/>
      <c r="S217" s="12"/>
      <c r="T217" s="12"/>
      <c r="U217" s="12"/>
      <c r="V217" s="12"/>
      <c r="W217" s="12"/>
      <c r="X217" s="12"/>
      <c r="Y217" s="12"/>
      <c r="Z217" s="12"/>
    </row>
    <row r="218" ht="12.75" customHeight="1">
      <c r="A218" s="60"/>
      <c r="B218" s="15"/>
      <c r="C218" s="12"/>
      <c r="D218" s="12"/>
      <c r="E218" s="12"/>
      <c r="F218" s="12"/>
      <c r="G218" s="12"/>
      <c r="H218" s="12"/>
      <c r="I218" s="12"/>
      <c r="J218" s="12"/>
      <c r="K218" s="13"/>
      <c r="L218" s="12"/>
      <c r="M218" s="12"/>
      <c r="N218" s="12"/>
      <c r="O218" s="12"/>
      <c r="P218" s="12"/>
      <c r="Q218" s="12"/>
      <c r="R218" s="12"/>
      <c r="S218" s="12"/>
      <c r="T218" s="12"/>
      <c r="U218" s="12"/>
      <c r="V218" s="12"/>
      <c r="W218" s="12"/>
      <c r="X218" s="12"/>
      <c r="Y218" s="12"/>
      <c r="Z218" s="12"/>
    </row>
    <row r="219" ht="12.75" customHeight="1">
      <c r="A219" s="60"/>
      <c r="B219" s="15"/>
      <c r="C219" s="12"/>
      <c r="D219" s="12"/>
      <c r="E219" s="12"/>
      <c r="F219" s="12"/>
      <c r="G219" s="12"/>
      <c r="H219" s="12"/>
      <c r="I219" s="12"/>
      <c r="J219" s="12"/>
      <c r="K219" s="13"/>
      <c r="L219" s="12"/>
      <c r="M219" s="12"/>
      <c r="N219" s="12"/>
      <c r="O219" s="12"/>
      <c r="P219" s="12"/>
      <c r="Q219" s="12"/>
      <c r="R219" s="12"/>
      <c r="S219" s="12"/>
      <c r="T219" s="12"/>
      <c r="U219" s="12"/>
      <c r="V219" s="12"/>
      <c r="W219" s="12"/>
      <c r="X219" s="12"/>
      <c r="Y219" s="12"/>
      <c r="Z219" s="12"/>
    </row>
    <row r="220" ht="12.75" customHeight="1">
      <c r="A220" s="60"/>
      <c r="B220" s="15"/>
      <c r="C220" s="12"/>
      <c r="D220" s="12"/>
      <c r="E220" s="12"/>
      <c r="F220" s="12"/>
      <c r="G220" s="12"/>
      <c r="H220" s="12"/>
      <c r="I220" s="12"/>
      <c r="J220" s="12"/>
      <c r="K220" s="13"/>
      <c r="L220" s="12"/>
      <c r="M220" s="12"/>
      <c r="N220" s="12"/>
      <c r="O220" s="12"/>
      <c r="P220" s="12"/>
      <c r="Q220" s="12"/>
      <c r="R220" s="12"/>
      <c r="S220" s="12"/>
      <c r="T220" s="12"/>
      <c r="U220" s="12"/>
      <c r="V220" s="12"/>
      <c r="W220" s="12"/>
      <c r="X220" s="12"/>
      <c r="Y220" s="12"/>
      <c r="Z220" s="12"/>
    </row>
    <row r="221" ht="12.75" customHeight="1">
      <c r="A221" s="60"/>
      <c r="B221" s="15"/>
      <c r="C221" s="12"/>
      <c r="D221" s="12"/>
      <c r="E221" s="12"/>
      <c r="F221" s="12"/>
      <c r="G221" s="12"/>
      <c r="H221" s="12"/>
      <c r="I221" s="12"/>
      <c r="J221" s="12"/>
      <c r="K221" s="13"/>
      <c r="L221" s="12"/>
      <c r="M221" s="12"/>
      <c r="N221" s="12"/>
      <c r="O221" s="12"/>
      <c r="P221" s="12"/>
      <c r="Q221" s="12"/>
      <c r="R221" s="12"/>
      <c r="S221" s="12"/>
      <c r="T221" s="12"/>
      <c r="U221" s="12"/>
      <c r="V221" s="12"/>
      <c r="W221" s="12"/>
      <c r="X221" s="12"/>
      <c r="Y221" s="12"/>
      <c r="Z221" s="12"/>
    </row>
    <row r="222" ht="12.75" customHeight="1">
      <c r="A222" s="60"/>
      <c r="B222" s="15"/>
      <c r="C222" s="12"/>
      <c r="D222" s="12"/>
      <c r="E222" s="12"/>
      <c r="F222" s="12"/>
      <c r="G222" s="12"/>
      <c r="H222" s="12"/>
      <c r="I222" s="12"/>
      <c r="J222" s="12"/>
      <c r="K222" s="13"/>
      <c r="L222" s="12"/>
      <c r="M222" s="12"/>
      <c r="N222" s="12"/>
      <c r="O222" s="12"/>
      <c r="P222" s="12"/>
      <c r="Q222" s="12"/>
      <c r="R222" s="12"/>
      <c r="S222" s="12"/>
      <c r="T222" s="12"/>
      <c r="U222" s="12"/>
      <c r="V222" s="12"/>
      <c r="W222" s="12"/>
      <c r="X222" s="12"/>
      <c r="Y222" s="12"/>
      <c r="Z222" s="12"/>
    </row>
    <row r="223" ht="12.75" customHeight="1">
      <c r="A223" s="60"/>
      <c r="B223" s="15"/>
      <c r="C223" s="12"/>
      <c r="D223" s="12"/>
      <c r="E223" s="12"/>
      <c r="F223" s="12"/>
      <c r="G223" s="12"/>
      <c r="H223" s="12"/>
      <c r="I223" s="12"/>
      <c r="J223" s="12"/>
      <c r="K223" s="13"/>
      <c r="L223" s="12"/>
      <c r="M223" s="12"/>
      <c r="N223" s="12"/>
      <c r="O223" s="12"/>
      <c r="P223" s="12"/>
      <c r="Q223" s="12"/>
      <c r="R223" s="12"/>
      <c r="S223" s="12"/>
      <c r="T223" s="12"/>
      <c r="U223" s="12"/>
      <c r="V223" s="12"/>
      <c r="W223" s="12"/>
      <c r="X223" s="12"/>
      <c r="Y223" s="12"/>
      <c r="Z223" s="12"/>
    </row>
    <row r="224" ht="12.75" customHeight="1">
      <c r="A224" s="60"/>
      <c r="B224" s="15"/>
      <c r="C224" s="12"/>
      <c r="D224" s="12"/>
      <c r="E224" s="12"/>
      <c r="F224" s="12"/>
      <c r="G224" s="12"/>
      <c r="H224" s="12"/>
      <c r="I224" s="12"/>
      <c r="J224" s="12"/>
      <c r="K224" s="13"/>
      <c r="L224" s="12"/>
      <c r="M224" s="12"/>
      <c r="N224" s="12"/>
      <c r="O224" s="12"/>
      <c r="P224" s="12"/>
      <c r="Q224" s="12"/>
      <c r="R224" s="12"/>
      <c r="S224" s="12"/>
      <c r="T224" s="12"/>
      <c r="U224" s="12"/>
      <c r="V224" s="12"/>
      <c r="W224" s="12"/>
      <c r="X224" s="12"/>
      <c r="Y224" s="12"/>
      <c r="Z224" s="12"/>
    </row>
    <row r="225" ht="12.75" customHeight="1">
      <c r="A225" s="60"/>
      <c r="B225" s="15"/>
      <c r="C225" s="12"/>
      <c r="D225" s="12"/>
      <c r="E225" s="12"/>
      <c r="F225" s="12"/>
      <c r="G225" s="12"/>
      <c r="H225" s="12"/>
      <c r="I225" s="12"/>
      <c r="J225" s="12"/>
      <c r="K225" s="13"/>
      <c r="L225" s="12"/>
      <c r="M225" s="12"/>
      <c r="N225" s="12"/>
      <c r="O225" s="12"/>
      <c r="P225" s="12"/>
      <c r="Q225" s="12"/>
      <c r="R225" s="12"/>
      <c r="S225" s="12"/>
      <c r="T225" s="12"/>
      <c r="U225" s="12"/>
      <c r="V225" s="12"/>
      <c r="W225" s="12"/>
      <c r="X225" s="12"/>
      <c r="Y225" s="12"/>
      <c r="Z225" s="12"/>
    </row>
    <row r="226" ht="12.75" customHeight="1">
      <c r="A226" s="60"/>
      <c r="B226" s="15"/>
      <c r="C226" s="12"/>
      <c r="D226" s="12"/>
      <c r="E226" s="12"/>
      <c r="F226" s="12"/>
      <c r="G226" s="12"/>
      <c r="H226" s="12"/>
      <c r="I226" s="12"/>
      <c r="J226" s="12"/>
      <c r="K226" s="13"/>
      <c r="L226" s="12"/>
      <c r="M226" s="12"/>
      <c r="N226" s="12"/>
      <c r="O226" s="12"/>
      <c r="P226" s="12"/>
      <c r="Q226" s="12"/>
      <c r="R226" s="12"/>
      <c r="S226" s="12"/>
      <c r="T226" s="12"/>
      <c r="U226" s="12"/>
      <c r="V226" s="12"/>
      <c r="W226" s="12"/>
      <c r="X226" s="12"/>
      <c r="Y226" s="12"/>
      <c r="Z226" s="12"/>
    </row>
    <row r="227" ht="12.75" customHeight="1">
      <c r="A227" s="60"/>
      <c r="B227" s="15"/>
      <c r="C227" s="12"/>
      <c r="D227" s="12"/>
      <c r="E227" s="12"/>
      <c r="F227" s="12"/>
      <c r="G227" s="12"/>
      <c r="H227" s="12"/>
      <c r="I227" s="12"/>
      <c r="J227" s="12"/>
      <c r="K227" s="13"/>
      <c r="L227" s="12"/>
      <c r="M227" s="12"/>
      <c r="N227" s="12"/>
      <c r="O227" s="12"/>
      <c r="P227" s="12"/>
      <c r="Q227" s="12"/>
      <c r="R227" s="12"/>
      <c r="S227" s="12"/>
      <c r="T227" s="12"/>
      <c r="U227" s="12"/>
      <c r="V227" s="12"/>
      <c r="W227" s="12"/>
      <c r="X227" s="12"/>
      <c r="Y227" s="12"/>
      <c r="Z227" s="12"/>
    </row>
    <row r="228" ht="12.75" customHeight="1">
      <c r="A228" s="60"/>
      <c r="B228" s="15"/>
      <c r="C228" s="12"/>
      <c r="D228" s="12"/>
      <c r="E228" s="12"/>
      <c r="F228" s="12"/>
      <c r="G228" s="12"/>
      <c r="H228" s="12"/>
      <c r="I228" s="12"/>
      <c r="J228" s="12"/>
      <c r="K228" s="13"/>
      <c r="L228" s="12"/>
      <c r="M228" s="12"/>
      <c r="N228" s="12"/>
      <c r="O228" s="12"/>
      <c r="P228" s="12"/>
      <c r="Q228" s="12"/>
      <c r="R228" s="12"/>
      <c r="S228" s="12"/>
      <c r="T228" s="12"/>
      <c r="U228" s="12"/>
      <c r="V228" s="12"/>
      <c r="W228" s="12"/>
      <c r="X228" s="12"/>
      <c r="Y228" s="12"/>
      <c r="Z228" s="12"/>
    </row>
    <row r="229" ht="12.75" customHeight="1">
      <c r="A229" s="60"/>
      <c r="B229" s="15"/>
      <c r="C229" s="12"/>
      <c r="D229" s="12"/>
      <c r="E229" s="12"/>
      <c r="F229" s="12"/>
      <c r="G229" s="12"/>
      <c r="H229" s="12"/>
      <c r="I229" s="12"/>
      <c r="J229" s="12"/>
      <c r="K229" s="13"/>
      <c r="L229" s="12"/>
      <c r="M229" s="12"/>
      <c r="N229" s="12"/>
      <c r="O229" s="12"/>
      <c r="P229" s="12"/>
      <c r="Q229" s="12"/>
      <c r="R229" s="12"/>
      <c r="S229" s="12"/>
      <c r="T229" s="12"/>
      <c r="U229" s="12"/>
      <c r="V229" s="12"/>
      <c r="W229" s="12"/>
      <c r="X229" s="12"/>
      <c r="Y229" s="12"/>
      <c r="Z229" s="12"/>
    </row>
    <row r="230" ht="12.75" customHeight="1">
      <c r="A230" s="60"/>
      <c r="B230" s="15"/>
      <c r="C230" s="12"/>
      <c r="D230" s="12"/>
      <c r="E230" s="12"/>
      <c r="F230" s="12"/>
      <c r="G230" s="12"/>
      <c r="H230" s="12"/>
      <c r="I230" s="12"/>
      <c r="J230" s="12"/>
      <c r="K230" s="13"/>
      <c r="L230" s="12"/>
      <c r="M230" s="12"/>
      <c r="N230" s="12"/>
      <c r="O230" s="12"/>
      <c r="P230" s="12"/>
      <c r="Q230" s="12"/>
      <c r="R230" s="12"/>
      <c r="S230" s="12"/>
      <c r="T230" s="12"/>
      <c r="U230" s="12"/>
      <c r="V230" s="12"/>
      <c r="W230" s="12"/>
      <c r="X230" s="12"/>
      <c r="Y230" s="12"/>
      <c r="Z230" s="12"/>
    </row>
    <row r="231" ht="12.75" customHeight="1">
      <c r="A231" s="60"/>
      <c r="B231" s="15"/>
      <c r="C231" s="12"/>
      <c r="D231" s="12"/>
      <c r="E231" s="12"/>
      <c r="F231" s="12"/>
      <c r="G231" s="12"/>
      <c r="H231" s="12"/>
      <c r="I231" s="12"/>
      <c r="J231" s="12"/>
      <c r="K231" s="13"/>
      <c r="L231" s="12"/>
      <c r="M231" s="12"/>
      <c r="N231" s="12"/>
      <c r="O231" s="12"/>
      <c r="P231" s="12"/>
      <c r="Q231" s="12"/>
      <c r="R231" s="12"/>
      <c r="S231" s="12"/>
      <c r="T231" s="12"/>
      <c r="U231" s="12"/>
      <c r="V231" s="12"/>
      <c r="W231" s="12"/>
      <c r="X231" s="12"/>
      <c r="Y231" s="12"/>
      <c r="Z231" s="12"/>
    </row>
    <row r="232" ht="12.75" customHeight="1">
      <c r="A232" s="60"/>
      <c r="B232" s="15"/>
      <c r="C232" s="12"/>
      <c r="D232" s="12"/>
      <c r="E232" s="12"/>
      <c r="F232" s="12"/>
      <c r="G232" s="12"/>
      <c r="H232" s="12"/>
      <c r="I232" s="12"/>
      <c r="J232" s="12"/>
      <c r="K232" s="13"/>
      <c r="L232" s="12"/>
      <c r="M232" s="12"/>
      <c r="N232" s="12"/>
      <c r="O232" s="12"/>
      <c r="P232" s="12"/>
      <c r="Q232" s="12"/>
      <c r="R232" s="12"/>
      <c r="S232" s="12"/>
      <c r="T232" s="12"/>
      <c r="U232" s="12"/>
      <c r="V232" s="12"/>
      <c r="W232" s="12"/>
      <c r="X232" s="12"/>
      <c r="Y232" s="12"/>
      <c r="Z232" s="12"/>
    </row>
    <row r="233" ht="12.75" customHeight="1">
      <c r="A233" s="60"/>
      <c r="B233" s="15"/>
      <c r="C233" s="12"/>
      <c r="D233" s="12"/>
      <c r="E233" s="12"/>
      <c r="F233" s="12"/>
      <c r="G233" s="12"/>
      <c r="H233" s="12"/>
      <c r="I233" s="12"/>
      <c r="J233" s="12"/>
      <c r="K233" s="13"/>
      <c r="L233" s="12"/>
      <c r="M233" s="12"/>
      <c r="N233" s="12"/>
      <c r="O233" s="12"/>
      <c r="P233" s="12"/>
      <c r="Q233" s="12"/>
      <c r="R233" s="12"/>
      <c r="S233" s="12"/>
      <c r="T233" s="12"/>
      <c r="U233" s="12"/>
      <c r="V233" s="12"/>
      <c r="W233" s="12"/>
      <c r="X233" s="12"/>
      <c r="Y233" s="12"/>
      <c r="Z233" s="12"/>
    </row>
    <row r="234" ht="12.75" customHeight="1">
      <c r="A234" s="60"/>
      <c r="B234" s="15"/>
      <c r="C234" s="12"/>
      <c r="D234" s="12"/>
      <c r="E234" s="12"/>
      <c r="F234" s="12"/>
      <c r="G234" s="12"/>
      <c r="H234" s="12"/>
      <c r="I234" s="12"/>
      <c r="J234" s="12"/>
      <c r="K234" s="13"/>
      <c r="L234" s="12"/>
      <c r="M234" s="12"/>
      <c r="N234" s="12"/>
      <c r="O234" s="12"/>
      <c r="P234" s="12"/>
      <c r="Q234" s="12"/>
      <c r="R234" s="12"/>
      <c r="S234" s="12"/>
      <c r="T234" s="12"/>
      <c r="U234" s="12"/>
      <c r="V234" s="12"/>
      <c r="W234" s="12"/>
      <c r="X234" s="12"/>
      <c r="Y234" s="12"/>
      <c r="Z234" s="12"/>
    </row>
    <row r="235" ht="12.75" customHeight="1">
      <c r="A235" s="60"/>
      <c r="B235" s="15"/>
      <c r="C235" s="12"/>
      <c r="D235" s="12"/>
      <c r="E235" s="12"/>
      <c r="F235" s="12"/>
      <c r="G235" s="12"/>
      <c r="H235" s="12"/>
      <c r="I235" s="12"/>
      <c r="J235" s="12"/>
      <c r="K235" s="13"/>
      <c r="L235" s="12"/>
      <c r="M235" s="12"/>
      <c r="N235" s="12"/>
      <c r="O235" s="12"/>
      <c r="P235" s="12"/>
      <c r="Q235" s="12"/>
      <c r="R235" s="12"/>
      <c r="S235" s="12"/>
      <c r="T235" s="12"/>
      <c r="U235" s="12"/>
      <c r="V235" s="12"/>
      <c r="W235" s="12"/>
      <c r="X235" s="12"/>
      <c r="Y235" s="12"/>
      <c r="Z235" s="12"/>
    </row>
    <row r="236" ht="12.75" customHeight="1">
      <c r="A236" s="60"/>
      <c r="B236" s="15"/>
      <c r="C236" s="12"/>
      <c r="D236" s="12"/>
      <c r="E236" s="12"/>
      <c r="F236" s="12"/>
      <c r="G236" s="12"/>
      <c r="H236" s="12"/>
      <c r="I236" s="12"/>
      <c r="J236" s="12"/>
      <c r="K236" s="13"/>
      <c r="L236" s="12"/>
      <c r="M236" s="12"/>
      <c r="N236" s="12"/>
      <c r="O236" s="12"/>
      <c r="P236" s="12"/>
      <c r="Q236" s="12"/>
      <c r="R236" s="12"/>
      <c r="S236" s="12"/>
      <c r="T236" s="12"/>
      <c r="U236" s="12"/>
      <c r="V236" s="12"/>
      <c r="W236" s="12"/>
      <c r="X236" s="12"/>
      <c r="Y236" s="12"/>
      <c r="Z236" s="12"/>
    </row>
    <row r="237" ht="12.75" customHeight="1">
      <c r="A237" s="60"/>
      <c r="B237" s="15"/>
      <c r="C237" s="12"/>
      <c r="D237" s="12"/>
      <c r="E237" s="12"/>
      <c r="F237" s="12"/>
      <c r="G237" s="12"/>
      <c r="H237" s="12"/>
      <c r="I237" s="12"/>
      <c r="J237" s="12"/>
      <c r="K237" s="13"/>
      <c r="L237" s="12"/>
      <c r="M237" s="12"/>
      <c r="N237" s="12"/>
      <c r="O237" s="12"/>
      <c r="P237" s="12"/>
      <c r="Q237" s="12"/>
      <c r="R237" s="12"/>
      <c r="S237" s="12"/>
      <c r="T237" s="12"/>
      <c r="U237" s="12"/>
      <c r="V237" s="12"/>
      <c r="W237" s="12"/>
      <c r="X237" s="12"/>
      <c r="Y237" s="12"/>
      <c r="Z237" s="12"/>
    </row>
    <row r="238" ht="12.75" customHeight="1">
      <c r="A238" s="60"/>
      <c r="B238" s="15"/>
      <c r="C238" s="12"/>
      <c r="D238" s="12"/>
      <c r="E238" s="12"/>
      <c r="F238" s="12"/>
      <c r="G238" s="12"/>
      <c r="H238" s="12"/>
      <c r="I238" s="12"/>
      <c r="J238" s="12"/>
      <c r="K238" s="13"/>
      <c r="L238" s="12"/>
      <c r="M238" s="12"/>
      <c r="N238" s="12"/>
      <c r="O238" s="12"/>
      <c r="P238" s="12"/>
      <c r="Q238" s="12"/>
      <c r="R238" s="12"/>
      <c r="S238" s="12"/>
      <c r="T238" s="12"/>
      <c r="U238" s="12"/>
      <c r="V238" s="12"/>
      <c r="W238" s="12"/>
      <c r="X238" s="12"/>
      <c r="Y238" s="12"/>
      <c r="Z238" s="12"/>
    </row>
    <row r="239" ht="12.75" customHeight="1">
      <c r="A239" s="60"/>
      <c r="B239" s="15"/>
      <c r="C239" s="12"/>
      <c r="D239" s="12"/>
      <c r="E239" s="12"/>
      <c r="F239" s="12"/>
      <c r="G239" s="12"/>
      <c r="H239" s="12"/>
      <c r="I239" s="12"/>
      <c r="J239" s="12"/>
      <c r="K239" s="13"/>
      <c r="L239" s="12"/>
      <c r="M239" s="12"/>
      <c r="N239" s="12"/>
      <c r="O239" s="12"/>
      <c r="P239" s="12"/>
      <c r="Q239" s="12"/>
      <c r="R239" s="12"/>
      <c r="S239" s="12"/>
      <c r="T239" s="12"/>
      <c r="U239" s="12"/>
      <c r="V239" s="12"/>
      <c r="W239" s="12"/>
      <c r="X239" s="12"/>
      <c r="Y239" s="12"/>
      <c r="Z239" s="12"/>
    </row>
    <row r="240" ht="12.75" customHeight="1">
      <c r="A240" s="60"/>
      <c r="B240" s="15"/>
      <c r="C240" s="12"/>
      <c r="D240" s="12"/>
      <c r="E240" s="12"/>
      <c r="F240" s="12"/>
      <c r="G240" s="12"/>
      <c r="H240" s="12"/>
      <c r="I240" s="12"/>
      <c r="J240" s="12"/>
      <c r="K240" s="13"/>
      <c r="L240" s="12"/>
      <c r="M240" s="12"/>
      <c r="N240" s="12"/>
      <c r="O240" s="12"/>
      <c r="P240" s="12"/>
      <c r="Q240" s="12"/>
      <c r="R240" s="12"/>
      <c r="S240" s="12"/>
      <c r="T240" s="12"/>
      <c r="U240" s="12"/>
      <c r="V240" s="12"/>
      <c r="W240" s="12"/>
      <c r="X240" s="12"/>
      <c r="Y240" s="12"/>
      <c r="Z240" s="12"/>
    </row>
    <row r="241" ht="12.75" customHeight="1">
      <c r="A241" s="60"/>
      <c r="B241" s="15"/>
      <c r="C241" s="12"/>
      <c r="D241" s="12"/>
      <c r="E241" s="12"/>
      <c r="F241" s="12"/>
      <c r="G241" s="12"/>
      <c r="H241" s="12"/>
      <c r="I241" s="12"/>
      <c r="J241" s="12"/>
      <c r="K241" s="13"/>
      <c r="L241" s="12"/>
      <c r="M241" s="12"/>
      <c r="N241" s="12"/>
      <c r="O241" s="12"/>
      <c r="P241" s="12"/>
      <c r="Q241" s="12"/>
      <c r="R241" s="12"/>
      <c r="S241" s="12"/>
      <c r="T241" s="12"/>
      <c r="U241" s="12"/>
      <c r="V241" s="12"/>
      <c r="W241" s="12"/>
      <c r="X241" s="12"/>
      <c r="Y241" s="12"/>
      <c r="Z241" s="12"/>
    </row>
    <row r="242" ht="12.75" customHeight="1">
      <c r="A242" s="60"/>
      <c r="B242" s="15"/>
      <c r="C242" s="12"/>
      <c r="D242" s="12"/>
      <c r="E242" s="12"/>
      <c r="F242" s="12"/>
      <c r="G242" s="12"/>
      <c r="H242" s="12"/>
      <c r="I242" s="12"/>
      <c r="J242" s="12"/>
      <c r="K242" s="13"/>
      <c r="L242" s="12"/>
      <c r="M242" s="12"/>
      <c r="N242" s="12"/>
      <c r="O242" s="12"/>
      <c r="P242" s="12"/>
      <c r="Q242" s="12"/>
      <c r="R242" s="12"/>
      <c r="S242" s="12"/>
      <c r="T242" s="12"/>
      <c r="U242" s="12"/>
      <c r="V242" s="12"/>
      <c r="W242" s="12"/>
      <c r="X242" s="12"/>
      <c r="Y242" s="12"/>
      <c r="Z242" s="12"/>
    </row>
    <row r="243" ht="12.75" customHeight="1">
      <c r="A243" s="60"/>
      <c r="B243" s="15"/>
      <c r="C243" s="12"/>
      <c r="D243" s="12"/>
      <c r="E243" s="12"/>
      <c r="F243" s="12"/>
      <c r="G243" s="12"/>
      <c r="H243" s="12"/>
      <c r="I243" s="12"/>
      <c r="J243" s="12"/>
      <c r="K243" s="13"/>
      <c r="L243" s="12"/>
      <c r="M243" s="12"/>
      <c r="N243" s="12"/>
      <c r="O243" s="12"/>
      <c r="P243" s="12"/>
      <c r="Q243" s="12"/>
      <c r="R243" s="12"/>
      <c r="S243" s="12"/>
      <c r="T243" s="12"/>
      <c r="U243" s="12"/>
      <c r="V243" s="12"/>
      <c r="W243" s="12"/>
      <c r="X243" s="12"/>
      <c r="Y243" s="12"/>
      <c r="Z243" s="12"/>
    </row>
    <row r="244" ht="12.75" customHeight="1">
      <c r="A244" s="60"/>
      <c r="B244" s="15"/>
      <c r="C244" s="12"/>
      <c r="D244" s="12"/>
      <c r="E244" s="12"/>
      <c r="F244" s="12"/>
      <c r="G244" s="12"/>
      <c r="H244" s="12"/>
      <c r="I244" s="12"/>
      <c r="J244" s="12"/>
      <c r="K244" s="13"/>
      <c r="L244" s="12"/>
      <c r="M244" s="12"/>
      <c r="N244" s="12"/>
      <c r="O244" s="12"/>
      <c r="P244" s="12"/>
      <c r="Q244" s="12"/>
      <c r="R244" s="12"/>
      <c r="S244" s="12"/>
      <c r="T244" s="12"/>
      <c r="U244" s="12"/>
      <c r="V244" s="12"/>
      <c r="W244" s="12"/>
      <c r="X244" s="12"/>
      <c r="Y244" s="12"/>
      <c r="Z244" s="12"/>
    </row>
    <row r="245" ht="12.75" customHeight="1">
      <c r="A245" s="60"/>
      <c r="B245" s="15"/>
      <c r="C245" s="12"/>
      <c r="D245" s="12"/>
      <c r="E245" s="12"/>
      <c r="F245" s="12"/>
      <c r="G245" s="12"/>
      <c r="H245" s="12"/>
      <c r="I245" s="12"/>
      <c r="J245" s="12"/>
      <c r="K245" s="13"/>
      <c r="L245" s="12"/>
      <c r="M245" s="12"/>
      <c r="N245" s="12"/>
      <c r="O245" s="12"/>
      <c r="P245" s="12"/>
      <c r="Q245" s="12"/>
      <c r="R245" s="12"/>
      <c r="S245" s="12"/>
      <c r="T245" s="12"/>
      <c r="U245" s="12"/>
      <c r="V245" s="12"/>
      <c r="W245" s="12"/>
      <c r="X245" s="12"/>
      <c r="Y245" s="12"/>
      <c r="Z245" s="12"/>
    </row>
    <row r="246" ht="12.75" customHeight="1">
      <c r="A246" s="60"/>
      <c r="B246" s="15"/>
      <c r="C246" s="12"/>
      <c r="D246" s="12"/>
      <c r="E246" s="12"/>
      <c r="F246" s="12"/>
      <c r="G246" s="12"/>
      <c r="H246" s="12"/>
      <c r="I246" s="12"/>
      <c r="J246" s="12"/>
      <c r="K246" s="13"/>
      <c r="L246" s="12"/>
      <c r="M246" s="12"/>
      <c r="N246" s="12"/>
      <c r="O246" s="12"/>
      <c r="P246" s="12"/>
      <c r="Q246" s="12"/>
      <c r="R246" s="12"/>
      <c r="S246" s="12"/>
      <c r="T246" s="12"/>
      <c r="U246" s="12"/>
      <c r="V246" s="12"/>
      <c r="W246" s="12"/>
      <c r="X246" s="12"/>
      <c r="Y246" s="12"/>
      <c r="Z246" s="12"/>
    </row>
    <row r="247" ht="12.75" customHeight="1">
      <c r="A247" s="60"/>
      <c r="B247" s="15"/>
      <c r="C247" s="12"/>
      <c r="D247" s="12"/>
      <c r="E247" s="12"/>
      <c r="F247" s="12"/>
      <c r="G247" s="12"/>
      <c r="H247" s="12"/>
      <c r="I247" s="12"/>
      <c r="J247" s="12"/>
      <c r="K247" s="13"/>
      <c r="L247" s="12"/>
      <c r="M247" s="12"/>
      <c r="N247" s="12"/>
      <c r="O247" s="12"/>
      <c r="P247" s="12"/>
      <c r="Q247" s="12"/>
      <c r="R247" s="12"/>
      <c r="S247" s="12"/>
      <c r="T247" s="12"/>
      <c r="U247" s="12"/>
      <c r="V247" s="12"/>
      <c r="W247" s="12"/>
      <c r="X247" s="12"/>
      <c r="Y247" s="12"/>
      <c r="Z247" s="12"/>
    </row>
    <row r="248" ht="12.75" customHeight="1">
      <c r="A248" s="60"/>
      <c r="B248" s="15"/>
      <c r="C248" s="12"/>
      <c r="D248" s="12"/>
      <c r="E248" s="12"/>
      <c r="F248" s="12"/>
      <c r="G248" s="12"/>
      <c r="H248" s="12"/>
      <c r="I248" s="12"/>
      <c r="J248" s="12"/>
      <c r="K248" s="13"/>
      <c r="L248" s="12"/>
      <c r="M248" s="12"/>
      <c r="N248" s="12"/>
      <c r="O248" s="12"/>
      <c r="P248" s="12"/>
      <c r="Q248" s="12"/>
      <c r="R248" s="12"/>
      <c r="S248" s="12"/>
      <c r="T248" s="12"/>
      <c r="U248" s="12"/>
      <c r="V248" s="12"/>
      <c r="W248" s="12"/>
      <c r="X248" s="12"/>
      <c r="Y248" s="12"/>
      <c r="Z248" s="12"/>
    </row>
    <row r="249" ht="12.75" customHeight="1">
      <c r="A249" s="60"/>
      <c r="B249" s="15"/>
      <c r="C249" s="12"/>
      <c r="D249" s="12"/>
      <c r="E249" s="12"/>
      <c r="F249" s="12"/>
      <c r="G249" s="12"/>
      <c r="H249" s="12"/>
      <c r="I249" s="12"/>
      <c r="J249" s="12"/>
      <c r="K249" s="13"/>
      <c r="L249" s="12"/>
      <c r="M249" s="12"/>
      <c r="N249" s="12"/>
      <c r="O249" s="12"/>
      <c r="P249" s="12"/>
      <c r="Q249" s="12"/>
      <c r="R249" s="12"/>
      <c r="S249" s="12"/>
      <c r="T249" s="12"/>
      <c r="U249" s="12"/>
      <c r="V249" s="12"/>
      <c r="W249" s="12"/>
      <c r="X249" s="12"/>
      <c r="Y249" s="12"/>
      <c r="Z249" s="12"/>
    </row>
    <row r="250" ht="12.75" customHeight="1">
      <c r="A250" s="60"/>
      <c r="B250" s="15"/>
      <c r="C250" s="12"/>
      <c r="D250" s="12"/>
      <c r="E250" s="12"/>
      <c r="F250" s="12"/>
      <c r="G250" s="12"/>
      <c r="H250" s="12"/>
      <c r="I250" s="12"/>
      <c r="J250" s="12"/>
      <c r="K250" s="13"/>
      <c r="L250" s="12"/>
      <c r="M250" s="12"/>
      <c r="N250" s="12"/>
      <c r="O250" s="12"/>
      <c r="P250" s="12"/>
      <c r="Q250" s="12"/>
      <c r="R250" s="12"/>
      <c r="S250" s="12"/>
      <c r="T250" s="12"/>
      <c r="U250" s="12"/>
      <c r="V250" s="12"/>
      <c r="W250" s="12"/>
      <c r="X250" s="12"/>
      <c r="Y250" s="12"/>
      <c r="Z250" s="12"/>
    </row>
    <row r="251" ht="12.75" customHeight="1">
      <c r="A251" s="60"/>
      <c r="B251" s="15"/>
      <c r="C251" s="12"/>
      <c r="D251" s="12"/>
      <c r="E251" s="12"/>
      <c r="F251" s="12"/>
      <c r="G251" s="12"/>
      <c r="H251" s="12"/>
      <c r="I251" s="12"/>
      <c r="J251" s="12"/>
      <c r="K251" s="13"/>
      <c r="L251" s="12"/>
      <c r="M251" s="12"/>
      <c r="N251" s="12"/>
      <c r="O251" s="12"/>
      <c r="P251" s="12"/>
      <c r="Q251" s="12"/>
      <c r="R251" s="12"/>
      <c r="S251" s="12"/>
      <c r="T251" s="12"/>
      <c r="U251" s="12"/>
      <c r="V251" s="12"/>
      <c r="W251" s="12"/>
      <c r="X251" s="12"/>
      <c r="Y251" s="12"/>
      <c r="Z251" s="12"/>
    </row>
    <row r="252" ht="12.75" customHeight="1">
      <c r="A252" s="60"/>
      <c r="B252" s="15"/>
      <c r="C252" s="12"/>
      <c r="D252" s="12"/>
      <c r="E252" s="12"/>
      <c r="F252" s="12"/>
      <c r="G252" s="12"/>
      <c r="H252" s="12"/>
      <c r="I252" s="12"/>
      <c r="J252" s="12"/>
      <c r="K252" s="13"/>
      <c r="L252" s="12"/>
      <c r="M252" s="12"/>
      <c r="N252" s="12"/>
      <c r="O252" s="12"/>
      <c r="P252" s="12"/>
      <c r="Q252" s="12"/>
      <c r="R252" s="12"/>
      <c r="S252" s="12"/>
      <c r="T252" s="12"/>
      <c r="U252" s="12"/>
      <c r="V252" s="12"/>
      <c r="W252" s="12"/>
      <c r="X252" s="12"/>
      <c r="Y252" s="12"/>
      <c r="Z252" s="12"/>
    </row>
    <row r="253" ht="12.75" customHeight="1">
      <c r="A253" s="60"/>
      <c r="B253" s="15"/>
      <c r="C253" s="12"/>
      <c r="D253" s="12"/>
      <c r="E253" s="12"/>
      <c r="F253" s="12"/>
      <c r="G253" s="12"/>
      <c r="H253" s="12"/>
      <c r="I253" s="12"/>
      <c r="J253" s="12"/>
      <c r="K253" s="13"/>
      <c r="L253" s="12"/>
      <c r="M253" s="12"/>
      <c r="N253" s="12"/>
      <c r="O253" s="12"/>
      <c r="P253" s="12"/>
      <c r="Q253" s="12"/>
      <c r="R253" s="12"/>
      <c r="S253" s="12"/>
      <c r="T253" s="12"/>
      <c r="U253" s="12"/>
      <c r="V253" s="12"/>
      <c r="W253" s="12"/>
      <c r="X253" s="12"/>
      <c r="Y253" s="12"/>
      <c r="Z253" s="12"/>
    </row>
    <row r="254" ht="12.75" customHeight="1">
      <c r="A254" s="60"/>
      <c r="B254" s="15"/>
      <c r="C254" s="12"/>
      <c r="D254" s="12"/>
      <c r="E254" s="12"/>
      <c r="F254" s="12"/>
      <c r="G254" s="12"/>
      <c r="H254" s="12"/>
      <c r="I254" s="12"/>
      <c r="J254" s="12"/>
      <c r="K254" s="13"/>
      <c r="L254" s="12"/>
      <c r="M254" s="12"/>
      <c r="N254" s="12"/>
      <c r="O254" s="12"/>
      <c r="P254" s="12"/>
      <c r="Q254" s="12"/>
      <c r="R254" s="12"/>
      <c r="S254" s="12"/>
      <c r="T254" s="12"/>
      <c r="U254" s="12"/>
      <c r="V254" s="12"/>
      <c r="W254" s="12"/>
      <c r="X254" s="12"/>
      <c r="Y254" s="12"/>
      <c r="Z254" s="12"/>
    </row>
    <row r="255" ht="12.75" customHeight="1">
      <c r="A255" s="60"/>
      <c r="B255" s="15"/>
      <c r="C255" s="12"/>
      <c r="D255" s="12"/>
      <c r="E255" s="12"/>
      <c r="F255" s="12"/>
      <c r="G255" s="12"/>
      <c r="H255" s="12"/>
      <c r="I255" s="12"/>
      <c r="J255" s="12"/>
      <c r="K255" s="13"/>
      <c r="L255" s="12"/>
      <c r="M255" s="12"/>
      <c r="N255" s="12"/>
      <c r="O255" s="12"/>
      <c r="P255" s="12"/>
      <c r="Q255" s="12"/>
      <c r="R255" s="12"/>
      <c r="S255" s="12"/>
      <c r="T255" s="12"/>
      <c r="U255" s="12"/>
      <c r="V255" s="12"/>
      <c r="W255" s="12"/>
      <c r="X255" s="12"/>
      <c r="Y255" s="12"/>
      <c r="Z255" s="12"/>
    </row>
    <row r="256" ht="12.75" customHeight="1">
      <c r="A256" s="60"/>
      <c r="B256" s="15"/>
      <c r="C256" s="12"/>
      <c r="D256" s="12"/>
      <c r="E256" s="12"/>
      <c r="F256" s="12"/>
      <c r="G256" s="12"/>
      <c r="H256" s="12"/>
      <c r="I256" s="12"/>
      <c r="J256" s="12"/>
      <c r="K256" s="13"/>
      <c r="L256" s="12"/>
      <c r="M256" s="12"/>
      <c r="N256" s="12"/>
      <c r="O256" s="12"/>
      <c r="P256" s="12"/>
      <c r="Q256" s="12"/>
      <c r="R256" s="12"/>
      <c r="S256" s="12"/>
      <c r="T256" s="12"/>
      <c r="U256" s="12"/>
      <c r="V256" s="12"/>
      <c r="W256" s="12"/>
      <c r="X256" s="12"/>
      <c r="Y256" s="12"/>
      <c r="Z256" s="12"/>
    </row>
    <row r="257" ht="12.75" customHeight="1">
      <c r="A257" s="60"/>
      <c r="B257" s="15"/>
      <c r="C257" s="12"/>
      <c r="D257" s="12"/>
      <c r="E257" s="12"/>
      <c r="F257" s="12"/>
      <c r="G257" s="12"/>
      <c r="H257" s="12"/>
      <c r="I257" s="12"/>
      <c r="J257" s="12"/>
      <c r="K257" s="13"/>
      <c r="L257" s="12"/>
      <c r="M257" s="12"/>
      <c r="N257" s="12"/>
      <c r="O257" s="12"/>
      <c r="P257" s="12"/>
      <c r="Q257" s="12"/>
      <c r="R257" s="12"/>
      <c r="S257" s="12"/>
      <c r="T257" s="12"/>
      <c r="U257" s="12"/>
      <c r="V257" s="12"/>
      <c r="W257" s="12"/>
      <c r="X257" s="12"/>
      <c r="Y257" s="12"/>
      <c r="Z257" s="12"/>
    </row>
    <row r="258" ht="12.75" customHeight="1">
      <c r="A258" s="60"/>
      <c r="B258" s="15"/>
      <c r="C258" s="12"/>
      <c r="D258" s="12"/>
      <c r="E258" s="12"/>
      <c r="F258" s="12"/>
      <c r="G258" s="12"/>
      <c r="H258" s="12"/>
      <c r="I258" s="12"/>
      <c r="J258" s="12"/>
      <c r="K258" s="13"/>
      <c r="L258" s="12"/>
      <c r="M258" s="12"/>
      <c r="N258" s="12"/>
      <c r="O258" s="12"/>
      <c r="P258" s="12"/>
      <c r="Q258" s="12"/>
      <c r="R258" s="12"/>
      <c r="S258" s="12"/>
      <c r="T258" s="12"/>
      <c r="U258" s="12"/>
      <c r="V258" s="12"/>
      <c r="W258" s="12"/>
      <c r="X258" s="12"/>
      <c r="Y258" s="12"/>
      <c r="Z258" s="12"/>
    </row>
    <row r="259" ht="12.75" customHeight="1">
      <c r="A259" s="60"/>
      <c r="B259" s="15"/>
      <c r="C259" s="12"/>
      <c r="D259" s="12"/>
      <c r="E259" s="12"/>
      <c r="F259" s="12"/>
      <c r="G259" s="12"/>
      <c r="H259" s="12"/>
      <c r="I259" s="12"/>
      <c r="J259" s="12"/>
      <c r="K259" s="13"/>
      <c r="L259" s="12"/>
      <c r="M259" s="12"/>
      <c r="N259" s="12"/>
      <c r="O259" s="12"/>
      <c r="P259" s="12"/>
      <c r="Q259" s="12"/>
      <c r="R259" s="12"/>
      <c r="S259" s="12"/>
      <c r="T259" s="12"/>
      <c r="U259" s="12"/>
      <c r="V259" s="12"/>
      <c r="W259" s="12"/>
      <c r="X259" s="12"/>
      <c r="Y259" s="12"/>
      <c r="Z259" s="12"/>
    </row>
    <row r="260" ht="12.75" customHeight="1">
      <c r="A260" s="60"/>
      <c r="B260" s="15"/>
      <c r="C260" s="12"/>
      <c r="D260" s="12"/>
      <c r="E260" s="12"/>
      <c r="F260" s="12"/>
      <c r="G260" s="12"/>
      <c r="H260" s="12"/>
      <c r="I260" s="12"/>
      <c r="J260" s="12"/>
      <c r="K260" s="13"/>
      <c r="L260" s="12"/>
      <c r="M260" s="12"/>
      <c r="N260" s="12"/>
      <c r="O260" s="12"/>
      <c r="P260" s="12"/>
      <c r="Q260" s="12"/>
      <c r="R260" s="12"/>
      <c r="S260" s="12"/>
      <c r="T260" s="12"/>
      <c r="U260" s="12"/>
      <c r="V260" s="12"/>
      <c r="W260" s="12"/>
      <c r="X260" s="12"/>
      <c r="Y260" s="12"/>
      <c r="Z260" s="12"/>
    </row>
    <row r="261" ht="12.75" customHeight="1">
      <c r="A261" s="60"/>
      <c r="B261" s="15"/>
      <c r="C261" s="12"/>
      <c r="D261" s="12"/>
      <c r="E261" s="12"/>
      <c r="F261" s="12"/>
      <c r="G261" s="12"/>
      <c r="H261" s="12"/>
      <c r="I261" s="12"/>
      <c r="J261" s="12"/>
      <c r="K261" s="13"/>
      <c r="L261" s="12"/>
      <c r="M261" s="12"/>
      <c r="N261" s="12"/>
      <c r="O261" s="12"/>
      <c r="P261" s="12"/>
      <c r="Q261" s="12"/>
      <c r="R261" s="12"/>
      <c r="S261" s="12"/>
      <c r="T261" s="12"/>
      <c r="U261" s="12"/>
      <c r="V261" s="12"/>
      <c r="W261" s="12"/>
      <c r="X261" s="12"/>
      <c r="Y261" s="12"/>
      <c r="Z261" s="12"/>
    </row>
    <row r="262" ht="12.75" customHeight="1">
      <c r="A262" s="60"/>
      <c r="B262" s="15"/>
      <c r="C262" s="12"/>
      <c r="D262" s="12"/>
      <c r="E262" s="12"/>
      <c r="F262" s="12"/>
      <c r="G262" s="12"/>
      <c r="H262" s="12"/>
      <c r="I262" s="12"/>
      <c r="J262" s="12"/>
      <c r="K262" s="13"/>
      <c r="L262" s="12"/>
      <c r="M262" s="12"/>
      <c r="N262" s="12"/>
      <c r="O262" s="12"/>
      <c r="P262" s="12"/>
      <c r="Q262" s="12"/>
      <c r="R262" s="12"/>
      <c r="S262" s="12"/>
      <c r="T262" s="12"/>
      <c r="U262" s="12"/>
      <c r="V262" s="12"/>
      <c r="W262" s="12"/>
      <c r="X262" s="12"/>
      <c r="Y262" s="12"/>
      <c r="Z262" s="12"/>
    </row>
    <row r="263" ht="12.75" customHeight="1">
      <c r="A263" s="60"/>
      <c r="B263" s="15"/>
      <c r="C263" s="12"/>
      <c r="D263" s="12"/>
      <c r="E263" s="12"/>
      <c r="F263" s="12"/>
      <c r="G263" s="12"/>
      <c r="H263" s="12"/>
      <c r="I263" s="12"/>
      <c r="J263" s="12"/>
      <c r="K263" s="13"/>
      <c r="L263" s="12"/>
      <c r="M263" s="12"/>
      <c r="N263" s="12"/>
      <c r="O263" s="12"/>
      <c r="P263" s="12"/>
      <c r="Q263" s="12"/>
      <c r="R263" s="12"/>
      <c r="S263" s="12"/>
      <c r="T263" s="12"/>
      <c r="U263" s="12"/>
      <c r="V263" s="12"/>
      <c r="W263" s="12"/>
      <c r="X263" s="12"/>
      <c r="Y263" s="12"/>
      <c r="Z263" s="12"/>
    </row>
    <row r="264" ht="12.75" customHeight="1">
      <c r="A264" s="60"/>
      <c r="B264" s="15"/>
      <c r="C264" s="12"/>
      <c r="D264" s="12"/>
      <c r="E264" s="12"/>
      <c r="F264" s="12"/>
      <c r="G264" s="12"/>
      <c r="H264" s="12"/>
      <c r="I264" s="12"/>
      <c r="J264" s="12"/>
      <c r="K264" s="13"/>
      <c r="L264" s="12"/>
      <c r="M264" s="12"/>
      <c r="N264" s="12"/>
      <c r="O264" s="12"/>
      <c r="P264" s="12"/>
      <c r="Q264" s="12"/>
      <c r="R264" s="12"/>
      <c r="S264" s="12"/>
      <c r="T264" s="12"/>
      <c r="U264" s="12"/>
      <c r="V264" s="12"/>
      <c r="W264" s="12"/>
      <c r="X264" s="12"/>
      <c r="Y264" s="12"/>
      <c r="Z264" s="12"/>
    </row>
    <row r="265" ht="12.75" customHeight="1">
      <c r="A265" s="60"/>
      <c r="B265" s="15"/>
      <c r="C265" s="12"/>
      <c r="D265" s="12"/>
      <c r="E265" s="12"/>
      <c r="F265" s="12"/>
      <c r="G265" s="12"/>
      <c r="H265" s="12"/>
      <c r="I265" s="12"/>
      <c r="J265" s="12"/>
      <c r="K265" s="13"/>
      <c r="L265" s="12"/>
      <c r="M265" s="12"/>
      <c r="N265" s="12"/>
      <c r="O265" s="12"/>
      <c r="P265" s="12"/>
      <c r="Q265" s="12"/>
      <c r="R265" s="12"/>
      <c r="S265" s="12"/>
      <c r="T265" s="12"/>
      <c r="U265" s="12"/>
      <c r="V265" s="12"/>
      <c r="W265" s="12"/>
      <c r="X265" s="12"/>
      <c r="Y265" s="12"/>
      <c r="Z265" s="12"/>
    </row>
    <row r="266" ht="12.75" customHeight="1">
      <c r="A266" s="60"/>
      <c r="B266" s="15"/>
      <c r="C266" s="12"/>
      <c r="D266" s="12"/>
      <c r="E266" s="12"/>
      <c r="F266" s="12"/>
      <c r="G266" s="12"/>
      <c r="H266" s="12"/>
      <c r="I266" s="12"/>
      <c r="J266" s="12"/>
      <c r="K266" s="13"/>
      <c r="L266" s="12"/>
      <c r="M266" s="12"/>
      <c r="N266" s="12"/>
      <c r="O266" s="12"/>
      <c r="P266" s="12"/>
      <c r="Q266" s="12"/>
      <c r="R266" s="12"/>
      <c r="S266" s="12"/>
      <c r="T266" s="12"/>
      <c r="U266" s="12"/>
      <c r="V266" s="12"/>
      <c r="W266" s="12"/>
      <c r="X266" s="12"/>
      <c r="Y266" s="12"/>
      <c r="Z266" s="12"/>
    </row>
    <row r="267" ht="12.75" customHeight="1">
      <c r="A267" s="60"/>
      <c r="B267" s="15"/>
      <c r="C267" s="12"/>
      <c r="D267" s="12"/>
      <c r="E267" s="12"/>
      <c r="F267" s="12"/>
      <c r="G267" s="12"/>
      <c r="H267" s="12"/>
      <c r="I267" s="12"/>
      <c r="J267" s="12"/>
      <c r="K267" s="13"/>
      <c r="L267" s="12"/>
      <c r="M267" s="12"/>
      <c r="N267" s="12"/>
      <c r="O267" s="12"/>
      <c r="P267" s="12"/>
      <c r="Q267" s="12"/>
      <c r="R267" s="12"/>
      <c r="S267" s="12"/>
      <c r="T267" s="12"/>
      <c r="U267" s="12"/>
      <c r="V267" s="12"/>
      <c r="W267" s="12"/>
      <c r="X267" s="12"/>
      <c r="Y267" s="12"/>
      <c r="Z267" s="12"/>
    </row>
    <row r="268" ht="12.75" customHeight="1">
      <c r="A268" s="60"/>
      <c r="B268" s="15"/>
      <c r="C268" s="12"/>
      <c r="D268" s="12"/>
      <c r="E268" s="12"/>
      <c r="F268" s="12"/>
      <c r="G268" s="12"/>
      <c r="H268" s="12"/>
      <c r="I268" s="12"/>
      <c r="J268" s="12"/>
      <c r="K268" s="13"/>
      <c r="L268" s="12"/>
      <c r="M268" s="12"/>
      <c r="N268" s="12"/>
      <c r="O268" s="12"/>
      <c r="P268" s="12"/>
      <c r="Q268" s="12"/>
      <c r="R268" s="12"/>
      <c r="S268" s="12"/>
      <c r="T268" s="12"/>
      <c r="U268" s="12"/>
      <c r="V268" s="12"/>
      <c r="W268" s="12"/>
      <c r="X268" s="12"/>
      <c r="Y268" s="12"/>
      <c r="Z268" s="12"/>
    </row>
    <row r="269" ht="12.75" customHeight="1">
      <c r="A269" s="60"/>
      <c r="B269" s="15"/>
      <c r="C269" s="12"/>
      <c r="D269" s="12"/>
      <c r="E269" s="12"/>
      <c r="F269" s="12"/>
      <c r="G269" s="12"/>
      <c r="H269" s="12"/>
      <c r="I269" s="12"/>
      <c r="J269" s="12"/>
      <c r="K269" s="13"/>
      <c r="L269" s="12"/>
      <c r="M269" s="12"/>
      <c r="N269" s="12"/>
      <c r="O269" s="12"/>
      <c r="P269" s="12"/>
      <c r="Q269" s="12"/>
      <c r="R269" s="12"/>
      <c r="S269" s="12"/>
      <c r="T269" s="12"/>
      <c r="U269" s="12"/>
      <c r="V269" s="12"/>
      <c r="W269" s="12"/>
      <c r="X269" s="12"/>
      <c r="Y269" s="12"/>
      <c r="Z269" s="12"/>
    </row>
    <row r="270" ht="12.75" customHeight="1">
      <c r="A270" s="60"/>
      <c r="B270" s="15"/>
      <c r="C270" s="12"/>
      <c r="D270" s="12"/>
      <c r="E270" s="12"/>
      <c r="F270" s="12"/>
      <c r="G270" s="12"/>
      <c r="H270" s="12"/>
      <c r="I270" s="12"/>
      <c r="J270" s="12"/>
      <c r="K270" s="13"/>
      <c r="L270" s="12"/>
      <c r="M270" s="12"/>
      <c r="N270" s="12"/>
      <c r="O270" s="12"/>
      <c r="P270" s="12"/>
      <c r="Q270" s="12"/>
      <c r="R270" s="12"/>
      <c r="S270" s="12"/>
      <c r="T270" s="12"/>
      <c r="U270" s="12"/>
      <c r="V270" s="12"/>
      <c r="W270" s="12"/>
      <c r="X270" s="12"/>
      <c r="Y270" s="12"/>
      <c r="Z270" s="12"/>
    </row>
    <row r="271" ht="12.75" customHeight="1">
      <c r="A271" s="60"/>
      <c r="B271" s="15"/>
      <c r="C271" s="12"/>
      <c r="D271" s="12"/>
      <c r="E271" s="12"/>
      <c r="F271" s="12"/>
      <c r="G271" s="12"/>
      <c r="H271" s="12"/>
      <c r="I271" s="12"/>
      <c r="J271" s="12"/>
      <c r="K271" s="13"/>
      <c r="L271" s="12"/>
      <c r="M271" s="12"/>
      <c r="N271" s="12"/>
      <c r="O271" s="12"/>
      <c r="P271" s="12"/>
      <c r="Q271" s="12"/>
      <c r="R271" s="12"/>
      <c r="S271" s="12"/>
      <c r="T271" s="12"/>
      <c r="U271" s="12"/>
      <c r="V271" s="12"/>
      <c r="W271" s="12"/>
      <c r="X271" s="12"/>
      <c r="Y271" s="12"/>
      <c r="Z271" s="12"/>
    </row>
    <row r="272" ht="12.75" customHeight="1">
      <c r="A272" s="60"/>
      <c r="B272" s="15"/>
      <c r="C272" s="12"/>
      <c r="D272" s="12"/>
      <c r="E272" s="12"/>
      <c r="F272" s="12"/>
      <c r="G272" s="12"/>
      <c r="H272" s="12"/>
      <c r="I272" s="12"/>
      <c r="J272" s="12"/>
      <c r="K272" s="13"/>
      <c r="L272" s="12"/>
      <c r="M272" s="12"/>
      <c r="N272" s="12"/>
      <c r="O272" s="12"/>
      <c r="P272" s="12"/>
      <c r="Q272" s="12"/>
      <c r="R272" s="12"/>
      <c r="S272" s="12"/>
      <c r="T272" s="12"/>
      <c r="U272" s="12"/>
      <c r="V272" s="12"/>
      <c r="W272" s="12"/>
      <c r="X272" s="12"/>
      <c r="Y272" s="12"/>
      <c r="Z272" s="12"/>
    </row>
    <row r="273" ht="12.75" customHeight="1">
      <c r="A273" s="60"/>
      <c r="B273" s="15"/>
      <c r="C273" s="12"/>
      <c r="D273" s="12"/>
      <c r="E273" s="12"/>
      <c r="F273" s="12"/>
      <c r="G273" s="12"/>
      <c r="H273" s="12"/>
      <c r="I273" s="12"/>
      <c r="J273" s="12"/>
      <c r="K273" s="13"/>
      <c r="L273" s="12"/>
      <c r="M273" s="12"/>
      <c r="N273" s="12"/>
      <c r="O273" s="12"/>
      <c r="P273" s="12"/>
      <c r="Q273" s="12"/>
      <c r="R273" s="12"/>
      <c r="S273" s="12"/>
      <c r="T273" s="12"/>
      <c r="U273" s="12"/>
      <c r="V273" s="12"/>
      <c r="W273" s="12"/>
      <c r="X273" s="12"/>
      <c r="Y273" s="12"/>
      <c r="Z273" s="12"/>
    </row>
    <row r="274" ht="12.75" customHeight="1">
      <c r="A274" s="60"/>
      <c r="B274" s="15"/>
      <c r="C274" s="12"/>
      <c r="D274" s="12"/>
      <c r="E274" s="12"/>
      <c r="F274" s="12"/>
      <c r="G274" s="12"/>
      <c r="H274" s="12"/>
      <c r="I274" s="12"/>
      <c r="J274" s="12"/>
      <c r="K274" s="13"/>
      <c r="L274" s="12"/>
      <c r="M274" s="12"/>
      <c r="N274" s="12"/>
      <c r="O274" s="12"/>
      <c r="P274" s="12"/>
      <c r="Q274" s="12"/>
      <c r="R274" s="12"/>
      <c r="S274" s="12"/>
      <c r="T274" s="12"/>
      <c r="U274" s="12"/>
      <c r="V274" s="12"/>
      <c r="W274" s="12"/>
      <c r="X274" s="12"/>
      <c r="Y274" s="12"/>
      <c r="Z274" s="12"/>
    </row>
    <row r="275" ht="12.75" customHeight="1">
      <c r="A275" s="60"/>
      <c r="B275" s="15"/>
      <c r="C275" s="12"/>
      <c r="D275" s="12"/>
      <c r="E275" s="12"/>
      <c r="F275" s="12"/>
      <c r="G275" s="12"/>
      <c r="H275" s="12"/>
      <c r="I275" s="12"/>
      <c r="J275" s="12"/>
      <c r="K275" s="13"/>
      <c r="L275" s="12"/>
      <c r="M275" s="12"/>
      <c r="N275" s="12"/>
      <c r="O275" s="12"/>
      <c r="P275" s="12"/>
      <c r="Q275" s="12"/>
      <c r="R275" s="12"/>
      <c r="S275" s="12"/>
      <c r="T275" s="12"/>
      <c r="U275" s="12"/>
      <c r="V275" s="12"/>
      <c r="W275" s="12"/>
      <c r="X275" s="12"/>
      <c r="Y275" s="12"/>
      <c r="Z275" s="12"/>
    </row>
    <row r="276" ht="12.75" customHeight="1">
      <c r="A276" s="60"/>
      <c r="B276" s="15"/>
      <c r="C276" s="12"/>
      <c r="D276" s="12"/>
      <c r="E276" s="12"/>
      <c r="F276" s="12"/>
      <c r="G276" s="12"/>
      <c r="H276" s="12"/>
      <c r="I276" s="12"/>
      <c r="J276" s="12"/>
      <c r="K276" s="13"/>
      <c r="L276" s="12"/>
      <c r="M276" s="12"/>
      <c r="N276" s="12"/>
      <c r="O276" s="12"/>
      <c r="P276" s="12"/>
      <c r="Q276" s="12"/>
      <c r="R276" s="12"/>
      <c r="S276" s="12"/>
      <c r="T276" s="12"/>
      <c r="U276" s="12"/>
      <c r="V276" s="12"/>
      <c r="W276" s="12"/>
      <c r="X276" s="12"/>
      <c r="Y276" s="12"/>
      <c r="Z276" s="12"/>
    </row>
    <row r="277" ht="12.75" customHeight="1">
      <c r="A277" s="60"/>
      <c r="B277" s="15"/>
      <c r="C277" s="12"/>
      <c r="D277" s="12"/>
      <c r="E277" s="12"/>
      <c r="F277" s="12"/>
      <c r="G277" s="12"/>
      <c r="H277" s="12"/>
      <c r="I277" s="12"/>
      <c r="J277" s="12"/>
      <c r="K277" s="13"/>
      <c r="L277" s="12"/>
      <c r="M277" s="12"/>
      <c r="N277" s="12"/>
      <c r="O277" s="12"/>
      <c r="P277" s="12"/>
      <c r="Q277" s="12"/>
      <c r="R277" s="12"/>
      <c r="S277" s="12"/>
      <c r="T277" s="12"/>
      <c r="U277" s="12"/>
      <c r="V277" s="12"/>
      <c r="W277" s="12"/>
      <c r="X277" s="12"/>
      <c r="Y277" s="12"/>
      <c r="Z277" s="12"/>
    </row>
    <row r="278" ht="12.75" customHeight="1">
      <c r="A278" s="60"/>
      <c r="B278" s="15"/>
      <c r="C278" s="12"/>
      <c r="D278" s="12"/>
      <c r="E278" s="12"/>
      <c r="F278" s="12"/>
      <c r="G278" s="12"/>
      <c r="H278" s="12"/>
      <c r="I278" s="12"/>
      <c r="J278" s="12"/>
      <c r="K278" s="13"/>
      <c r="L278" s="12"/>
      <c r="M278" s="12"/>
      <c r="N278" s="12"/>
      <c r="O278" s="12"/>
      <c r="P278" s="12"/>
      <c r="Q278" s="12"/>
      <c r="R278" s="12"/>
      <c r="S278" s="12"/>
      <c r="T278" s="12"/>
      <c r="U278" s="12"/>
      <c r="V278" s="12"/>
      <c r="W278" s="12"/>
      <c r="X278" s="12"/>
      <c r="Y278" s="12"/>
      <c r="Z278" s="12"/>
    </row>
    <row r="279" ht="12.75" customHeight="1">
      <c r="A279" s="60"/>
      <c r="B279" s="15"/>
      <c r="C279" s="12"/>
      <c r="D279" s="12"/>
      <c r="E279" s="12"/>
      <c r="F279" s="12"/>
      <c r="G279" s="12"/>
      <c r="H279" s="12"/>
      <c r="I279" s="12"/>
      <c r="J279" s="12"/>
      <c r="K279" s="13"/>
      <c r="L279" s="12"/>
      <c r="M279" s="12"/>
      <c r="N279" s="12"/>
      <c r="O279" s="12"/>
      <c r="P279" s="12"/>
      <c r="Q279" s="12"/>
      <c r="R279" s="12"/>
      <c r="S279" s="12"/>
      <c r="T279" s="12"/>
      <c r="U279" s="12"/>
      <c r="V279" s="12"/>
      <c r="W279" s="12"/>
      <c r="X279" s="12"/>
      <c r="Y279" s="12"/>
      <c r="Z279" s="12"/>
    </row>
    <row r="280" ht="12.75" customHeight="1">
      <c r="A280" s="60"/>
      <c r="B280" s="15"/>
      <c r="C280" s="12"/>
      <c r="D280" s="12"/>
      <c r="E280" s="12"/>
      <c r="F280" s="12"/>
      <c r="G280" s="12"/>
      <c r="H280" s="12"/>
      <c r="I280" s="12"/>
      <c r="J280" s="12"/>
      <c r="K280" s="13"/>
      <c r="L280" s="12"/>
      <c r="M280" s="12"/>
      <c r="N280" s="12"/>
      <c r="O280" s="12"/>
      <c r="P280" s="12"/>
      <c r="Q280" s="12"/>
      <c r="R280" s="12"/>
      <c r="S280" s="12"/>
      <c r="T280" s="12"/>
      <c r="U280" s="12"/>
      <c r="V280" s="12"/>
      <c r="W280" s="12"/>
      <c r="X280" s="12"/>
      <c r="Y280" s="12"/>
      <c r="Z280" s="12"/>
    </row>
    <row r="281" ht="12.75" customHeight="1">
      <c r="A281" s="60"/>
      <c r="B281" s="15"/>
      <c r="C281" s="12"/>
      <c r="D281" s="12"/>
      <c r="E281" s="12"/>
      <c r="F281" s="12"/>
      <c r="G281" s="12"/>
      <c r="H281" s="12"/>
      <c r="I281" s="12"/>
      <c r="J281" s="12"/>
      <c r="K281" s="13"/>
      <c r="L281" s="12"/>
      <c r="M281" s="12"/>
      <c r="N281" s="12"/>
      <c r="O281" s="12"/>
      <c r="P281" s="12"/>
      <c r="Q281" s="12"/>
      <c r="R281" s="12"/>
      <c r="S281" s="12"/>
      <c r="T281" s="12"/>
      <c r="U281" s="12"/>
      <c r="V281" s="12"/>
      <c r="W281" s="12"/>
      <c r="X281" s="12"/>
      <c r="Y281" s="12"/>
      <c r="Z281" s="12"/>
    </row>
    <row r="282" ht="12.75" customHeight="1">
      <c r="A282" s="60"/>
      <c r="B282" s="15"/>
      <c r="C282" s="12"/>
      <c r="D282" s="12"/>
      <c r="E282" s="12"/>
      <c r="F282" s="12"/>
      <c r="G282" s="12"/>
      <c r="H282" s="12"/>
      <c r="I282" s="12"/>
      <c r="J282" s="12"/>
      <c r="K282" s="13"/>
      <c r="L282" s="12"/>
      <c r="M282" s="12"/>
      <c r="N282" s="12"/>
      <c r="O282" s="12"/>
      <c r="P282" s="12"/>
      <c r="Q282" s="12"/>
      <c r="R282" s="12"/>
      <c r="S282" s="12"/>
      <c r="T282" s="12"/>
      <c r="U282" s="12"/>
      <c r="V282" s="12"/>
      <c r="W282" s="12"/>
      <c r="X282" s="12"/>
      <c r="Y282" s="12"/>
      <c r="Z282" s="12"/>
    </row>
    <row r="283" ht="12.75" customHeight="1">
      <c r="A283" s="60"/>
      <c r="B283" s="15"/>
      <c r="C283" s="12"/>
      <c r="D283" s="12"/>
      <c r="E283" s="12"/>
      <c r="F283" s="12"/>
      <c r="G283" s="12"/>
      <c r="H283" s="12"/>
      <c r="I283" s="12"/>
      <c r="J283" s="12"/>
      <c r="K283" s="13"/>
      <c r="L283" s="12"/>
      <c r="M283" s="12"/>
      <c r="N283" s="12"/>
      <c r="O283" s="12"/>
      <c r="P283" s="12"/>
      <c r="Q283" s="12"/>
      <c r="R283" s="12"/>
      <c r="S283" s="12"/>
      <c r="T283" s="12"/>
      <c r="U283" s="12"/>
      <c r="V283" s="12"/>
      <c r="W283" s="12"/>
      <c r="X283" s="12"/>
      <c r="Y283" s="12"/>
      <c r="Z283" s="12"/>
    </row>
    <row r="284" ht="12.75" customHeight="1">
      <c r="A284" s="60"/>
      <c r="B284" s="15"/>
      <c r="C284" s="12"/>
      <c r="D284" s="12"/>
      <c r="E284" s="12"/>
      <c r="F284" s="12"/>
      <c r="G284" s="12"/>
      <c r="H284" s="12"/>
      <c r="I284" s="12"/>
      <c r="J284" s="12"/>
      <c r="K284" s="13"/>
      <c r="L284" s="12"/>
      <c r="M284" s="12"/>
      <c r="N284" s="12"/>
      <c r="O284" s="12"/>
      <c r="P284" s="12"/>
      <c r="Q284" s="12"/>
      <c r="R284" s="12"/>
      <c r="S284" s="12"/>
      <c r="T284" s="12"/>
      <c r="U284" s="12"/>
      <c r="V284" s="12"/>
      <c r="W284" s="12"/>
      <c r="X284" s="12"/>
      <c r="Y284" s="12"/>
      <c r="Z284" s="12"/>
    </row>
    <row r="285" ht="12.75" customHeight="1">
      <c r="A285" s="60"/>
      <c r="B285" s="15"/>
      <c r="C285" s="12"/>
      <c r="D285" s="12"/>
      <c r="E285" s="12"/>
      <c r="F285" s="12"/>
      <c r="G285" s="12"/>
      <c r="H285" s="12"/>
      <c r="I285" s="12"/>
      <c r="J285" s="12"/>
      <c r="K285" s="13"/>
      <c r="L285" s="12"/>
      <c r="M285" s="12"/>
      <c r="N285" s="12"/>
      <c r="O285" s="12"/>
      <c r="P285" s="12"/>
      <c r="Q285" s="12"/>
      <c r="R285" s="12"/>
      <c r="S285" s="12"/>
      <c r="T285" s="12"/>
      <c r="U285" s="12"/>
      <c r="V285" s="12"/>
      <c r="W285" s="12"/>
      <c r="X285" s="12"/>
      <c r="Y285" s="12"/>
      <c r="Z285" s="12"/>
    </row>
    <row r="286" ht="12.75" customHeight="1">
      <c r="A286" s="60"/>
      <c r="B286" s="15"/>
      <c r="C286" s="12"/>
      <c r="D286" s="12"/>
      <c r="E286" s="12"/>
      <c r="F286" s="12"/>
      <c r="G286" s="12"/>
      <c r="H286" s="12"/>
      <c r="I286" s="12"/>
      <c r="J286" s="12"/>
      <c r="K286" s="13"/>
      <c r="L286" s="12"/>
      <c r="M286" s="12"/>
      <c r="N286" s="12"/>
      <c r="O286" s="12"/>
      <c r="P286" s="12"/>
      <c r="Q286" s="12"/>
      <c r="R286" s="12"/>
      <c r="S286" s="12"/>
      <c r="T286" s="12"/>
      <c r="U286" s="12"/>
      <c r="V286" s="12"/>
      <c r="W286" s="12"/>
      <c r="X286" s="12"/>
      <c r="Y286" s="12"/>
      <c r="Z286" s="12"/>
    </row>
    <row r="287" ht="12.75" customHeight="1">
      <c r="A287" s="60"/>
      <c r="B287" s="15"/>
      <c r="C287" s="12"/>
      <c r="D287" s="12"/>
      <c r="E287" s="12"/>
      <c r="F287" s="12"/>
      <c r="G287" s="12"/>
      <c r="H287" s="12"/>
      <c r="I287" s="12"/>
      <c r="J287" s="12"/>
      <c r="K287" s="13"/>
      <c r="L287" s="12"/>
      <c r="M287" s="12"/>
      <c r="N287" s="12"/>
      <c r="O287" s="12"/>
      <c r="P287" s="12"/>
      <c r="Q287" s="12"/>
      <c r="R287" s="12"/>
      <c r="S287" s="12"/>
      <c r="T287" s="12"/>
      <c r="U287" s="12"/>
      <c r="V287" s="12"/>
      <c r="W287" s="12"/>
      <c r="X287" s="12"/>
      <c r="Y287" s="12"/>
      <c r="Z287" s="12"/>
    </row>
    <row r="288" ht="12.75" customHeight="1">
      <c r="A288" s="60"/>
      <c r="B288" s="15"/>
      <c r="C288" s="12"/>
      <c r="D288" s="12"/>
      <c r="E288" s="12"/>
      <c r="F288" s="12"/>
      <c r="G288" s="12"/>
      <c r="H288" s="12"/>
      <c r="I288" s="12"/>
      <c r="J288" s="12"/>
      <c r="K288" s="13"/>
      <c r="L288" s="12"/>
      <c r="M288" s="12"/>
      <c r="N288" s="12"/>
      <c r="O288" s="12"/>
      <c r="P288" s="12"/>
      <c r="Q288" s="12"/>
      <c r="R288" s="12"/>
      <c r="S288" s="12"/>
      <c r="T288" s="12"/>
      <c r="U288" s="12"/>
      <c r="V288" s="12"/>
      <c r="W288" s="12"/>
      <c r="X288" s="12"/>
      <c r="Y288" s="12"/>
      <c r="Z288" s="12"/>
    </row>
    <row r="289" ht="12.75" customHeight="1">
      <c r="A289" s="60"/>
      <c r="B289" s="15"/>
      <c r="C289" s="12"/>
      <c r="D289" s="12"/>
      <c r="E289" s="12"/>
      <c r="F289" s="12"/>
      <c r="G289" s="12"/>
      <c r="H289" s="12"/>
      <c r="I289" s="12"/>
      <c r="J289" s="12"/>
      <c r="K289" s="13"/>
      <c r="L289" s="12"/>
      <c r="M289" s="12"/>
      <c r="N289" s="12"/>
      <c r="O289" s="12"/>
      <c r="P289" s="12"/>
      <c r="Q289" s="12"/>
      <c r="R289" s="12"/>
      <c r="S289" s="12"/>
      <c r="T289" s="12"/>
      <c r="U289" s="12"/>
      <c r="V289" s="12"/>
      <c r="W289" s="12"/>
      <c r="X289" s="12"/>
      <c r="Y289" s="12"/>
      <c r="Z289" s="12"/>
    </row>
    <row r="290" ht="12.75" customHeight="1">
      <c r="A290" s="60"/>
      <c r="B290" s="15"/>
      <c r="C290" s="12"/>
      <c r="D290" s="12"/>
      <c r="E290" s="12"/>
      <c r="F290" s="12"/>
      <c r="G290" s="12"/>
      <c r="H290" s="12"/>
      <c r="I290" s="12"/>
      <c r="J290" s="12"/>
      <c r="K290" s="13"/>
      <c r="L290" s="12"/>
      <c r="M290" s="12"/>
      <c r="N290" s="12"/>
      <c r="O290" s="12"/>
      <c r="P290" s="12"/>
      <c r="Q290" s="12"/>
      <c r="R290" s="12"/>
      <c r="S290" s="12"/>
      <c r="T290" s="12"/>
      <c r="U290" s="12"/>
      <c r="V290" s="12"/>
      <c r="W290" s="12"/>
      <c r="X290" s="12"/>
      <c r="Y290" s="12"/>
      <c r="Z290" s="12"/>
    </row>
    <row r="291" ht="12.75" customHeight="1">
      <c r="A291" s="60"/>
      <c r="B291" s="15"/>
      <c r="C291" s="12"/>
      <c r="D291" s="12"/>
      <c r="E291" s="12"/>
      <c r="F291" s="12"/>
      <c r="G291" s="12"/>
      <c r="H291" s="12"/>
      <c r="I291" s="12"/>
      <c r="J291" s="12"/>
      <c r="K291" s="13"/>
      <c r="L291" s="12"/>
      <c r="M291" s="12"/>
      <c r="N291" s="12"/>
      <c r="O291" s="12"/>
      <c r="P291" s="12"/>
      <c r="Q291" s="12"/>
      <c r="R291" s="12"/>
      <c r="S291" s="12"/>
      <c r="T291" s="12"/>
      <c r="U291" s="12"/>
      <c r="V291" s="12"/>
      <c r="W291" s="12"/>
      <c r="X291" s="12"/>
      <c r="Y291" s="12"/>
      <c r="Z291" s="12"/>
    </row>
    <row r="292" ht="12.75" customHeight="1">
      <c r="A292" s="60"/>
      <c r="B292" s="15"/>
      <c r="C292" s="12"/>
      <c r="D292" s="12"/>
      <c r="E292" s="12"/>
      <c r="F292" s="12"/>
      <c r="G292" s="12"/>
      <c r="H292" s="12"/>
      <c r="I292" s="12"/>
      <c r="J292" s="12"/>
      <c r="K292" s="13"/>
      <c r="L292" s="12"/>
      <c r="M292" s="12"/>
      <c r="N292" s="12"/>
      <c r="O292" s="12"/>
      <c r="P292" s="12"/>
      <c r="Q292" s="12"/>
      <c r="R292" s="12"/>
      <c r="S292" s="12"/>
      <c r="T292" s="12"/>
      <c r="U292" s="12"/>
      <c r="V292" s="12"/>
      <c r="W292" s="12"/>
      <c r="X292" s="12"/>
      <c r="Y292" s="12"/>
      <c r="Z292" s="12"/>
    </row>
    <row r="293" ht="12.75" customHeight="1">
      <c r="A293" s="60"/>
      <c r="B293" s="15"/>
      <c r="C293" s="12"/>
      <c r="D293" s="12"/>
      <c r="E293" s="12"/>
      <c r="F293" s="12"/>
      <c r="G293" s="12"/>
      <c r="H293" s="12"/>
      <c r="I293" s="12"/>
      <c r="J293" s="12"/>
      <c r="K293" s="13"/>
      <c r="L293" s="12"/>
      <c r="M293" s="12"/>
      <c r="N293" s="12"/>
      <c r="O293" s="12"/>
      <c r="P293" s="12"/>
      <c r="Q293" s="12"/>
      <c r="R293" s="12"/>
      <c r="S293" s="12"/>
      <c r="T293" s="12"/>
      <c r="U293" s="12"/>
      <c r="V293" s="12"/>
      <c r="W293" s="12"/>
      <c r="X293" s="12"/>
      <c r="Y293" s="12"/>
      <c r="Z293" s="12"/>
    </row>
    <row r="294" ht="12.75" customHeight="1">
      <c r="A294" s="60"/>
      <c r="B294" s="15"/>
      <c r="C294" s="12"/>
      <c r="D294" s="12"/>
      <c r="E294" s="12"/>
      <c r="F294" s="12"/>
      <c r="G294" s="12"/>
      <c r="H294" s="12"/>
      <c r="I294" s="12"/>
      <c r="J294" s="12"/>
      <c r="K294" s="13"/>
      <c r="L294" s="12"/>
      <c r="M294" s="12"/>
      <c r="N294" s="12"/>
      <c r="O294" s="12"/>
      <c r="P294" s="12"/>
      <c r="Q294" s="12"/>
      <c r="R294" s="12"/>
      <c r="S294" s="12"/>
      <c r="T294" s="12"/>
      <c r="U294" s="12"/>
      <c r="V294" s="12"/>
      <c r="W294" s="12"/>
      <c r="X294" s="12"/>
      <c r="Y294" s="12"/>
      <c r="Z294" s="12"/>
    </row>
    <row r="295" ht="12.75" customHeight="1">
      <c r="A295" s="60"/>
      <c r="B295" s="15"/>
      <c r="C295" s="12"/>
      <c r="D295" s="12"/>
      <c r="E295" s="12"/>
      <c r="F295" s="12"/>
      <c r="G295" s="12"/>
      <c r="H295" s="12"/>
      <c r="I295" s="12"/>
      <c r="J295" s="12"/>
      <c r="K295" s="13"/>
      <c r="L295" s="12"/>
      <c r="M295" s="12"/>
      <c r="N295" s="12"/>
      <c r="O295" s="12"/>
      <c r="P295" s="12"/>
      <c r="Q295" s="12"/>
      <c r="R295" s="12"/>
      <c r="S295" s="12"/>
      <c r="T295" s="12"/>
      <c r="U295" s="12"/>
      <c r="V295" s="12"/>
      <c r="W295" s="12"/>
      <c r="X295" s="12"/>
      <c r="Y295" s="12"/>
      <c r="Z295" s="12"/>
    </row>
    <row r="296" ht="12.75" customHeight="1">
      <c r="A296" s="60"/>
      <c r="B296" s="15"/>
      <c r="C296" s="12"/>
      <c r="D296" s="12"/>
      <c r="E296" s="12"/>
      <c r="F296" s="12"/>
      <c r="G296" s="12"/>
      <c r="H296" s="12"/>
      <c r="I296" s="12"/>
      <c r="J296" s="12"/>
      <c r="K296" s="13"/>
      <c r="L296" s="12"/>
      <c r="M296" s="12"/>
      <c r="N296" s="12"/>
      <c r="O296" s="12"/>
      <c r="P296" s="12"/>
      <c r="Q296" s="12"/>
      <c r="R296" s="12"/>
      <c r="S296" s="12"/>
      <c r="T296" s="12"/>
      <c r="U296" s="12"/>
      <c r="V296" s="12"/>
      <c r="W296" s="12"/>
      <c r="X296" s="12"/>
      <c r="Y296" s="12"/>
      <c r="Z296" s="12"/>
    </row>
    <row r="297" ht="12.75" customHeight="1">
      <c r="A297" s="60"/>
      <c r="B297" s="15"/>
      <c r="C297" s="12"/>
      <c r="D297" s="12"/>
      <c r="E297" s="12"/>
      <c r="F297" s="12"/>
      <c r="G297" s="12"/>
      <c r="H297" s="12"/>
      <c r="I297" s="12"/>
      <c r="J297" s="12"/>
      <c r="K297" s="13"/>
      <c r="L297" s="12"/>
      <c r="M297" s="12"/>
      <c r="N297" s="12"/>
      <c r="O297" s="12"/>
      <c r="P297" s="12"/>
      <c r="Q297" s="12"/>
      <c r="R297" s="12"/>
      <c r="S297" s="12"/>
      <c r="T297" s="12"/>
      <c r="U297" s="12"/>
      <c r="V297" s="12"/>
      <c r="W297" s="12"/>
      <c r="X297" s="12"/>
      <c r="Y297" s="12"/>
      <c r="Z297" s="12"/>
    </row>
    <row r="298" ht="12.75" customHeight="1">
      <c r="A298" s="60"/>
      <c r="B298" s="15"/>
      <c r="C298" s="12"/>
      <c r="D298" s="12"/>
      <c r="E298" s="12"/>
      <c r="F298" s="12"/>
      <c r="G298" s="12"/>
      <c r="H298" s="12"/>
      <c r="I298" s="12"/>
      <c r="J298" s="12"/>
      <c r="K298" s="13"/>
      <c r="L298" s="12"/>
      <c r="M298" s="12"/>
      <c r="N298" s="12"/>
      <c r="O298" s="12"/>
      <c r="P298" s="12"/>
      <c r="Q298" s="12"/>
      <c r="R298" s="12"/>
      <c r="S298" s="12"/>
      <c r="T298" s="12"/>
      <c r="U298" s="12"/>
      <c r="V298" s="12"/>
      <c r="W298" s="12"/>
      <c r="X298" s="12"/>
      <c r="Y298" s="12"/>
      <c r="Z298" s="12"/>
    </row>
    <row r="299" ht="12.75" customHeight="1">
      <c r="A299" s="60"/>
      <c r="B299" s="15"/>
      <c r="C299" s="12"/>
      <c r="D299" s="12"/>
      <c r="E299" s="12"/>
      <c r="F299" s="12"/>
      <c r="G299" s="12"/>
      <c r="H299" s="12"/>
      <c r="I299" s="12"/>
      <c r="J299" s="12"/>
      <c r="K299" s="13"/>
      <c r="L299" s="12"/>
      <c r="M299" s="12"/>
      <c r="N299" s="12"/>
      <c r="O299" s="12"/>
      <c r="P299" s="12"/>
      <c r="Q299" s="12"/>
      <c r="R299" s="12"/>
      <c r="S299" s="12"/>
      <c r="T299" s="12"/>
      <c r="U299" s="12"/>
      <c r="V299" s="12"/>
      <c r="W299" s="12"/>
      <c r="X299" s="12"/>
      <c r="Y299" s="12"/>
      <c r="Z299" s="12"/>
    </row>
    <row r="300" ht="12.75" customHeight="1">
      <c r="A300" s="60"/>
      <c r="B300" s="15"/>
      <c r="C300" s="12"/>
      <c r="D300" s="12"/>
      <c r="E300" s="12"/>
      <c r="F300" s="12"/>
      <c r="G300" s="12"/>
      <c r="H300" s="12"/>
      <c r="I300" s="12"/>
      <c r="J300" s="12"/>
      <c r="K300" s="13"/>
      <c r="L300" s="12"/>
      <c r="M300" s="12"/>
      <c r="N300" s="12"/>
      <c r="O300" s="12"/>
      <c r="P300" s="12"/>
      <c r="Q300" s="12"/>
      <c r="R300" s="12"/>
      <c r="S300" s="12"/>
      <c r="T300" s="12"/>
      <c r="U300" s="12"/>
      <c r="V300" s="12"/>
      <c r="W300" s="12"/>
      <c r="X300" s="12"/>
      <c r="Y300" s="12"/>
      <c r="Z300" s="12"/>
    </row>
    <row r="301" ht="12.75" customHeight="1">
      <c r="A301" s="60"/>
      <c r="B301" s="15"/>
      <c r="C301" s="12"/>
      <c r="D301" s="12"/>
      <c r="E301" s="12"/>
      <c r="F301" s="12"/>
      <c r="G301" s="12"/>
      <c r="H301" s="12"/>
      <c r="I301" s="12"/>
      <c r="J301" s="12"/>
      <c r="K301" s="13"/>
      <c r="L301" s="12"/>
      <c r="M301" s="12"/>
      <c r="N301" s="12"/>
      <c r="O301" s="12"/>
      <c r="P301" s="12"/>
      <c r="Q301" s="12"/>
      <c r="R301" s="12"/>
      <c r="S301" s="12"/>
      <c r="T301" s="12"/>
      <c r="U301" s="12"/>
      <c r="V301" s="12"/>
      <c r="W301" s="12"/>
      <c r="X301" s="12"/>
      <c r="Y301" s="12"/>
      <c r="Z301" s="12"/>
    </row>
    <row r="302" ht="12.75" customHeight="1">
      <c r="A302" s="60"/>
      <c r="B302" s="15"/>
      <c r="C302" s="12"/>
      <c r="D302" s="12"/>
      <c r="E302" s="12"/>
      <c r="F302" s="12"/>
      <c r="G302" s="12"/>
      <c r="H302" s="12"/>
      <c r="I302" s="12"/>
      <c r="J302" s="12"/>
      <c r="K302" s="13"/>
      <c r="L302" s="12"/>
      <c r="M302" s="12"/>
      <c r="N302" s="12"/>
      <c r="O302" s="12"/>
      <c r="P302" s="12"/>
      <c r="Q302" s="12"/>
      <c r="R302" s="12"/>
      <c r="S302" s="12"/>
      <c r="T302" s="12"/>
      <c r="U302" s="12"/>
      <c r="V302" s="12"/>
      <c r="W302" s="12"/>
      <c r="X302" s="12"/>
      <c r="Y302" s="12"/>
      <c r="Z302" s="12"/>
    </row>
    <row r="303" ht="12.75" customHeight="1">
      <c r="A303" s="60"/>
      <c r="B303" s="15"/>
      <c r="C303" s="12"/>
      <c r="D303" s="12"/>
      <c r="E303" s="12"/>
      <c r="F303" s="12"/>
      <c r="G303" s="12"/>
      <c r="H303" s="12"/>
      <c r="I303" s="12"/>
      <c r="J303" s="12"/>
      <c r="K303" s="13"/>
      <c r="L303" s="12"/>
      <c r="M303" s="12"/>
      <c r="N303" s="12"/>
      <c r="O303" s="12"/>
      <c r="P303" s="12"/>
      <c r="Q303" s="12"/>
      <c r="R303" s="12"/>
      <c r="S303" s="12"/>
      <c r="T303" s="12"/>
      <c r="U303" s="12"/>
      <c r="V303" s="12"/>
      <c r="W303" s="12"/>
      <c r="X303" s="12"/>
      <c r="Y303" s="12"/>
      <c r="Z303" s="12"/>
    </row>
    <row r="304" ht="12.75" customHeight="1">
      <c r="A304" s="60"/>
      <c r="B304" s="15"/>
      <c r="C304" s="12"/>
      <c r="D304" s="12"/>
      <c r="E304" s="12"/>
      <c r="F304" s="12"/>
      <c r="G304" s="12"/>
      <c r="H304" s="12"/>
      <c r="I304" s="12"/>
      <c r="J304" s="12"/>
      <c r="K304" s="13"/>
      <c r="L304" s="12"/>
      <c r="M304" s="12"/>
      <c r="N304" s="12"/>
      <c r="O304" s="12"/>
      <c r="P304" s="12"/>
      <c r="Q304" s="12"/>
      <c r="R304" s="12"/>
      <c r="S304" s="12"/>
      <c r="T304" s="12"/>
      <c r="U304" s="12"/>
      <c r="V304" s="12"/>
      <c r="W304" s="12"/>
      <c r="X304" s="12"/>
      <c r="Y304" s="12"/>
      <c r="Z304" s="12"/>
    </row>
    <row r="305" ht="12.75" customHeight="1">
      <c r="A305" s="60"/>
      <c r="B305" s="15"/>
      <c r="C305" s="12"/>
      <c r="D305" s="12"/>
      <c r="E305" s="12"/>
      <c r="F305" s="12"/>
      <c r="G305" s="12"/>
      <c r="H305" s="12"/>
      <c r="I305" s="12"/>
      <c r="J305" s="12"/>
      <c r="K305" s="13"/>
      <c r="L305" s="12"/>
      <c r="M305" s="12"/>
      <c r="N305" s="12"/>
      <c r="O305" s="12"/>
      <c r="P305" s="12"/>
      <c r="Q305" s="12"/>
      <c r="R305" s="12"/>
      <c r="S305" s="12"/>
      <c r="T305" s="12"/>
      <c r="U305" s="12"/>
      <c r="V305" s="12"/>
      <c r="W305" s="12"/>
      <c r="X305" s="12"/>
      <c r="Y305" s="12"/>
      <c r="Z305" s="12"/>
    </row>
    <row r="306" ht="12.75" customHeight="1">
      <c r="A306" s="60"/>
      <c r="B306" s="15"/>
      <c r="C306" s="12"/>
      <c r="D306" s="12"/>
      <c r="E306" s="12"/>
      <c r="F306" s="12"/>
      <c r="G306" s="12"/>
      <c r="H306" s="12"/>
      <c r="I306" s="12"/>
      <c r="J306" s="12"/>
      <c r="K306" s="13"/>
      <c r="L306" s="12"/>
      <c r="M306" s="12"/>
      <c r="N306" s="12"/>
      <c r="O306" s="12"/>
      <c r="P306" s="12"/>
      <c r="Q306" s="12"/>
      <c r="R306" s="12"/>
      <c r="S306" s="12"/>
      <c r="T306" s="12"/>
      <c r="U306" s="12"/>
      <c r="V306" s="12"/>
      <c r="W306" s="12"/>
      <c r="X306" s="12"/>
      <c r="Y306" s="12"/>
      <c r="Z306" s="12"/>
    </row>
    <row r="307" ht="12.75" customHeight="1">
      <c r="A307" s="60"/>
      <c r="B307" s="15"/>
      <c r="C307" s="12"/>
      <c r="D307" s="12"/>
      <c r="E307" s="12"/>
      <c r="F307" s="12"/>
      <c r="G307" s="12"/>
      <c r="H307" s="12"/>
      <c r="I307" s="12"/>
      <c r="J307" s="12"/>
      <c r="K307" s="13"/>
      <c r="L307" s="12"/>
      <c r="M307" s="12"/>
      <c r="N307" s="12"/>
      <c r="O307" s="12"/>
      <c r="P307" s="12"/>
      <c r="Q307" s="12"/>
      <c r="R307" s="12"/>
      <c r="S307" s="12"/>
      <c r="T307" s="12"/>
      <c r="U307" s="12"/>
      <c r="V307" s="12"/>
      <c r="W307" s="12"/>
      <c r="X307" s="12"/>
      <c r="Y307" s="12"/>
      <c r="Z307" s="12"/>
    </row>
    <row r="308" ht="12.75" customHeight="1">
      <c r="A308" s="60"/>
      <c r="B308" s="15"/>
      <c r="C308" s="12"/>
      <c r="D308" s="12"/>
      <c r="E308" s="12"/>
      <c r="F308" s="12"/>
      <c r="G308" s="12"/>
      <c r="H308" s="12"/>
      <c r="I308" s="12"/>
      <c r="J308" s="12"/>
      <c r="K308" s="13"/>
      <c r="L308" s="12"/>
      <c r="M308" s="12"/>
      <c r="N308" s="12"/>
      <c r="O308" s="12"/>
      <c r="P308" s="12"/>
      <c r="Q308" s="12"/>
      <c r="R308" s="12"/>
      <c r="S308" s="12"/>
      <c r="T308" s="12"/>
      <c r="U308" s="12"/>
      <c r="V308" s="12"/>
      <c r="W308" s="12"/>
      <c r="X308" s="12"/>
      <c r="Y308" s="12"/>
      <c r="Z308" s="12"/>
    </row>
    <row r="309" ht="12.75" customHeight="1">
      <c r="A309" s="60"/>
      <c r="B309" s="15"/>
      <c r="C309" s="12"/>
      <c r="D309" s="12"/>
      <c r="E309" s="12"/>
      <c r="F309" s="12"/>
      <c r="G309" s="12"/>
      <c r="H309" s="12"/>
      <c r="I309" s="12"/>
      <c r="J309" s="12"/>
      <c r="K309" s="13"/>
      <c r="L309" s="12"/>
      <c r="M309" s="12"/>
      <c r="N309" s="12"/>
      <c r="O309" s="12"/>
      <c r="P309" s="12"/>
      <c r="Q309" s="12"/>
      <c r="R309" s="12"/>
      <c r="S309" s="12"/>
      <c r="T309" s="12"/>
      <c r="U309" s="12"/>
      <c r="V309" s="12"/>
      <c r="W309" s="12"/>
      <c r="X309" s="12"/>
      <c r="Y309" s="12"/>
      <c r="Z309" s="12"/>
    </row>
    <row r="310" ht="12.75" customHeight="1">
      <c r="A310" s="60"/>
      <c r="B310" s="15"/>
      <c r="C310" s="12"/>
      <c r="D310" s="12"/>
      <c r="E310" s="12"/>
      <c r="F310" s="12"/>
      <c r="G310" s="12"/>
      <c r="H310" s="12"/>
      <c r="I310" s="12"/>
      <c r="J310" s="12"/>
      <c r="K310" s="13"/>
      <c r="L310" s="12"/>
      <c r="M310" s="12"/>
      <c r="N310" s="12"/>
      <c r="O310" s="12"/>
      <c r="P310" s="12"/>
      <c r="Q310" s="12"/>
      <c r="R310" s="12"/>
      <c r="S310" s="12"/>
      <c r="T310" s="12"/>
      <c r="U310" s="12"/>
      <c r="V310" s="12"/>
      <c r="W310" s="12"/>
      <c r="X310" s="12"/>
      <c r="Y310" s="12"/>
      <c r="Z310" s="12"/>
    </row>
    <row r="311" ht="12.75" customHeight="1">
      <c r="A311" s="60"/>
      <c r="B311" s="15"/>
      <c r="C311" s="12"/>
      <c r="D311" s="12"/>
      <c r="E311" s="12"/>
      <c r="F311" s="12"/>
      <c r="G311" s="12"/>
      <c r="H311" s="12"/>
      <c r="I311" s="12"/>
      <c r="J311" s="12"/>
      <c r="K311" s="13"/>
      <c r="L311" s="12"/>
      <c r="M311" s="12"/>
      <c r="N311" s="12"/>
      <c r="O311" s="12"/>
      <c r="P311" s="12"/>
      <c r="Q311" s="12"/>
      <c r="R311" s="12"/>
      <c r="S311" s="12"/>
      <c r="T311" s="12"/>
      <c r="U311" s="12"/>
      <c r="V311" s="12"/>
      <c r="W311" s="12"/>
      <c r="X311" s="12"/>
      <c r="Y311" s="12"/>
      <c r="Z311" s="12"/>
    </row>
    <row r="312" ht="12.75" customHeight="1">
      <c r="A312" s="60"/>
      <c r="B312" s="15"/>
      <c r="C312" s="12"/>
      <c r="D312" s="12"/>
      <c r="E312" s="12"/>
      <c r="F312" s="12"/>
      <c r="G312" s="12"/>
      <c r="H312" s="12"/>
      <c r="I312" s="12"/>
      <c r="J312" s="12"/>
      <c r="K312" s="13"/>
      <c r="L312" s="12"/>
      <c r="M312" s="12"/>
      <c r="N312" s="12"/>
      <c r="O312" s="12"/>
      <c r="P312" s="12"/>
      <c r="Q312" s="12"/>
      <c r="R312" s="12"/>
      <c r="S312" s="12"/>
      <c r="T312" s="12"/>
      <c r="U312" s="12"/>
      <c r="V312" s="12"/>
      <c r="W312" s="12"/>
      <c r="X312" s="12"/>
      <c r="Y312" s="12"/>
      <c r="Z312" s="12"/>
    </row>
    <row r="313" ht="12.75" customHeight="1">
      <c r="A313" s="60"/>
      <c r="B313" s="15"/>
      <c r="C313" s="12"/>
      <c r="D313" s="12"/>
      <c r="E313" s="12"/>
      <c r="F313" s="12"/>
      <c r="G313" s="12"/>
      <c r="H313" s="12"/>
      <c r="I313" s="12"/>
      <c r="J313" s="12"/>
      <c r="K313" s="13"/>
      <c r="L313" s="12"/>
      <c r="M313" s="12"/>
      <c r="N313" s="12"/>
      <c r="O313" s="12"/>
      <c r="P313" s="12"/>
      <c r="Q313" s="12"/>
      <c r="R313" s="12"/>
      <c r="S313" s="12"/>
      <c r="T313" s="12"/>
      <c r="U313" s="12"/>
      <c r="V313" s="12"/>
      <c r="W313" s="12"/>
      <c r="X313" s="12"/>
      <c r="Y313" s="12"/>
      <c r="Z313" s="12"/>
    </row>
    <row r="314" ht="12.75" customHeight="1">
      <c r="A314" s="60"/>
      <c r="B314" s="15"/>
      <c r="C314" s="12"/>
      <c r="D314" s="12"/>
      <c r="E314" s="12"/>
      <c r="F314" s="12"/>
      <c r="G314" s="12"/>
      <c r="H314" s="12"/>
      <c r="I314" s="12"/>
      <c r="J314" s="12"/>
      <c r="K314" s="13"/>
      <c r="L314" s="12"/>
      <c r="M314" s="12"/>
      <c r="N314" s="12"/>
      <c r="O314" s="12"/>
      <c r="P314" s="12"/>
      <c r="Q314" s="12"/>
      <c r="R314" s="12"/>
      <c r="S314" s="12"/>
      <c r="T314" s="12"/>
      <c r="U314" s="12"/>
      <c r="V314" s="12"/>
      <c r="W314" s="12"/>
      <c r="X314" s="12"/>
      <c r="Y314" s="12"/>
      <c r="Z314" s="12"/>
    </row>
    <row r="315" ht="12.75" customHeight="1">
      <c r="A315" s="60"/>
      <c r="B315" s="15"/>
      <c r="C315" s="12"/>
      <c r="D315" s="12"/>
      <c r="E315" s="12"/>
      <c r="F315" s="12"/>
      <c r="G315" s="12"/>
      <c r="H315" s="12"/>
      <c r="I315" s="12"/>
      <c r="J315" s="12"/>
      <c r="K315" s="13"/>
      <c r="L315" s="12"/>
      <c r="M315" s="12"/>
      <c r="N315" s="12"/>
      <c r="O315" s="12"/>
      <c r="P315" s="12"/>
      <c r="Q315" s="12"/>
      <c r="R315" s="12"/>
      <c r="S315" s="12"/>
      <c r="T315" s="12"/>
      <c r="U315" s="12"/>
      <c r="V315" s="12"/>
      <c r="W315" s="12"/>
      <c r="X315" s="12"/>
      <c r="Y315" s="12"/>
      <c r="Z315" s="12"/>
    </row>
    <row r="316" ht="12.75" customHeight="1">
      <c r="A316" s="60"/>
      <c r="B316" s="15"/>
      <c r="C316" s="12"/>
      <c r="D316" s="12"/>
      <c r="E316" s="12"/>
      <c r="F316" s="12"/>
      <c r="G316" s="12"/>
      <c r="H316" s="12"/>
      <c r="I316" s="12"/>
      <c r="J316" s="12"/>
      <c r="K316" s="13"/>
      <c r="L316" s="12"/>
      <c r="M316" s="12"/>
      <c r="N316" s="12"/>
      <c r="O316" s="12"/>
      <c r="P316" s="12"/>
      <c r="Q316" s="12"/>
      <c r="R316" s="12"/>
      <c r="S316" s="12"/>
      <c r="T316" s="12"/>
      <c r="U316" s="12"/>
      <c r="V316" s="12"/>
      <c r="W316" s="12"/>
      <c r="X316" s="12"/>
      <c r="Y316" s="12"/>
      <c r="Z316" s="12"/>
    </row>
    <row r="317" ht="12.75" customHeight="1">
      <c r="A317" s="60"/>
      <c r="B317" s="15"/>
      <c r="C317" s="12"/>
      <c r="D317" s="12"/>
      <c r="E317" s="12"/>
      <c r="F317" s="12"/>
      <c r="G317" s="12"/>
      <c r="H317" s="12"/>
      <c r="I317" s="12"/>
      <c r="J317" s="12"/>
      <c r="K317" s="13"/>
      <c r="L317" s="12"/>
      <c r="M317" s="12"/>
      <c r="N317" s="12"/>
      <c r="O317" s="12"/>
      <c r="P317" s="12"/>
      <c r="Q317" s="12"/>
      <c r="R317" s="12"/>
      <c r="S317" s="12"/>
      <c r="T317" s="12"/>
      <c r="U317" s="12"/>
      <c r="V317" s="12"/>
      <c r="W317" s="12"/>
      <c r="X317" s="12"/>
      <c r="Y317" s="12"/>
      <c r="Z317" s="12"/>
    </row>
    <row r="318" ht="12.75" customHeight="1">
      <c r="A318" s="60"/>
      <c r="B318" s="15"/>
      <c r="C318" s="12"/>
      <c r="D318" s="12"/>
      <c r="E318" s="12"/>
      <c r="F318" s="12"/>
      <c r="G318" s="12"/>
      <c r="H318" s="12"/>
      <c r="I318" s="12"/>
      <c r="J318" s="12"/>
      <c r="K318" s="13"/>
      <c r="L318" s="12"/>
      <c r="M318" s="12"/>
      <c r="N318" s="12"/>
      <c r="O318" s="12"/>
      <c r="P318" s="12"/>
      <c r="Q318" s="12"/>
      <c r="R318" s="12"/>
      <c r="S318" s="12"/>
      <c r="T318" s="12"/>
      <c r="U318" s="12"/>
      <c r="V318" s="12"/>
      <c r="W318" s="12"/>
      <c r="X318" s="12"/>
      <c r="Y318" s="12"/>
      <c r="Z318" s="12"/>
    </row>
    <row r="319" ht="12.75" customHeight="1">
      <c r="A319" s="60"/>
      <c r="B319" s="15"/>
      <c r="C319" s="12"/>
      <c r="D319" s="12"/>
      <c r="E319" s="12"/>
      <c r="F319" s="12"/>
      <c r="G319" s="12"/>
      <c r="H319" s="12"/>
      <c r="I319" s="12"/>
      <c r="J319" s="12"/>
      <c r="K319" s="13"/>
      <c r="L319" s="12"/>
      <c r="M319" s="12"/>
      <c r="N319" s="12"/>
      <c r="O319" s="12"/>
      <c r="P319" s="12"/>
      <c r="Q319" s="12"/>
      <c r="R319" s="12"/>
      <c r="S319" s="12"/>
      <c r="T319" s="12"/>
      <c r="U319" s="12"/>
      <c r="V319" s="12"/>
      <c r="W319" s="12"/>
      <c r="X319" s="12"/>
      <c r="Y319" s="12"/>
      <c r="Z319" s="12"/>
    </row>
    <row r="320" ht="12.75" customHeight="1">
      <c r="A320" s="60"/>
      <c r="B320" s="15"/>
      <c r="C320" s="12"/>
      <c r="D320" s="12"/>
      <c r="E320" s="12"/>
      <c r="F320" s="12"/>
      <c r="G320" s="12"/>
      <c r="H320" s="12"/>
      <c r="I320" s="12"/>
      <c r="J320" s="12"/>
      <c r="K320" s="13"/>
      <c r="L320" s="12"/>
      <c r="M320" s="12"/>
      <c r="N320" s="12"/>
      <c r="O320" s="12"/>
      <c r="P320" s="12"/>
      <c r="Q320" s="12"/>
      <c r="R320" s="12"/>
      <c r="S320" s="12"/>
      <c r="T320" s="12"/>
      <c r="U320" s="12"/>
      <c r="V320" s="12"/>
      <c r="W320" s="12"/>
      <c r="X320" s="12"/>
      <c r="Y320" s="12"/>
      <c r="Z320" s="12"/>
    </row>
    <row r="321" ht="12.75" customHeight="1">
      <c r="A321" s="60"/>
      <c r="B321" s="15"/>
      <c r="C321" s="12"/>
      <c r="D321" s="12"/>
      <c r="E321" s="12"/>
      <c r="F321" s="12"/>
      <c r="G321" s="12"/>
      <c r="H321" s="12"/>
      <c r="I321" s="12"/>
      <c r="J321" s="12"/>
      <c r="K321" s="13"/>
      <c r="L321" s="12"/>
      <c r="M321" s="12"/>
      <c r="N321" s="12"/>
      <c r="O321" s="12"/>
      <c r="P321" s="12"/>
      <c r="Q321" s="12"/>
      <c r="R321" s="12"/>
      <c r="S321" s="12"/>
      <c r="T321" s="12"/>
      <c r="U321" s="12"/>
      <c r="V321" s="12"/>
      <c r="W321" s="12"/>
      <c r="X321" s="12"/>
      <c r="Y321" s="12"/>
      <c r="Z321" s="12"/>
    </row>
    <row r="322" ht="12.75" customHeight="1">
      <c r="A322" s="60"/>
      <c r="B322" s="15"/>
      <c r="C322" s="12"/>
      <c r="D322" s="12"/>
      <c r="E322" s="12"/>
      <c r="F322" s="12"/>
      <c r="G322" s="12"/>
      <c r="H322" s="12"/>
      <c r="I322" s="12"/>
      <c r="J322" s="12"/>
      <c r="K322" s="13"/>
      <c r="L322" s="12"/>
      <c r="M322" s="12"/>
      <c r="N322" s="12"/>
      <c r="O322" s="12"/>
      <c r="P322" s="12"/>
      <c r="Q322" s="12"/>
      <c r="R322" s="12"/>
      <c r="S322" s="12"/>
      <c r="T322" s="12"/>
      <c r="U322" s="12"/>
      <c r="V322" s="12"/>
      <c r="W322" s="12"/>
      <c r="X322" s="12"/>
      <c r="Y322" s="12"/>
      <c r="Z322" s="12"/>
    </row>
    <row r="323" ht="12.75" customHeight="1">
      <c r="A323" s="60"/>
      <c r="B323" s="15"/>
      <c r="C323" s="12"/>
      <c r="D323" s="12"/>
      <c r="E323" s="12"/>
      <c r="F323" s="12"/>
      <c r="G323" s="12"/>
      <c r="H323" s="12"/>
      <c r="I323" s="12"/>
      <c r="J323" s="12"/>
      <c r="K323" s="13"/>
      <c r="L323" s="12"/>
      <c r="M323" s="12"/>
      <c r="N323" s="12"/>
      <c r="O323" s="12"/>
      <c r="P323" s="12"/>
      <c r="Q323" s="12"/>
      <c r="R323" s="12"/>
      <c r="S323" s="12"/>
      <c r="T323" s="12"/>
      <c r="U323" s="12"/>
      <c r="V323" s="12"/>
      <c r="W323" s="12"/>
      <c r="X323" s="12"/>
      <c r="Y323" s="12"/>
      <c r="Z323" s="12"/>
    </row>
    <row r="324" ht="12.75" customHeight="1">
      <c r="A324" s="60"/>
      <c r="B324" s="15"/>
      <c r="C324" s="12"/>
      <c r="D324" s="12"/>
      <c r="E324" s="12"/>
      <c r="F324" s="12"/>
      <c r="G324" s="12"/>
      <c r="H324" s="12"/>
      <c r="I324" s="12"/>
      <c r="J324" s="12"/>
      <c r="K324" s="13"/>
      <c r="L324" s="12"/>
      <c r="M324" s="12"/>
      <c r="N324" s="12"/>
      <c r="O324" s="12"/>
      <c r="P324" s="12"/>
      <c r="Q324" s="12"/>
      <c r="R324" s="12"/>
      <c r="S324" s="12"/>
      <c r="T324" s="12"/>
      <c r="U324" s="12"/>
      <c r="V324" s="12"/>
      <c r="W324" s="12"/>
      <c r="X324" s="12"/>
      <c r="Y324" s="12"/>
      <c r="Z324" s="12"/>
    </row>
    <row r="325" ht="12.75" customHeight="1">
      <c r="A325" s="60"/>
      <c r="B325" s="15"/>
      <c r="C325" s="12"/>
      <c r="D325" s="12"/>
      <c r="E325" s="12"/>
      <c r="F325" s="12"/>
      <c r="G325" s="12"/>
      <c r="H325" s="12"/>
      <c r="I325" s="12"/>
      <c r="J325" s="12"/>
      <c r="K325" s="13"/>
      <c r="L325" s="12"/>
      <c r="M325" s="12"/>
      <c r="N325" s="12"/>
      <c r="O325" s="12"/>
      <c r="P325" s="12"/>
      <c r="Q325" s="12"/>
      <c r="R325" s="12"/>
      <c r="S325" s="12"/>
      <c r="T325" s="12"/>
      <c r="U325" s="12"/>
      <c r="V325" s="12"/>
      <c r="W325" s="12"/>
      <c r="X325" s="12"/>
      <c r="Y325" s="12"/>
      <c r="Z325" s="12"/>
    </row>
    <row r="326" ht="12.75" customHeight="1">
      <c r="A326" s="60"/>
      <c r="B326" s="15"/>
      <c r="C326" s="12"/>
      <c r="D326" s="12"/>
      <c r="E326" s="12"/>
      <c r="F326" s="12"/>
      <c r="G326" s="12"/>
      <c r="H326" s="12"/>
      <c r="I326" s="12"/>
      <c r="J326" s="12"/>
      <c r="K326" s="13"/>
      <c r="L326" s="12"/>
      <c r="M326" s="12"/>
      <c r="N326" s="12"/>
      <c r="O326" s="12"/>
      <c r="P326" s="12"/>
      <c r="Q326" s="12"/>
      <c r="R326" s="12"/>
      <c r="S326" s="12"/>
      <c r="T326" s="12"/>
      <c r="U326" s="12"/>
      <c r="V326" s="12"/>
      <c r="W326" s="12"/>
      <c r="X326" s="12"/>
      <c r="Y326" s="12"/>
      <c r="Z326" s="12"/>
    </row>
    <row r="327" ht="12.75" customHeight="1">
      <c r="A327" s="60"/>
      <c r="B327" s="15"/>
      <c r="C327" s="12"/>
      <c r="D327" s="12"/>
      <c r="E327" s="12"/>
      <c r="F327" s="12"/>
      <c r="G327" s="12"/>
      <c r="H327" s="12"/>
      <c r="I327" s="12"/>
      <c r="J327" s="12"/>
      <c r="K327" s="13"/>
      <c r="L327" s="12"/>
      <c r="M327" s="12"/>
      <c r="N327" s="12"/>
      <c r="O327" s="12"/>
      <c r="P327" s="12"/>
      <c r="Q327" s="12"/>
      <c r="R327" s="12"/>
      <c r="S327" s="12"/>
      <c r="T327" s="12"/>
      <c r="U327" s="12"/>
      <c r="V327" s="12"/>
      <c r="W327" s="12"/>
      <c r="X327" s="12"/>
      <c r="Y327" s="12"/>
      <c r="Z327" s="12"/>
    </row>
    <row r="328" ht="12.75" customHeight="1">
      <c r="A328" s="60"/>
      <c r="B328" s="15"/>
      <c r="C328" s="12"/>
      <c r="D328" s="12"/>
      <c r="E328" s="12"/>
      <c r="F328" s="12"/>
      <c r="G328" s="12"/>
      <c r="H328" s="12"/>
      <c r="I328" s="12"/>
      <c r="J328" s="12"/>
      <c r="K328" s="13"/>
      <c r="L328" s="12"/>
      <c r="M328" s="12"/>
      <c r="N328" s="12"/>
      <c r="O328" s="12"/>
      <c r="P328" s="12"/>
      <c r="Q328" s="12"/>
      <c r="R328" s="12"/>
      <c r="S328" s="12"/>
      <c r="T328" s="12"/>
      <c r="U328" s="12"/>
      <c r="V328" s="12"/>
      <c r="W328" s="12"/>
      <c r="X328" s="12"/>
      <c r="Y328" s="12"/>
      <c r="Z328" s="12"/>
    </row>
    <row r="329" ht="12.75" customHeight="1">
      <c r="A329" s="60"/>
      <c r="B329" s="15"/>
      <c r="C329" s="12"/>
      <c r="D329" s="12"/>
      <c r="E329" s="12"/>
      <c r="F329" s="12"/>
      <c r="G329" s="12"/>
      <c r="H329" s="12"/>
      <c r="I329" s="12"/>
      <c r="J329" s="12"/>
      <c r="K329" s="13"/>
      <c r="L329" s="12"/>
      <c r="M329" s="12"/>
      <c r="N329" s="12"/>
      <c r="O329" s="12"/>
      <c r="P329" s="12"/>
      <c r="Q329" s="12"/>
      <c r="R329" s="12"/>
      <c r="S329" s="12"/>
      <c r="T329" s="12"/>
      <c r="U329" s="12"/>
      <c r="V329" s="12"/>
      <c r="W329" s="12"/>
      <c r="X329" s="12"/>
      <c r="Y329" s="12"/>
      <c r="Z329" s="12"/>
    </row>
    <row r="330" ht="12.75" customHeight="1">
      <c r="A330" s="60"/>
      <c r="B330" s="15"/>
      <c r="C330" s="12"/>
      <c r="D330" s="12"/>
      <c r="E330" s="12"/>
      <c r="F330" s="12"/>
      <c r="G330" s="12"/>
      <c r="H330" s="12"/>
      <c r="I330" s="12"/>
      <c r="J330" s="12"/>
      <c r="K330" s="13"/>
      <c r="L330" s="12"/>
      <c r="M330" s="12"/>
      <c r="N330" s="12"/>
      <c r="O330" s="12"/>
      <c r="P330" s="12"/>
      <c r="Q330" s="12"/>
      <c r="R330" s="12"/>
      <c r="S330" s="12"/>
      <c r="T330" s="12"/>
      <c r="U330" s="12"/>
      <c r="V330" s="12"/>
      <c r="W330" s="12"/>
      <c r="X330" s="12"/>
      <c r="Y330" s="12"/>
      <c r="Z330" s="12"/>
    </row>
    <row r="331" ht="12.75" customHeight="1">
      <c r="A331" s="60"/>
      <c r="B331" s="15"/>
      <c r="C331" s="12"/>
      <c r="D331" s="12"/>
      <c r="E331" s="12"/>
      <c r="F331" s="12"/>
      <c r="G331" s="12"/>
      <c r="H331" s="12"/>
      <c r="I331" s="12"/>
      <c r="J331" s="12"/>
      <c r="K331" s="13"/>
      <c r="L331" s="12"/>
      <c r="M331" s="12"/>
      <c r="N331" s="12"/>
      <c r="O331" s="12"/>
      <c r="P331" s="12"/>
      <c r="Q331" s="12"/>
      <c r="R331" s="12"/>
      <c r="S331" s="12"/>
      <c r="T331" s="12"/>
      <c r="U331" s="12"/>
      <c r="V331" s="12"/>
      <c r="W331" s="12"/>
      <c r="X331" s="12"/>
      <c r="Y331" s="12"/>
      <c r="Z331" s="12"/>
    </row>
    <row r="332" ht="12.75" customHeight="1">
      <c r="A332" s="60"/>
      <c r="B332" s="15"/>
      <c r="C332" s="12"/>
      <c r="D332" s="12"/>
      <c r="E332" s="12"/>
      <c r="F332" s="12"/>
      <c r="G332" s="12"/>
      <c r="H332" s="12"/>
      <c r="I332" s="12"/>
      <c r="J332" s="12"/>
      <c r="K332" s="13"/>
      <c r="L332" s="12"/>
      <c r="M332" s="12"/>
      <c r="N332" s="12"/>
      <c r="O332" s="12"/>
      <c r="P332" s="12"/>
      <c r="Q332" s="12"/>
      <c r="R332" s="12"/>
      <c r="S332" s="12"/>
      <c r="T332" s="12"/>
      <c r="U332" s="12"/>
      <c r="V332" s="12"/>
      <c r="W332" s="12"/>
      <c r="X332" s="12"/>
      <c r="Y332" s="12"/>
      <c r="Z332" s="12"/>
    </row>
    <row r="333" ht="12.75" customHeight="1">
      <c r="A333" s="60"/>
      <c r="B333" s="15"/>
      <c r="C333" s="12"/>
      <c r="D333" s="12"/>
      <c r="E333" s="12"/>
      <c r="F333" s="12"/>
      <c r="G333" s="12"/>
      <c r="H333" s="12"/>
      <c r="I333" s="12"/>
      <c r="J333" s="12"/>
      <c r="K333" s="13"/>
      <c r="L333" s="12"/>
      <c r="M333" s="12"/>
      <c r="N333" s="12"/>
      <c r="O333" s="12"/>
      <c r="P333" s="12"/>
      <c r="Q333" s="12"/>
      <c r="R333" s="12"/>
      <c r="S333" s="12"/>
      <c r="T333" s="12"/>
      <c r="U333" s="12"/>
      <c r="V333" s="12"/>
      <c r="W333" s="12"/>
      <c r="X333" s="12"/>
      <c r="Y333" s="12"/>
      <c r="Z333" s="12"/>
    </row>
    <row r="334" ht="12.75" customHeight="1">
      <c r="A334" s="60"/>
      <c r="B334" s="15"/>
      <c r="C334" s="12"/>
      <c r="D334" s="12"/>
      <c r="E334" s="12"/>
      <c r="F334" s="12"/>
      <c r="G334" s="12"/>
      <c r="H334" s="12"/>
      <c r="I334" s="12"/>
      <c r="J334" s="12"/>
      <c r="K334" s="13"/>
      <c r="L334" s="12"/>
      <c r="M334" s="12"/>
      <c r="N334" s="12"/>
      <c r="O334" s="12"/>
      <c r="P334" s="12"/>
      <c r="Q334" s="12"/>
      <c r="R334" s="12"/>
      <c r="S334" s="12"/>
      <c r="T334" s="12"/>
      <c r="U334" s="12"/>
      <c r="V334" s="12"/>
      <c r="W334" s="12"/>
      <c r="X334" s="12"/>
      <c r="Y334" s="12"/>
      <c r="Z334" s="12"/>
    </row>
    <row r="335" ht="12.75" customHeight="1">
      <c r="A335" s="60"/>
      <c r="B335" s="15"/>
      <c r="C335" s="12"/>
      <c r="D335" s="12"/>
      <c r="E335" s="12"/>
      <c r="F335" s="12"/>
      <c r="G335" s="12"/>
      <c r="H335" s="12"/>
      <c r="I335" s="12"/>
      <c r="J335" s="12"/>
      <c r="K335" s="13"/>
      <c r="L335" s="12"/>
      <c r="M335" s="12"/>
      <c r="N335" s="12"/>
      <c r="O335" s="12"/>
      <c r="P335" s="12"/>
      <c r="Q335" s="12"/>
      <c r="R335" s="12"/>
      <c r="S335" s="12"/>
      <c r="T335" s="12"/>
      <c r="U335" s="12"/>
      <c r="V335" s="12"/>
      <c r="W335" s="12"/>
      <c r="X335" s="12"/>
      <c r="Y335" s="12"/>
      <c r="Z335" s="12"/>
    </row>
    <row r="336" ht="12.75" customHeight="1">
      <c r="A336" s="60"/>
      <c r="B336" s="15"/>
      <c r="C336" s="12"/>
      <c r="D336" s="12"/>
      <c r="E336" s="12"/>
      <c r="F336" s="12"/>
      <c r="G336" s="12"/>
      <c r="H336" s="12"/>
      <c r="I336" s="12"/>
      <c r="J336" s="12"/>
      <c r="K336" s="13"/>
      <c r="L336" s="12"/>
      <c r="M336" s="12"/>
      <c r="N336" s="12"/>
      <c r="O336" s="12"/>
      <c r="P336" s="12"/>
      <c r="Q336" s="12"/>
      <c r="R336" s="12"/>
      <c r="S336" s="12"/>
      <c r="T336" s="12"/>
      <c r="U336" s="12"/>
      <c r="V336" s="12"/>
      <c r="W336" s="12"/>
      <c r="X336" s="12"/>
      <c r="Y336" s="12"/>
      <c r="Z336" s="12"/>
    </row>
    <row r="337" ht="12.75" customHeight="1">
      <c r="A337" s="60"/>
      <c r="B337" s="15"/>
      <c r="C337" s="12"/>
      <c r="D337" s="12"/>
      <c r="E337" s="12"/>
      <c r="F337" s="12"/>
      <c r="G337" s="12"/>
      <c r="H337" s="12"/>
      <c r="I337" s="12"/>
      <c r="J337" s="12"/>
      <c r="K337" s="13"/>
      <c r="L337" s="12"/>
      <c r="M337" s="12"/>
      <c r="N337" s="12"/>
      <c r="O337" s="12"/>
      <c r="P337" s="12"/>
      <c r="Q337" s="12"/>
      <c r="R337" s="12"/>
      <c r="S337" s="12"/>
      <c r="T337" s="12"/>
      <c r="U337" s="12"/>
      <c r="V337" s="12"/>
      <c r="W337" s="12"/>
      <c r="X337" s="12"/>
      <c r="Y337" s="12"/>
      <c r="Z337" s="12"/>
    </row>
    <row r="338" ht="12.75" customHeight="1">
      <c r="A338" s="60"/>
      <c r="B338" s="15"/>
      <c r="C338" s="12"/>
      <c r="D338" s="12"/>
      <c r="E338" s="12"/>
      <c r="F338" s="12"/>
      <c r="G338" s="12"/>
      <c r="H338" s="12"/>
      <c r="I338" s="12"/>
      <c r="J338" s="12"/>
      <c r="K338" s="13"/>
      <c r="L338" s="12"/>
      <c r="M338" s="12"/>
      <c r="N338" s="12"/>
      <c r="O338" s="12"/>
      <c r="P338" s="12"/>
      <c r="Q338" s="12"/>
      <c r="R338" s="12"/>
      <c r="S338" s="12"/>
      <c r="T338" s="12"/>
      <c r="U338" s="12"/>
      <c r="V338" s="12"/>
      <c r="W338" s="12"/>
      <c r="X338" s="12"/>
      <c r="Y338" s="12"/>
      <c r="Z338" s="12"/>
    </row>
    <row r="339" ht="12.75" customHeight="1">
      <c r="A339" s="60"/>
      <c r="B339" s="15"/>
      <c r="C339" s="12"/>
      <c r="D339" s="12"/>
      <c r="E339" s="12"/>
      <c r="F339" s="12"/>
      <c r="G339" s="12"/>
      <c r="H339" s="12"/>
      <c r="I339" s="12"/>
      <c r="J339" s="12"/>
      <c r="K339" s="13"/>
      <c r="L339" s="12"/>
      <c r="M339" s="12"/>
      <c r="N339" s="12"/>
      <c r="O339" s="12"/>
      <c r="P339" s="12"/>
      <c r="Q339" s="12"/>
      <c r="R339" s="12"/>
      <c r="S339" s="12"/>
      <c r="T339" s="12"/>
      <c r="U339" s="12"/>
      <c r="V339" s="12"/>
      <c r="W339" s="12"/>
      <c r="X339" s="12"/>
      <c r="Y339" s="12"/>
      <c r="Z339" s="12"/>
    </row>
    <row r="340" ht="12.75" customHeight="1">
      <c r="A340" s="60"/>
      <c r="B340" s="15"/>
      <c r="C340" s="12"/>
      <c r="D340" s="12"/>
      <c r="E340" s="12"/>
      <c r="F340" s="12"/>
      <c r="G340" s="12"/>
      <c r="H340" s="12"/>
      <c r="I340" s="12"/>
      <c r="J340" s="12"/>
      <c r="K340" s="13"/>
      <c r="L340" s="12"/>
      <c r="M340" s="12"/>
      <c r="N340" s="12"/>
      <c r="O340" s="12"/>
      <c r="P340" s="12"/>
      <c r="Q340" s="12"/>
      <c r="R340" s="12"/>
      <c r="S340" s="12"/>
      <c r="T340" s="12"/>
      <c r="U340" s="12"/>
      <c r="V340" s="12"/>
      <c r="W340" s="12"/>
      <c r="X340" s="12"/>
      <c r="Y340" s="12"/>
      <c r="Z340" s="12"/>
    </row>
    <row r="341" ht="12.75" customHeight="1">
      <c r="A341" s="60"/>
      <c r="B341" s="15"/>
      <c r="C341" s="12"/>
      <c r="D341" s="12"/>
      <c r="E341" s="12"/>
      <c r="F341" s="12"/>
      <c r="G341" s="12"/>
      <c r="H341" s="12"/>
      <c r="I341" s="12"/>
      <c r="J341" s="12"/>
      <c r="K341" s="13"/>
      <c r="L341" s="12"/>
      <c r="M341" s="12"/>
      <c r="N341" s="12"/>
      <c r="O341" s="12"/>
      <c r="P341" s="12"/>
      <c r="Q341" s="12"/>
      <c r="R341" s="12"/>
      <c r="S341" s="12"/>
      <c r="T341" s="12"/>
      <c r="U341" s="12"/>
      <c r="V341" s="12"/>
      <c r="W341" s="12"/>
      <c r="X341" s="12"/>
      <c r="Y341" s="12"/>
      <c r="Z341" s="12"/>
    </row>
    <row r="342" ht="12.75" customHeight="1">
      <c r="A342" s="60"/>
      <c r="B342" s="15"/>
      <c r="C342" s="12"/>
      <c r="D342" s="12"/>
      <c r="E342" s="12"/>
      <c r="F342" s="12"/>
      <c r="G342" s="12"/>
      <c r="H342" s="12"/>
      <c r="I342" s="12"/>
      <c r="J342" s="12"/>
      <c r="K342" s="13"/>
      <c r="L342" s="12"/>
      <c r="M342" s="12"/>
      <c r="N342" s="12"/>
      <c r="O342" s="12"/>
      <c r="P342" s="12"/>
      <c r="Q342" s="12"/>
      <c r="R342" s="12"/>
      <c r="S342" s="12"/>
      <c r="T342" s="12"/>
      <c r="U342" s="12"/>
      <c r="V342" s="12"/>
      <c r="W342" s="12"/>
      <c r="X342" s="12"/>
      <c r="Y342" s="12"/>
      <c r="Z342" s="12"/>
    </row>
    <row r="343" ht="12.75" customHeight="1">
      <c r="A343" s="60"/>
      <c r="B343" s="15"/>
      <c r="C343" s="12"/>
      <c r="D343" s="12"/>
      <c r="E343" s="12"/>
      <c r="F343" s="12"/>
      <c r="G343" s="12"/>
      <c r="H343" s="12"/>
      <c r="I343" s="12"/>
      <c r="J343" s="12"/>
      <c r="K343" s="13"/>
      <c r="L343" s="12"/>
      <c r="M343" s="12"/>
      <c r="N343" s="12"/>
      <c r="O343" s="12"/>
      <c r="P343" s="12"/>
      <c r="Q343" s="12"/>
      <c r="R343" s="12"/>
      <c r="S343" s="12"/>
      <c r="T343" s="12"/>
      <c r="U343" s="12"/>
      <c r="V343" s="12"/>
      <c r="W343" s="12"/>
      <c r="X343" s="12"/>
      <c r="Y343" s="12"/>
      <c r="Z343" s="12"/>
    </row>
    <row r="344" ht="12.75" customHeight="1">
      <c r="A344" s="60"/>
      <c r="B344" s="15"/>
      <c r="C344" s="12"/>
      <c r="D344" s="12"/>
      <c r="E344" s="12"/>
      <c r="F344" s="12"/>
      <c r="G344" s="12"/>
      <c r="H344" s="12"/>
      <c r="I344" s="12"/>
      <c r="J344" s="12"/>
      <c r="K344" s="13"/>
      <c r="L344" s="12"/>
      <c r="M344" s="12"/>
      <c r="N344" s="12"/>
      <c r="O344" s="12"/>
      <c r="P344" s="12"/>
      <c r="Q344" s="12"/>
      <c r="R344" s="12"/>
      <c r="S344" s="12"/>
      <c r="T344" s="12"/>
      <c r="U344" s="12"/>
      <c r="V344" s="12"/>
      <c r="W344" s="12"/>
      <c r="X344" s="12"/>
      <c r="Y344" s="12"/>
      <c r="Z344" s="12"/>
    </row>
    <row r="345" ht="12.75" customHeight="1">
      <c r="A345" s="60"/>
      <c r="B345" s="15"/>
      <c r="C345" s="12"/>
      <c r="D345" s="12"/>
      <c r="E345" s="12"/>
      <c r="F345" s="12"/>
      <c r="G345" s="12"/>
      <c r="H345" s="12"/>
      <c r="I345" s="12"/>
      <c r="J345" s="12"/>
      <c r="K345" s="13"/>
      <c r="L345" s="12"/>
      <c r="M345" s="12"/>
      <c r="N345" s="12"/>
      <c r="O345" s="12"/>
      <c r="P345" s="12"/>
      <c r="Q345" s="12"/>
      <c r="R345" s="12"/>
      <c r="S345" s="12"/>
      <c r="T345" s="12"/>
      <c r="U345" s="12"/>
      <c r="V345" s="12"/>
      <c r="W345" s="12"/>
      <c r="X345" s="12"/>
      <c r="Y345" s="12"/>
      <c r="Z345" s="12"/>
    </row>
    <row r="346" ht="12.75" customHeight="1">
      <c r="A346" s="60"/>
      <c r="B346" s="15"/>
      <c r="C346" s="12"/>
      <c r="D346" s="12"/>
      <c r="E346" s="12"/>
      <c r="F346" s="12"/>
      <c r="G346" s="12"/>
      <c r="H346" s="12"/>
      <c r="I346" s="12"/>
      <c r="J346" s="12"/>
      <c r="K346" s="13"/>
      <c r="L346" s="12"/>
      <c r="M346" s="12"/>
      <c r="N346" s="12"/>
      <c r="O346" s="12"/>
      <c r="P346" s="12"/>
      <c r="Q346" s="12"/>
      <c r="R346" s="12"/>
      <c r="S346" s="12"/>
      <c r="T346" s="12"/>
      <c r="U346" s="12"/>
      <c r="V346" s="12"/>
      <c r="W346" s="12"/>
      <c r="X346" s="12"/>
      <c r="Y346" s="12"/>
      <c r="Z346" s="12"/>
    </row>
    <row r="347" ht="12.75" customHeight="1">
      <c r="A347" s="60"/>
      <c r="B347" s="15"/>
      <c r="C347" s="12"/>
      <c r="D347" s="12"/>
      <c r="E347" s="12"/>
      <c r="F347" s="12"/>
      <c r="G347" s="12"/>
      <c r="H347" s="12"/>
      <c r="I347" s="12"/>
      <c r="J347" s="12"/>
      <c r="K347" s="13"/>
      <c r="L347" s="12"/>
      <c r="M347" s="12"/>
      <c r="N347" s="12"/>
      <c r="O347" s="12"/>
      <c r="P347" s="12"/>
      <c r="Q347" s="12"/>
      <c r="R347" s="12"/>
      <c r="S347" s="12"/>
      <c r="T347" s="12"/>
      <c r="U347" s="12"/>
      <c r="V347" s="12"/>
      <c r="W347" s="12"/>
      <c r="X347" s="12"/>
      <c r="Y347" s="12"/>
      <c r="Z347" s="12"/>
    </row>
    <row r="348" ht="12.75" customHeight="1">
      <c r="A348" s="60"/>
      <c r="B348" s="15"/>
      <c r="C348" s="12"/>
      <c r="D348" s="12"/>
      <c r="E348" s="12"/>
      <c r="F348" s="12"/>
      <c r="G348" s="12"/>
      <c r="H348" s="12"/>
      <c r="I348" s="12"/>
      <c r="J348" s="12"/>
      <c r="K348" s="13"/>
      <c r="L348" s="12"/>
      <c r="M348" s="12"/>
      <c r="N348" s="12"/>
      <c r="O348" s="12"/>
      <c r="P348" s="12"/>
      <c r="Q348" s="12"/>
      <c r="R348" s="12"/>
      <c r="S348" s="12"/>
      <c r="T348" s="12"/>
      <c r="U348" s="12"/>
      <c r="V348" s="12"/>
      <c r="W348" s="12"/>
      <c r="X348" s="12"/>
      <c r="Y348" s="12"/>
      <c r="Z348" s="12"/>
    </row>
    <row r="349" ht="12.75" customHeight="1">
      <c r="A349" s="60"/>
      <c r="B349" s="15"/>
      <c r="C349" s="12"/>
      <c r="D349" s="12"/>
      <c r="E349" s="12"/>
      <c r="F349" s="12"/>
      <c r="G349" s="12"/>
      <c r="H349" s="12"/>
      <c r="I349" s="12"/>
      <c r="J349" s="12"/>
      <c r="K349" s="13"/>
      <c r="L349" s="12"/>
      <c r="M349" s="12"/>
      <c r="N349" s="12"/>
      <c r="O349" s="12"/>
      <c r="P349" s="12"/>
      <c r="Q349" s="12"/>
      <c r="R349" s="12"/>
      <c r="S349" s="12"/>
      <c r="T349" s="12"/>
      <c r="U349" s="12"/>
      <c r="V349" s="12"/>
      <c r="W349" s="12"/>
      <c r="X349" s="12"/>
      <c r="Y349" s="12"/>
      <c r="Z349" s="12"/>
    </row>
    <row r="350" ht="12.75" customHeight="1">
      <c r="A350" s="60"/>
      <c r="B350" s="15"/>
      <c r="C350" s="12"/>
      <c r="D350" s="12"/>
      <c r="E350" s="12"/>
      <c r="F350" s="12"/>
      <c r="G350" s="12"/>
      <c r="H350" s="12"/>
      <c r="I350" s="12"/>
      <c r="J350" s="12"/>
      <c r="K350" s="13"/>
      <c r="L350" s="12"/>
      <c r="M350" s="12"/>
      <c r="N350" s="12"/>
      <c r="O350" s="12"/>
      <c r="P350" s="12"/>
      <c r="Q350" s="12"/>
      <c r="R350" s="12"/>
      <c r="S350" s="12"/>
      <c r="T350" s="12"/>
      <c r="U350" s="12"/>
      <c r="V350" s="12"/>
      <c r="W350" s="12"/>
      <c r="X350" s="12"/>
      <c r="Y350" s="12"/>
      <c r="Z350" s="12"/>
    </row>
    <row r="351" ht="12.75" customHeight="1">
      <c r="A351" s="60"/>
      <c r="B351" s="15"/>
      <c r="C351" s="12"/>
      <c r="D351" s="12"/>
      <c r="E351" s="12"/>
      <c r="F351" s="12"/>
      <c r="G351" s="12"/>
      <c r="H351" s="12"/>
      <c r="I351" s="12"/>
      <c r="J351" s="12"/>
      <c r="K351" s="13"/>
      <c r="L351" s="12"/>
      <c r="M351" s="12"/>
      <c r="N351" s="12"/>
      <c r="O351" s="12"/>
      <c r="P351" s="12"/>
      <c r="Q351" s="12"/>
      <c r="R351" s="12"/>
      <c r="S351" s="12"/>
      <c r="T351" s="12"/>
      <c r="U351" s="12"/>
      <c r="V351" s="12"/>
      <c r="W351" s="12"/>
      <c r="X351" s="12"/>
      <c r="Y351" s="12"/>
      <c r="Z351" s="12"/>
    </row>
    <row r="352" ht="12.75" customHeight="1">
      <c r="A352" s="60"/>
      <c r="B352" s="15"/>
      <c r="C352" s="12"/>
      <c r="D352" s="12"/>
      <c r="E352" s="12"/>
      <c r="F352" s="12"/>
      <c r="G352" s="12"/>
      <c r="H352" s="12"/>
      <c r="I352" s="12"/>
      <c r="J352" s="12"/>
      <c r="K352" s="13"/>
      <c r="L352" s="12"/>
      <c r="M352" s="12"/>
      <c r="N352" s="12"/>
      <c r="O352" s="12"/>
      <c r="P352" s="12"/>
      <c r="Q352" s="12"/>
      <c r="R352" s="12"/>
      <c r="S352" s="12"/>
      <c r="T352" s="12"/>
      <c r="U352" s="12"/>
      <c r="V352" s="12"/>
      <c r="W352" s="12"/>
      <c r="X352" s="12"/>
      <c r="Y352" s="12"/>
      <c r="Z352" s="12"/>
    </row>
    <row r="353" ht="12.75" customHeight="1">
      <c r="A353" s="60"/>
      <c r="B353" s="15"/>
      <c r="C353" s="12"/>
      <c r="D353" s="12"/>
      <c r="E353" s="12"/>
      <c r="F353" s="12"/>
      <c r="G353" s="12"/>
      <c r="H353" s="12"/>
      <c r="I353" s="12"/>
      <c r="J353" s="12"/>
      <c r="K353" s="13"/>
      <c r="L353" s="12"/>
      <c r="M353" s="12"/>
      <c r="N353" s="12"/>
      <c r="O353" s="12"/>
      <c r="P353" s="12"/>
      <c r="Q353" s="12"/>
      <c r="R353" s="12"/>
      <c r="S353" s="12"/>
      <c r="T353" s="12"/>
      <c r="U353" s="12"/>
      <c r="V353" s="12"/>
      <c r="W353" s="12"/>
      <c r="X353" s="12"/>
      <c r="Y353" s="12"/>
      <c r="Z353" s="12"/>
    </row>
    <row r="354" ht="12.75" customHeight="1">
      <c r="A354" s="60"/>
      <c r="B354" s="15"/>
      <c r="C354" s="12"/>
      <c r="D354" s="12"/>
      <c r="E354" s="12"/>
      <c r="F354" s="12"/>
      <c r="G354" s="12"/>
      <c r="H354" s="12"/>
      <c r="I354" s="12"/>
      <c r="J354" s="12"/>
      <c r="K354" s="13"/>
      <c r="L354" s="12"/>
      <c r="M354" s="12"/>
      <c r="N354" s="12"/>
      <c r="O354" s="12"/>
      <c r="P354" s="12"/>
      <c r="Q354" s="12"/>
      <c r="R354" s="12"/>
      <c r="S354" s="12"/>
      <c r="T354" s="12"/>
      <c r="U354" s="12"/>
      <c r="V354" s="12"/>
      <c r="W354" s="12"/>
      <c r="X354" s="12"/>
      <c r="Y354" s="12"/>
      <c r="Z354" s="12"/>
    </row>
    <row r="355" ht="12.75" customHeight="1">
      <c r="A355" s="60"/>
      <c r="B355" s="15"/>
      <c r="C355" s="12"/>
      <c r="D355" s="12"/>
      <c r="E355" s="12"/>
      <c r="F355" s="12"/>
      <c r="G355" s="12"/>
      <c r="H355" s="12"/>
      <c r="I355" s="12"/>
      <c r="J355" s="12"/>
      <c r="K355" s="13"/>
      <c r="L355" s="12"/>
      <c r="M355" s="12"/>
      <c r="N355" s="12"/>
      <c r="O355" s="12"/>
      <c r="P355" s="12"/>
      <c r="Q355" s="12"/>
      <c r="R355" s="12"/>
      <c r="S355" s="12"/>
      <c r="T355" s="12"/>
      <c r="U355" s="12"/>
      <c r="V355" s="12"/>
      <c r="W355" s="12"/>
      <c r="X355" s="12"/>
      <c r="Y355" s="12"/>
      <c r="Z355" s="12"/>
    </row>
    <row r="356" ht="12.75" customHeight="1">
      <c r="A356" s="60"/>
      <c r="B356" s="15"/>
      <c r="C356" s="12"/>
      <c r="D356" s="12"/>
      <c r="E356" s="12"/>
      <c r="F356" s="12"/>
      <c r="G356" s="12"/>
      <c r="H356" s="12"/>
      <c r="I356" s="12"/>
      <c r="J356" s="12"/>
      <c r="K356" s="13"/>
      <c r="L356" s="12"/>
      <c r="M356" s="12"/>
      <c r="N356" s="12"/>
      <c r="O356" s="12"/>
      <c r="P356" s="12"/>
      <c r="Q356" s="12"/>
      <c r="R356" s="12"/>
      <c r="S356" s="12"/>
      <c r="T356" s="12"/>
      <c r="U356" s="12"/>
      <c r="V356" s="12"/>
      <c r="W356" s="12"/>
      <c r="X356" s="12"/>
      <c r="Y356" s="12"/>
      <c r="Z356" s="12"/>
    </row>
    <row r="357" ht="12.75" customHeight="1">
      <c r="A357" s="60"/>
      <c r="B357" s="15"/>
      <c r="C357" s="12"/>
      <c r="D357" s="12"/>
      <c r="E357" s="12"/>
      <c r="F357" s="12"/>
      <c r="G357" s="12"/>
      <c r="H357" s="12"/>
      <c r="I357" s="12"/>
      <c r="J357" s="12"/>
      <c r="K357" s="13"/>
      <c r="L357" s="12"/>
      <c r="M357" s="12"/>
      <c r="N357" s="12"/>
      <c r="O357" s="12"/>
      <c r="P357" s="12"/>
      <c r="Q357" s="12"/>
      <c r="R357" s="12"/>
      <c r="S357" s="12"/>
      <c r="T357" s="12"/>
      <c r="U357" s="12"/>
      <c r="V357" s="12"/>
      <c r="W357" s="12"/>
      <c r="X357" s="12"/>
      <c r="Y357" s="12"/>
      <c r="Z357" s="12"/>
    </row>
    <row r="358" ht="12.75" customHeight="1">
      <c r="A358" s="60"/>
      <c r="B358" s="15"/>
      <c r="C358" s="12"/>
      <c r="D358" s="12"/>
      <c r="E358" s="12"/>
      <c r="F358" s="12"/>
      <c r="G358" s="12"/>
      <c r="H358" s="12"/>
      <c r="I358" s="12"/>
      <c r="J358" s="12"/>
      <c r="K358" s="13"/>
      <c r="L358" s="12"/>
      <c r="M358" s="12"/>
      <c r="N358" s="12"/>
      <c r="O358" s="12"/>
      <c r="P358" s="12"/>
      <c r="Q358" s="12"/>
      <c r="R358" s="12"/>
      <c r="S358" s="12"/>
      <c r="T358" s="12"/>
      <c r="U358" s="12"/>
      <c r="V358" s="12"/>
      <c r="W358" s="12"/>
      <c r="X358" s="12"/>
      <c r="Y358" s="12"/>
      <c r="Z358" s="12"/>
    </row>
    <row r="359" ht="12.75" customHeight="1">
      <c r="A359" s="60"/>
      <c r="B359" s="15"/>
      <c r="C359" s="12"/>
      <c r="D359" s="12"/>
      <c r="E359" s="12"/>
      <c r="F359" s="12"/>
      <c r="G359" s="12"/>
      <c r="H359" s="12"/>
      <c r="I359" s="12"/>
      <c r="J359" s="12"/>
      <c r="K359" s="13"/>
      <c r="L359" s="12"/>
      <c r="M359" s="12"/>
      <c r="N359" s="12"/>
      <c r="O359" s="12"/>
      <c r="P359" s="12"/>
      <c r="Q359" s="12"/>
      <c r="R359" s="12"/>
      <c r="S359" s="12"/>
      <c r="T359" s="12"/>
      <c r="U359" s="12"/>
      <c r="V359" s="12"/>
      <c r="W359" s="12"/>
      <c r="X359" s="12"/>
      <c r="Y359" s="12"/>
      <c r="Z359" s="12"/>
    </row>
    <row r="360" ht="12.75" customHeight="1">
      <c r="A360" s="60"/>
      <c r="B360" s="15"/>
      <c r="C360" s="12"/>
      <c r="D360" s="12"/>
      <c r="E360" s="12"/>
      <c r="F360" s="12"/>
      <c r="G360" s="12"/>
      <c r="H360" s="12"/>
      <c r="I360" s="12"/>
      <c r="J360" s="12"/>
      <c r="K360" s="13"/>
      <c r="L360" s="12"/>
      <c r="M360" s="12"/>
      <c r="N360" s="12"/>
      <c r="O360" s="12"/>
      <c r="P360" s="12"/>
      <c r="Q360" s="12"/>
      <c r="R360" s="12"/>
      <c r="S360" s="12"/>
      <c r="T360" s="12"/>
      <c r="U360" s="12"/>
      <c r="V360" s="12"/>
      <c r="W360" s="12"/>
      <c r="X360" s="12"/>
      <c r="Y360" s="12"/>
      <c r="Z360" s="12"/>
    </row>
    <row r="361" ht="12.75" customHeight="1">
      <c r="A361" s="60"/>
      <c r="B361" s="15"/>
      <c r="C361" s="12"/>
      <c r="D361" s="12"/>
      <c r="E361" s="12"/>
      <c r="F361" s="12"/>
      <c r="G361" s="12"/>
      <c r="H361" s="12"/>
      <c r="I361" s="12"/>
      <c r="J361" s="12"/>
      <c r="K361" s="13"/>
      <c r="L361" s="12"/>
      <c r="M361" s="12"/>
      <c r="N361" s="12"/>
      <c r="O361" s="12"/>
      <c r="P361" s="12"/>
      <c r="Q361" s="12"/>
      <c r="R361" s="12"/>
      <c r="S361" s="12"/>
      <c r="T361" s="12"/>
      <c r="U361" s="12"/>
      <c r="V361" s="12"/>
      <c r="W361" s="12"/>
      <c r="X361" s="12"/>
      <c r="Y361" s="12"/>
      <c r="Z361" s="12"/>
    </row>
    <row r="362" ht="12.75" customHeight="1">
      <c r="A362" s="60"/>
      <c r="B362" s="15"/>
      <c r="C362" s="12"/>
      <c r="D362" s="12"/>
      <c r="E362" s="12"/>
      <c r="F362" s="12"/>
      <c r="G362" s="12"/>
      <c r="H362" s="12"/>
      <c r="I362" s="12"/>
      <c r="J362" s="12"/>
      <c r="K362" s="13"/>
      <c r="L362" s="12"/>
      <c r="M362" s="12"/>
      <c r="N362" s="12"/>
      <c r="O362" s="12"/>
      <c r="P362" s="12"/>
      <c r="Q362" s="12"/>
      <c r="R362" s="12"/>
      <c r="S362" s="12"/>
      <c r="T362" s="12"/>
      <c r="U362" s="12"/>
      <c r="V362" s="12"/>
      <c r="W362" s="12"/>
      <c r="X362" s="12"/>
      <c r="Y362" s="12"/>
      <c r="Z362" s="12"/>
    </row>
    <row r="363" ht="12.75" customHeight="1">
      <c r="A363" s="60"/>
      <c r="B363" s="15"/>
      <c r="C363" s="12"/>
      <c r="D363" s="12"/>
      <c r="E363" s="12"/>
      <c r="F363" s="12"/>
      <c r="G363" s="12"/>
      <c r="H363" s="12"/>
      <c r="I363" s="12"/>
      <c r="J363" s="12"/>
      <c r="K363" s="13"/>
      <c r="L363" s="12"/>
      <c r="M363" s="12"/>
      <c r="N363" s="12"/>
      <c r="O363" s="12"/>
      <c r="P363" s="12"/>
      <c r="Q363" s="12"/>
      <c r="R363" s="12"/>
      <c r="S363" s="12"/>
      <c r="T363" s="12"/>
      <c r="U363" s="12"/>
      <c r="V363" s="12"/>
      <c r="W363" s="12"/>
      <c r="X363" s="12"/>
      <c r="Y363" s="12"/>
      <c r="Z363" s="12"/>
    </row>
    <row r="364" ht="12.75" customHeight="1">
      <c r="A364" s="60"/>
      <c r="B364" s="15"/>
      <c r="C364" s="12"/>
      <c r="D364" s="12"/>
      <c r="E364" s="12"/>
      <c r="F364" s="12"/>
      <c r="G364" s="12"/>
      <c r="H364" s="12"/>
      <c r="I364" s="12"/>
      <c r="J364" s="12"/>
      <c r="K364" s="13"/>
      <c r="L364" s="12"/>
      <c r="M364" s="12"/>
      <c r="N364" s="12"/>
      <c r="O364" s="12"/>
      <c r="P364" s="12"/>
      <c r="Q364" s="12"/>
      <c r="R364" s="12"/>
      <c r="S364" s="12"/>
      <c r="T364" s="12"/>
      <c r="U364" s="12"/>
      <c r="V364" s="12"/>
      <c r="W364" s="12"/>
      <c r="X364" s="12"/>
      <c r="Y364" s="12"/>
      <c r="Z364" s="12"/>
    </row>
    <row r="365" ht="12.75" customHeight="1">
      <c r="A365" s="60"/>
      <c r="B365" s="15"/>
      <c r="C365" s="12"/>
      <c r="D365" s="12"/>
      <c r="E365" s="12"/>
      <c r="F365" s="12"/>
      <c r="G365" s="12"/>
      <c r="H365" s="12"/>
      <c r="I365" s="12"/>
      <c r="J365" s="12"/>
      <c r="K365" s="13"/>
      <c r="L365" s="12"/>
      <c r="M365" s="12"/>
      <c r="N365" s="12"/>
      <c r="O365" s="12"/>
      <c r="P365" s="12"/>
      <c r="Q365" s="12"/>
      <c r="R365" s="12"/>
      <c r="S365" s="12"/>
      <c r="T365" s="12"/>
      <c r="U365" s="12"/>
      <c r="V365" s="12"/>
      <c r="W365" s="12"/>
      <c r="X365" s="12"/>
      <c r="Y365" s="12"/>
      <c r="Z365" s="12"/>
    </row>
    <row r="366" ht="12.75" customHeight="1">
      <c r="A366" s="60"/>
      <c r="B366" s="15"/>
      <c r="C366" s="12"/>
      <c r="D366" s="12"/>
      <c r="E366" s="12"/>
      <c r="F366" s="12"/>
      <c r="G366" s="12"/>
      <c r="H366" s="12"/>
      <c r="I366" s="12"/>
      <c r="J366" s="12"/>
      <c r="K366" s="13"/>
      <c r="L366" s="12"/>
      <c r="M366" s="12"/>
      <c r="N366" s="12"/>
      <c r="O366" s="12"/>
      <c r="P366" s="12"/>
      <c r="Q366" s="12"/>
      <c r="R366" s="12"/>
      <c r="S366" s="12"/>
      <c r="T366" s="12"/>
      <c r="U366" s="12"/>
      <c r="V366" s="12"/>
      <c r="W366" s="12"/>
      <c r="X366" s="12"/>
      <c r="Y366" s="12"/>
      <c r="Z366" s="12"/>
    </row>
    <row r="367" ht="12.75" customHeight="1">
      <c r="A367" s="60"/>
      <c r="B367" s="15"/>
      <c r="C367" s="12"/>
      <c r="D367" s="12"/>
      <c r="E367" s="12"/>
      <c r="F367" s="12"/>
      <c r="G367" s="12"/>
      <c r="H367" s="12"/>
      <c r="I367" s="12"/>
      <c r="J367" s="12"/>
      <c r="K367" s="13"/>
      <c r="L367" s="12"/>
      <c r="M367" s="12"/>
      <c r="N367" s="12"/>
      <c r="O367" s="12"/>
      <c r="P367" s="12"/>
      <c r="Q367" s="12"/>
      <c r="R367" s="12"/>
      <c r="S367" s="12"/>
      <c r="T367" s="12"/>
      <c r="U367" s="12"/>
      <c r="V367" s="12"/>
      <c r="W367" s="12"/>
      <c r="X367" s="12"/>
      <c r="Y367" s="12"/>
      <c r="Z367" s="12"/>
    </row>
    <row r="368" ht="12.75" customHeight="1">
      <c r="A368" s="60"/>
      <c r="B368" s="15"/>
      <c r="C368" s="12"/>
      <c r="D368" s="12"/>
      <c r="E368" s="12"/>
      <c r="F368" s="12"/>
      <c r="G368" s="12"/>
      <c r="H368" s="12"/>
      <c r="I368" s="12"/>
      <c r="J368" s="12"/>
      <c r="K368" s="13"/>
      <c r="L368" s="12"/>
      <c r="M368" s="12"/>
      <c r="N368" s="12"/>
      <c r="O368" s="12"/>
      <c r="P368" s="12"/>
      <c r="Q368" s="12"/>
      <c r="R368" s="12"/>
      <c r="S368" s="12"/>
      <c r="T368" s="12"/>
      <c r="U368" s="12"/>
      <c r="V368" s="12"/>
      <c r="W368" s="12"/>
      <c r="X368" s="12"/>
      <c r="Y368" s="12"/>
      <c r="Z368" s="12"/>
    </row>
    <row r="369" ht="12.75" customHeight="1">
      <c r="A369" s="60"/>
      <c r="B369" s="15"/>
      <c r="C369" s="12"/>
      <c r="D369" s="12"/>
      <c r="E369" s="12"/>
      <c r="F369" s="12"/>
      <c r="G369" s="12"/>
      <c r="H369" s="12"/>
      <c r="I369" s="12"/>
      <c r="J369" s="12"/>
      <c r="K369" s="13"/>
      <c r="L369" s="12"/>
      <c r="M369" s="12"/>
      <c r="N369" s="12"/>
      <c r="O369" s="12"/>
      <c r="P369" s="12"/>
      <c r="Q369" s="12"/>
      <c r="R369" s="12"/>
      <c r="S369" s="12"/>
      <c r="T369" s="12"/>
      <c r="U369" s="12"/>
      <c r="V369" s="12"/>
      <c r="W369" s="12"/>
      <c r="X369" s="12"/>
      <c r="Y369" s="12"/>
      <c r="Z369" s="12"/>
    </row>
    <row r="370" ht="12.75" customHeight="1">
      <c r="A370" s="60"/>
      <c r="B370" s="15"/>
      <c r="C370" s="12"/>
      <c r="D370" s="12"/>
      <c r="E370" s="12"/>
      <c r="F370" s="12"/>
      <c r="G370" s="12"/>
      <c r="H370" s="12"/>
      <c r="I370" s="12"/>
      <c r="J370" s="12"/>
      <c r="K370" s="13"/>
      <c r="L370" s="12"/>
      <c r="M370" s="12"/>
      <c r="N370" s="12"/>
      <c r="O370" s="12"/>
      <c r="P370" s="12"/>
      <c r="Q370" s="12"/>
      <c r="R370" s="12"/>
      <c r="S370" s="12"/>
      <c r="T370" s="12"/>
      <c r="U370" s="12"/>
      <c r="V370" s="12"/>
      <c r="W370" s="12"/>
      <c r="X370" s="12"/>
      <c r="Y370" s="12"/>
      <c r="Z370" s="12"/>
    </row>
    <row r="371" ht="12.75" customHeight="1">
      <c r="A371" s="60"/>
      <c r="B371" s="15"/>
      <c r="C371" s="12"/>
      <c r="D371" s="12"/>
      <c r="E371" s="12"/>
      <c r="F371" s="12"/>
      <c r="G371" s="12"/>
      <c r="H371" s="12"/>
      <c r="I371" s="12"/>
      <c r="J371" s="12"/>
      <c r="K371" s="13"/>
      <c r="L371" s="12"/>
      <c r="M371" s="12"/>
      <c r="N371" s="12"/>
      <c r="O371" s="12"/>
      <c r="P371" s="12"/>
      <c r="Q371" s="12"/>
      <c r="R371" s="12"/>
      <c r="S371" s="12"/>
      <c r="T371" s="12"/>
      <c r="U371" s="12"/>
      <c r="V371" s="12"/>
      <c r="W371" s="12"/>
      <c r="X371" s="12"/>
      <c r="Y371" s="12"/>
      <c r="Z371" s="12"/>
    </row>
    <row r="372" ht="12.75" customHeight="1">
      <c r="A372" s="60"/>
      <c r="B372" s="15"/>
      <c r="C372" s="12"/>
      <c r="D372" s="12"/>
      <c r="E372" s="12"/>
      <c r="F372" s="12"/>
      <c r="G372" s="12"/>
      <c r="H372" s="12"/>
      <c r="I372" s="12"/>
      <c r="J372" s="12"/>
      <c r="K372" s="13"/>
      <c r="L372" s="12"/>
      <c r="M372" s="12"/>
      <c r="N372" s="12"/>
      <c r="O372" s="12"/>
      <c r="P372" s="12"/>
      <c r="Q372" s="12"/>
      <c r="R372" s="12"/>
      <c r="S372" s="12"/>
      <c r="T372" s="12"/>
      <c r="U372" s="12"/>
      <c r="V372" s="12"/>
      <c r="W372" s="12"/>
      <c r="X372" s="12"/>
      <c r="Y372" s="12"/>
      <c r="Z372" s="12"/>
    </row>
    <row r="373" ht="12.75" customHeight="1">
      <c r="A373" s="60"/>
      <c r="B373" s="15"/>
      <c r="C373" s="12"/>
      <c r="D373" s="12"/>
      <c r="E373" s="12"/>
      <c r="F373" s="12"/>
      <c r="G373" s="12"/>
      <c r="H373" s="12"/>
      <c r="I373" s="12"/>
      <c r="J373" s="12"/>
      <c r="K373" s="13"/>
      <c r="L373" s="12"/>
      <c r="M373" s="12"/>
      <c r="N373" s="12"/>
      <c r="O373" s="12"/>
      <c r="P373" s="12"/>
      <c r="Q373" s="12"/>
      <c r="R373" s="12"/>
      <c r="S373" s="12"/>
      <c r="T373" s="12"/>
      <c r="U373" s="12"/>
      <c r="V373" s="12"/>
      <c r="W373" s="12"/>
      <c r="X373" s="12"/>
      <c r="Y373" s="12"/>
      <c r="Z373" s="12"/>
    </row>
    <row r="374" ht="12.75" customHeight="1">
      <c r="A374" s="60"/>
      <c r="B374" s="15"/>
      <c r="C374" s="12"/>
      <c r="D374" s="12"/>
      <c r="E374" s="12"/>
      <c r="F374" s="12"/>
      <c r="G374" s="12"/>
      <c r="H374" s="12"/>
      <c r="I374" s="12"/>
      <c r="J374" s="12"/>
      <c r="K374" s="13"/>
      <c r="L374" s="12"/>
      <c r="M374" s="12"/>
      <c r="N374" s="12"/>
      <c r="O374" s="12"/>
      <c r="P374" s="12"/>
      <c r="Q374" s="12"/>
      <c r="R374" s="12"/>
      <c r="S374" s="12"/>
      <c r="T374" s="12"/>
      <c r="U374" s="12"/>
      <c r="V374" s="12"/>
      <c r="W374" s="12"/>
      <c r="X374" s="12"/>
      <c r="Y374" s="12"/>
      <c r="Z374" s="12"/>
    </row>
    <row r="375" ht="12.75" customHeight="1">
      <c r="A375" s="60"/>
      <c r="B375" s="15"/>
      <c r="C375" s="12"/>
      <c r="D375" s="12"/>
      <c r="E375" s="12"/>
      <c r="F375" s="12"/>
      <c r="G375" s="12"/>
      <c r="H375" s="12"/>
      <c r="I375" s="12"/>
      <c r="J375" s="12"/>
      <c r="K375" s="13"/>
      <c r="L375" s="12"/>
      <c r="M375" s="12"/>
      <c r="N375" s="12"/>
      <c r="O375" s="12"/>
      <c r="P375" s="12"/>
      <c r="Q375" s="12"/>
      <c r="R375" s="12"/>
      <c r="S375" s="12"/>
      <c r="T375" s="12"/>
      <c r="U375" s="12"/>
      <c r="V375" s="12"/>
      <c r="W375" s="12"/>
      <c r="X375" s="12"/>
      <c r="Y375" s="12"/>
      <c r="Z375" s="12"/>
    </row>
    <row r="376" ht="12.75" customHeight="1">
      <c r="A376" s="60"/>
      <c r="B376" s="15"/>
      <c r="C376" s="12"/>
      <c r="D376" s="12"/>
      <c r="E376" s="12"/>
      <c r="F376" s="12"/>
      <c r="G376" s="12"/>
      <c r="H376" s="12"/>
      <c r="I376" s="12"/>
      <c r="J376" s="12"/>
      <c r="K376" s="13"/>
      <c r="L376" s="12"/>
      <c r="M376" s="12"/>
      <c r="N376" s="12"/>
      <c r="O376" s="12"/>
      <c r="P376" s="12"/>
      <c r="Q376" s="12"/>
      <c r="R376" s="12"/>
      <c r="S376" s="12"/>
      <c r="T376" s="12"/>
      <c r="U376" s="12"/>
      <c r="V376" s="12"/>
      <c r="W376" s="12"/>
      <c r="X376" s="12"/>
      <c r="Y376" s="12"/>
      <c r="Z376" s="12"/>
    </row>
    <row r="377" ht="12.75" customHeight="1">
      <c r="A377" s="60"/>
      <c r="B377" s="15"/>
      <c r="C377" s="12"/>
      <c r="D377" s="12"/>
      <c r="E377" s="12"/>
      <c r="F377" s="12"/>
      <c r="G377" s="12"/>
      <c r="H377" s="12"/>
      <c r="I377" s="12"/>
      <c r="J377" s="12"/>
      <c r="K377" s="13"/>
      <c r="L377" s="12"/>
      <c r="M377" s="12"/>
      <c r="N377" s="12"/>
      <c r="O377" s="12"/>
      <c r="P377" s="12"/>
      <c r="Q377" s="12"/>
      <c r="R377" s="12"/>
      <c r="S377" s="12"/>
      <c r="T377" s="12"/>
      <c r="U377" s="12"/>
      <c r="V377" s="12"/>
      <c r="W377" s="12"/>
      <c r="X377" s="12"/>
      <c r="Y377" s="12"/>
      <c r="Z377" s="12"/>
    </row>
    <row r="378" ht="12.75" customHeight="1">
      <c r="A378" s="60"/>
      <c r="B378" s="15"/>
      <c r="C378" s="12"/>
      <c r="D378" s="12"/>
      <c r="E378" s="12"/>
      <c r="F378" s="12"/>
      <c r="G378" s="12"/>
      <c r="H378" s="12"/>
      <c r="I378" s="12"/>
      <c r="J378" s="12"/>
      <c r="K378" s="13"/>
      <c r="L378" s="12"/>
      <c r="M378" s="12"/>
      <c r="N378" s="12"/>
      <c r="O378" s="12"/>
      <c r="P378" s="12"/>
      <c r="Q378" s="12"/>
      <c r="R378" s="12"/>
      <c r="S378" s="12"/>
      <c r="T378" s="12"/>
      <c r="U378" s="12"/>
      <c r="V378" s="12"/>
      <c r="W378" s="12"/>
      <c r="X378" s="12"/>
      <c r="Y378" s="12"/>
      <c r="Z378" s="12"/>
    </row>
    <row r="379" ht="12.75" customHeight="1">
      <c r="A379" s="60"/>
      <c r="B379" s="15"/>
      <c r="C379" s="12"/>
      <c r="D379" s="12"/>
      <c r="E379" s="12"/>
      <c r="F379" s="12"/>
      <c r="G379" s="12"/>
      <c r="H379" s="12"/>
      <c r="I379" s="12"/>
      <c r="J379" s="12"/>
      <c r="K379" s="13"/>
      <c r="L379" s="12"/>
      <c r="M379" s="12"/>
      <c r="N379" s="12"/>
      <c r="O379" s="12"/>
      <c r="P379" s="12"/>
      <c r="Q379" s="12"/>
      <c r="R379" s="12"/>
      <c r="S379" s="12"/>
      <c r="T379" s="12"/>
      <c r="U379" s="12"/>
      <c r="V379" s="12"/>
      <c r="W379" s="12"/>
      <c r="X379" s="12"/>
      <c r="Y379" s="12"/>
      <c r="Z379" s="12"/>
    </row>
    <row r="380" ht="12.75" customHeight="1">
      <c r="A380" s="60"/>
      <c r="B380" s="15"/>
      <c r="C380" s="12"/>
      <c r="D380" s="12"/>
      <c r="E380" s="12"/>
      <c r="F380" s="12"/>
      <c r="G380" s="12"/>
      <c r="H380" s="12"/>
      <c r="I380" s="12"/>
      <c r="J380" s="12"/>
      <c r="K380" s="13"/>
      <c r="L380" s="12"/>
      <c r="M380" s="12"/>
      <c r="N380" s="12"/>
      <c r="O380" s="12"/>
      <c r="P380" s="12"/>
      <c r="Q380" s="12"/>
      <c r="R380" s="12"/>
      <c r="S380" s="12"/>
      <c r="T380" s="12"/>
      <c r="U380" s="12"/>
      <c r="V380" s="12"/>
      <c r="W380" s="12"/>
      <c r="X380" s="12"/>
      <c r="Y380" s="12"/>
      <c r="Z380" s="12"/>
    </row>
    <row r="381" ht="12.75" customHeight="1">
      <c r="A381" s="60"/>
      <c r="B381" s="15"/>
      <c r="C381" s="12"/>
      <c r="D381" s="12"/>
      <c r="E381" s="12"/>
      <c r="F381" s="12"/>
      <c r="G381" s="12"/>
      <c r="H381" s="12"/>
      <c r="I381" s="12"/>
      <c r="J381" s="12"/>
      <c r="K381" s="13"/>
      <c r="L381" s="12"/>
      <c r="M381" s="12"/>
      <c r="N381" s="12"/>
      <c r="O381" s="12"/>
      <c r="P381" s="12"/>
      <c r="Q381" s="12"/>
      <c r="R381" s="12"/>
      <c r="S381" s="12"/>
      <c r="T381" s="12"/>
      <c r="U381" s="12"/>
      <c r="V381" s="12"/>
      <c r="W381" s="12"/>
      <c r="X381" s="12"/>
      <c r="Y381" s="12"/>
      <c r="Z381" s="12"/>
    </row>
    <row r="382" ht="12.75" customHeight="1">
      <c r="A382" s="60"/>
      <c r="B382" s="15"/>
      <c r="C382" s="12"/>
      <c r="D382" s="12"/>
      <c r="E382" s="12"/>
      <c r="F382" s="12"/>
      <c r="G382" s="12"/>
      <c r="H382" s="12"/>
      <c r="I382" s="12"/>
      <c r="J382" s="12"/>
      <c r="K382" s="13"/>
      <c r="L382" s="12"/>
      <c r="M382" s="12"/>
      <c r="N382" s="12"/>
      <c r="O382" s="12"/>
      <c r="P382" s="12"/>
      <c r="Q382" s="12"/>
      <c r="R382" s="12"/>
      <c r="S382" s="12"/>
      <c r="T382" s="12"/>
      <c r="U382" s="12"/>
      <c r="V382" s="12"/>
      <c r="W382" s="12"/>
      <c r="X382" s="12"/>
      <c r="Y382" s="12"/>
      <c r="Z382" s="12"/>
    </row>
    <row r="383" ht="12.75" customHeight="1">
      <c r="A383" s="60"/>
      <c r="B383" s="15"/>
      <c r="C383" s="12"/>
      <c r="D383" s="12"/>
      <c r="E383" s="12"/>
      <c r="F383" s="12"/>
      <c r="G383" s="12"/>
      <c r="H383" s="12"/>
      <c r="I383" s="12"/>
      <c r="J383" s="12"/>
      <c r="K383" s="13"/>
      <c r="L383" s="12"/>
      <c r="M383" s="12"/>
      <c r="N383" s="12"/>
      <c r="O383" s="12"/>
      <c r="P383" s="12"/>
      <c r="Q383" s="12"/>
      <c r="R383" s="12"/>
      <c r="S383" s="12"/>
      <c r="T383" s="12"/>
      <c r="U383" s="12"/>
      <c r="V383" s="12"/>
      <c r="W383" s="12"/>
      <c r="X383" s="12"/>
      <c r="Y383" s="12"/>
      <c r="Z383" s="12"/>
    </row>
    <row r="384" ht="12.75" customHeight="1">
      <c r="A384" s="60"/>
      <c r="B384" s="15"/>
      <c r="C384" s="12"/>
      <c r="D384" s="12"/>
      <c r="E384" s="12"/>
      <c r="F384" s="12"/>
      <c r="G384" s="12"/>
      <c r="H384" s="12"/>
      <c r="I384" s="12"/>
      <c r="J384" s="12"/>
      <c r="K384" s="13"/>
      <c r="L384" s="12"/>
      <c r="M384" s="12"/>
      <c r="N384" s="12"/>
      <c r="O384" s="12"/>
      <c r="P384" s="12"/>
      <c r="Q384" s="12"/>
      <c r="R384" s="12"/>
      <c r="S384" s="12"/>
      <c r="T384" s="12"/>
      <c r="U384" s="12"/>
      <c r="V384" s="12"/>
      <c r="W384" s="12"/>
      <c r="X384" s="12"/>
      <c r="Y384" s="12"/>
      <c r="Z384" s="12"/>
    </row>
    <row r="385" ht="12.75" customHeight="1">
      <c r="A385" s="60"/>
      <c r="B385" s="15"/>
      <c r="C385" s="12"/>
      <c r="D385" s="12"/>
      <c r="E385" s="12"/>
      <c r="F385" s="12"/>
      <c r="G385" s="12"/>
      <c r="H385" s="12"/>
      <c r="I385" s="12"/>
      <c r="J385" s="12"/>
      <c r="K385" s="13"/>
      <c r="L385" s="12"/>
      <c r="M385" s="12"/>
      <c r="N385" s="12"/>
      <c r="O385" s="12"/>
      <c r="P385" s="12"/>
      <c r="Q385" s="12"/>
      <c r="R385" s="12"/>
      <c r="S385" s="12"/>
      <c r="T385" s="12"/>
      <c r="U385" s="12"/>
      <c r="V385" s="12"/>
      <c r="W385" s="12"/>
      <c r="X385" s="12"/>
      <c r="Y385" s="12"/>
      <c r="Z385" s="12"/>
    </row>
    <row r="386" ht="12.75" customHeight="1">
      <c r="A386" s="60"/>
      <c r="B386" s="15"/>
      <c r="C386" s="12"/>
      <c r="D386" s="12"/>
      <c r="E386" s="12"/>
      <c r="F386" s="12"/>
      <c r="G386" s="12"/>
      <c r="H386" s="12"/>
      <c r="I386" s="12"/>
      <c r="J386" s="12"/>
      <c r="K386" s="13"/>
      <c r="L386" s="12"/>
      <c r="M386" s="12"/>
      <c r="N386" s="12"/>
      <c r="O386" s="12"/>
      <c r="P386" s="12"/>
      <c r="Q386" s="12"/>
      <c r="R386" s="12"/>
      <c r="S386" s="12"/>
      <c r="T386" s="12"/>
      <c r="U386" s="12"/>
      <c r="V386" s="12"/>
      <c r="W386" s="12"/>
      <c r="X386" s="12"/>
      <c r="Y386" s="12"/>
      <c r="Z386" s="12"/>
    </row>
    <row r="387" ht="12.75" customHeight="1">
      <c r="A387" s="60"/>
      <c r="B387" s="15"/>
      <c r="C387" s="12"/>
      <c r="D387" s="12"/>
      <c r="E387" s="12"/>
      <c r="F387" s="12"/>
      <c r="G387" s="12"/>
      <c r="H387" s="12"/>
      <c r="I387" s="12"/>
      <c r="J387" s="12"/>
      <c r="K387" s="13"/>
      <c r="L387" s="12"/>
      <c r="M387" s="12"/>
      <c r="N387" s="12"/>
      <c r="O387" s="12"/>
      <c r="P387" s="12"/>
      <c r="Q387" s="12"/>
      <c r="R387" s="12"/>
      <c r="S387" s="12"/>
      <c r="T387" s="12"/>
      <c r="U387" s="12"/>
      <c r="V387" s="12"/>
      <c r="W387" s="12"/>
      <c r="X387" s="12"/>
      <c r="Y387" s="12"/>
      <c r="Z387" s="12"/>
    </row>
    <row r="388" ht="12.75" customHeight="1">
      <c r="A388" s="60"/>
      <c r="B388" s="15"/>
      <c r="C388" s="12"/>
      <c r="D388" s="12"/>
      <c r="E388" s="12"/>
      <c r="F388" s="12"/>
      <c r="G388" s="12"/>
      <c r="H388" s="12"/>
      <c r="I388" s="12"/>
      <c r="J388" s="12"/>
      <c r="K388" s="13"/>
      <c r="L388" s="12"/>
      <c r="M388" s="12"/>
      <c r="N388" s="12"/>
      <c r="O388" s="12"/>
      <c r="P388" s="12"/>
      <c r="Q388" s="12"/>
      <c r="R388" s="12"/>
      <c r="S388" s="12"/>
      <c r="T388" s="12"/>
      <c r="U388" s="12"/>
      <c r="V388" s="12"/>
      <c r="W388" s="12"/>
      <c r="X388" s="12"/>
      <c r="Y388" s="12"/>
      <c r="Z388" s="12"/>
    </row>
    <row r="389" ht="12.75" customHeight="1">
      <c r="A389" s="60"/>
      <c r="B389" s="15"/>
      <c r="C389" s="12"/>
      <c r="D389" s="12"/>
      <c r="E389" s="12"/>
      <c r="F389" s="12"/>
      <c r="G389" s="12"/>
      <c r="H389" s="12"/>
      <c r="I389" s="12"/>
      <c r="J389" s="12"/>
      <c r="K389" s="13"/>
      <c r="L389" s="12"/>
      <c r="M389" s="12"/>
      <c r="N389" s="12"/>
      <c r="O389" s="12"/>
      <c r="P389" s="12"/>
      <c r="Q389" s="12"/>
      <c r="R389" s="12"/>
      <c r="S389" s="12"/>
      <c r="T389" s="12"/>
      <c r="U389" s="12"/>
      <c r="V389" s="12"/>
      <c r="W389" s="12"/>
      <c r="X389" s="12"/>
      <c r="Y389" s="12"/>
      <c r="Z389" s="12"/>
    </row>
    <row r="390" ht="12.75" customHeight="1">
      <c r="A390" s="60"/>
      <c r="B390" s="15"/>
      <c r="C390" s="12"/>
      <c r="D390" s="12"/>
      <c r="E390" s="12"/>
      <c r="F390" s="12"/>
      <c r="G390" s="12"/>
      <c r="H390" s="12"/>
      <c r="I390" s="12"/>
      <c r="J390" s="12"/>
      <c r="K390" s="13"/>
      <c r="L390" s="12"/>
      <c r="M390" s="12"/>
      <c r="N390" s="12"/>
      <c r="O390" s="12"/>
      <c r="P390" s="12"/>
      <c r="Q390" s="12"/>
      <c r="R390" s="12"/>
      <c r="S390" s="12"/>
      <c r="T390" s="12"/>
      <c r="U390" s="12"/>
      <c r="V390" s="12"/>
      <c r="W390" s="12"/>
      <c r="X390" s="12"/>
      <c r="Y390" s="12"/>
      <c r="Z390" s="12"/>
    </row>
    <row r="391" ht="12.75" customHeight="1">
      <c r="A391" s="60"/>
      <c r="B391" s="15"/>
      <c r="C391" s="12"/>
      <c r="D391" s="12"/>
      <c r="E391" s="12"/>
      <c r="F391" s="12"/>
      <c r="G391" s="12"/>
      <c r="H391" s="12"/>
      <c r="I391" s="12"/>
      <c r="J391" s="12"/>
      <c r="K391" s="13"/>
      <c r="L391" s="12"/>
      <c r="M391" s="12"/>
      <c r="N391" s="12"/>
      <c r="O391" s="12"/>
      <c r="P391" s="12"/>
      <c r="Q391" s="12"/>
      <c r="R391" s="12"/>
      <c r="S391" s="12"/>
      <c r="T391" s="12"/>
      <c r="U391" s="12"/>
      <c r="V391" s="12"/>
      <c r="W391" s="12"/>
      <c r="X391" s="12"/>
      <c r="Y391" s="12"/>
      <c r="Z391" s="12"/>
    </row>
    <row r="392" ht="12.75" customHeight="1">
      <c r="A392" s="60"/>
      <c r="B392" s="15"/>
      <c r="C392" s="12"/>
      <c r="D392" s="12"/>
      <c r="E392" s="12"/>
      <c r="F392" s="12"/>
      <c r="G392" s="12"/>
      <c r="H392" s="12"/>
      <c r="I392" s="12"/>
      <c r="J392" s="12"/>
      <c r="K392" s="13"/>
      <c r="L392" s="12"/>
      <c r="M392" s="12"/>
      <c r="N392" s="12"/>
      <c r="O392" s="12"/>
      <c r="P392" s="12"/>
      <c r="Q392" s="12"/>
      <c r="R392" s="12"/>
      <c r="S392" s="12"/>
      <c r="T392" s="12"/>
      <c r="U392" s="12"/>
      <c r="V392" s="12"/>
      <c r="W392" s="12"/>
      <c r="X392" s="12"/>
      <c r="Y392" s="12"/>
      <c r="Z392" s="12"/>
    </row>
    <row r="393" ht="12.75" customHeight="1">
      <c r="A393" s="60"/>
      <c r="B393" s="15"/>
      <c r="C393" s="12"/>
      <c r="D393" s="12"/>
      <c r="E393" s="12"/>
      <c r="F393" s="12"/>
      <c r="G393" s="12"/>
      <c r="H393" s="12"/>
      <c r="I393" s="12"/>
      <c r="J393" s="12"/>
      <c r="K393" s="13"/>
      <c r="L393" s="12"/>
      <c r="M393" s="12"/>
      <c r="N393" s="12"/>
      <c r="O393" s="12"/>
      <c r="P393" s="12"/>
      <c r="Q393" s="12"/>
      <c r="R393" s="12"/>
      <c r="S393" s="12"/>
      <c r="T393" s="12"/>
      <c r="U393" s="12"/>
      <c r="V393" s="12"/>
      <c r="W393" s="12"/>
      <c r="X393" s="12"/>
      <c r="Y393" s="12"/>
      <c r="Z393" s="12"/>
    </row>
    <row r="394" ht="12.75" customHeight="1">
      <c r="A394" s="60"/>
      <c r="B394" s="15"/>
      <c r="C394" s="12"/>
      <c r="D394" s="12"/>
      <c r="E394" s="12"/>
      <c r="F394" s="12"/>
      <c r="G394" s="12"/>
      <c r="H394" s="12"/>
      <c r="I394" s="12"/>
      <c r="J394" s="12"/>
      <c r="K394" s="13"/>
      <c r="L394" s="12"/>
      <c r="M394" s="12"/>
      <c r="N394" s="12"/>
      <c r="O394" s="12"/>
      <c r="P394" s="12"/>
      <c r="Q394" s="12"/>
      <c r="R394" s="12"/>
      <c r="S394" s="12"/>
      <c r="T394" s="12"/>
      <c r="U394" s="12"/>
      <c r="V394" s="12"/>
      <c r="W394" s="12"/>
      <c r="X394" s="12"/>
      <c r="Y394" s="12"/>
      <c r="Z394" s="12"/>
    </row>
    <row r="395" ht="12.75" customHeight="1">
      <c r="A395" s="60"/>
      <c r="B395" s="15"/>
      <c r="C395" s="12"/>
      <c r="D395" s="12"/>
      <c r="E395" s="12"/>
      <c r="F395" s="12"/>
      <c r="G395" s="12"/>
      <c r="H395" s="12"/>
      <c r="I395" s="12"/>
      <c r="J395" s="12"/>
      <c r="K395" s="13"/>
      <c r="L395" s="12"/>
      <c r="M395" s="12"/>
      <c r="N395" s="12"/>
      <c r="O395" s="12"/>
      <c r="P395" s="12"/>
      <c r="Q395" s="12"/>
      <c r="R395" s="12"/>
      <c r="S395" s="12"/>
      <c r="T395" s="12"/>
      <c r="U395" s="12"/>
      <c r="V395" s="12"/>
      <c r="W395" s="12"/>
      <c r="X395" s="12"/>
      <c r="Y395" s="12"/>
      <c r="Z395" s="12"/>
    </row>
    <row r="396" ht="12.75" customHeight="1">
      <c r="A396" s="60"/>
      <c r="B396" s="15"/>
      <c r="C396" s="12"/>
      <c r="D396" s="12"/>
      <c r="E396" s="12"/>
      <c r="F396" s="12"/>
      <c r="G396" s="12"/>
      <c r="H396" s="12"/>
      <c r="I396" s="12"/>
      <c r="J396" s="12"/>
      <c r="K396" s="13"/>
      <c r="L396" s="12"/>
      <c r="M396" s="12"/>
      <c r="N396" s="12"/>
      <c r="O396" s="12"/>
      <c r="P396" s="12"/>
      <c r="Q396" s="12"/>
      <c r="R396" s="12"/>
      <c r="S396" s="12"/>
      <c r="T396" s="12"/>
      <c r="U396" s="12"/>
      <c r="V396" s="12"/>
      <c r="W396" s="12"/>
      <c r="X396" s="12"/>
      <c r="Y396" s="12"/>
      <c r="Z396" s="12"/>
    </row>
    <row r="397" ht="12.75" customHeight="1">
      <c r="A397" s="60"/>
      <c r="B397" s="15"/>
      <c r="C397" s="12"/>
      <c r="D397" s="12"/>
      <c r="E397" s="12"/>
      <c r="F397" s="12"/>
      <c r="G397" s="12"/>
      <c r="H397" s="12"/>
      <c r="I397" s="12"/>
      <c r="J397" s="12"/>
      <c r="K397" s="13"/>
      <c r="L397" s="12"/>
      <c r="M397" s="12"/>
      <c r="N397" s="12"/>
      <c r="O397" s="12"/>
      <c r="P397" s="12"/>
      <c r="Q397" s="12"/>
      <c r="R397" s="12"/>
      <c r="S397" s="12"/>
      <c r="T397" s="12"/>
      <c r="U397" s="12"/>
      <c r="V397" s="12"/>
      <c r="W397" s="12"/>
      <c r="X397" s="12"/>
      <c r="Y397" s="12"/>
      <c r="Z397" s="12"/>
    </row>
    <row r="398" ht="12.75" customHeight="1">
      <c r="A398" s="60"/>
      <c r="B398" s="15"/>
      <c r="C398" s="12"/>
      <c r="D398" s="12"/>
      <c r="E398" s="12"/>
      <c r="F398" s="12"/>
      <c r="G398" s="12"/>
      <c r="H398" s="12"/>
      <c r="I398" s="12"/>
      <c r="J398" s="12"/>
      <c r="K398" s="13"/>
      <c r="L398" s="12"/>
      <c r="M398" s="12"/>
      <c r="N398" s="12"/>
      <c r="O398" s="12"/>
      <c r="P398" s="12"/>
      <c r="Q398" s="12"/>
      <c r="R398" s="12"/>
      <c r="S398" s="12"/>
      <c r="T398" s="12"/>
      <c r="U398" s="12"/>
      <c r="V398" s="12"/>
      <c r="W398" s="12"/>
      <c r="X398" s="12"/>
      <c r="Y398" s="12"/>
      <c r="Z398" s="12"/>
    </row>
    <row r="399" ht="12.75" customHeight="1">
      <c r="A399" s="60"/>
      <c r="B399" s="15"/>
      <c r="C399" s="12"/>
      <c r="D399" s="12"/>
      <c r="E399" s="12"/>
      <c r="F399" s="12"/>
      <c r="G399" s="12"/>
      <c r="H399" s="12"/>
      <c r="I399" s="12"/>
      <c r="J399" s="12"/>
      <c r="K399" s="13"/>
      <c r="L399" s="12"/>
      <c r="M399" s="12"/>
      <c r="N399" s="12"/>
      <c r="O399" s="12"/>
      <c r="P399" s="12"/>
      <c r="Q399" s="12"/>
      <c r="R399" s="12"/>
      <c r="S399" s="12"/>
      <c r="T399" s="12"/>
      <c r="U399" s="12"/>
      <c r="V399" s="12"/>
      <c r="W399" s="12"/>
      <c r="X399" s="12"/>
      <c r="Y399" s="12"/>
      <c r="Z399" s="12"/>
    </row>
    <row r="400" ht="12.75" customHeight="1">
      <c r="A400" s="60"/>
      <c r="B400" s="15"/>
      <c r="C400" s="12"/>
      <c r="D400" s="12"/>
      <c r="E400" s="12"/>
      <c r="F400" s="12"/>
      <c r="G400" s="12"/>
      <c r="H400" s="12"/>
      <c r="I400" s="12"/>
      <c r="J400" s="12"/>
      <c r="K400" s="13"/>
      <c r="L400" s="12"/>
      <c r="M400" s="12"/>
      <c r="N400" s="12"/>
      <c r="O400" s="12"/>
      <c r="P400" s="12"/>
      <c r="Q400" s="12"/>
      <c r="R400" s="12"/>
      <c r="S400" s="12"/>
      <c r="T400" s="12"/>
      <c r="U400" s="12"/>
      <c r="V400" s="12"/>
      <c r="W400" s="12"/>
      <c r="X400" s="12"/>
      <c r="Y400" s="12"/>
      <c r="Z400" s="12"/>
    </row>
    <row r="401" ht="12.75" customHeight="1">
      <c r="A401" s="60"/>
      <c r="B401" s="15"/>
      <c r="C401" s="12"/>
      <c r="D401" s="12"/>
      <c r="E401" s="12"/>
      <c r="F401" s="12"/>
      <c r="G401" s="12"/>
      <c r="H401" s="12"/>
      <c r="I401" s="12"/>
      <c r="J401" s="12"/>
      <c r="K401" s="13"/>
      <c r="L401" s="12"/>
      <c r="M401" s="12"/>
      <c r="N401" s="12"/>
      <c r="O401" s="12"/>
      <c r="P401" s="12"/>
      <c r="Q401" s="12"/>
      <c r="R401" s="12"/>
      <c r="S401" s="12"/>
      <c r="T401" s="12"/>
      <c r="U401" s="12"/>
      <c r="V401" s="12"/>
      <c r="W401" s="12"/>
      <c r="X401" s="12"/>
      <c r="Y401" s="12"/>
      <c r="Z401" s="12"/>
    </row>
    <row r="402" ht="12.75" customHeight="1">
      <c r="A402" s="60"/>
      <c r="B402" s="15"/>
      <c r="C402" s="12"/>
      <c r="D402" s="12"/>
      <c r="E402" s="12"/>
      <c r="F402" s="12"/>
      <c r="G402" s="12"/>
      <c r="H402" s="12"/>
      <c r="I402" s="12"/>
      <c r="J402" s="12"/>
      <c r="K402" s="13"/>
      <c r="L402" s="12"/>
      <c r="M402" s="12"/>
      <c r="N402" s="12"/>
      <c r="O402" s="12"/>
      <c r="P402" s="12"/>
      <c r="Q402" s="12"/>
      <c r="R402" s="12"/>
      <c r="S402" s="12"/>
      <c r="T402" s="12"/>
      <c r="U402" s="12"/>
      <c r="V402" s="12"/>
      <c r="W402" s="12"/>
      <c r="X402" s="12"/>
      <c r="Y402" s="12"/>
      <c r="Z402" s="12"/>
    </row>
    <row r="403" ht="12.75" customHeight="1">
      <c r="A403" s="60"/>
      <c r="B403" s="15"/>
      <c r="C403" s="12"/>
      <c r="D403" s="12"/>
      <c r="E403" s="12"/>
      <c r="F403" s="12"/>
      <c r="G403" s="12"/>
      <c r="H403" s="12"/>
      <c r="I403" s="12"/>
      <c r="J403" s="12"/>
      <c r="K403" s="13"/>
      <c r="L403" s="12"/>
      <c r="M403" s="12"/>
      <c r="N403" s="12"/>
      <c r="O403" s="12"/>
      <c r="P403" s="12"/>
      <c r="Q403" s="12"/>
      <c r="R403" s="12"/>
      <c r="S403" s="12"/>
      <c r="T403" s="12"/>
      <c r="U403" s="12"/>
      <c r="V403" s="12"/>
      <c r="W403" s="12"/>
      <c r="X403" s="12"/>
      <c r="Y403" s="12"/>
      <c r="Z403" s="12"/>
    </row>
    <row r="404" ht="12.75" customHeight="1">
      <c r="A404" s="60"/>
      <c r="B404" s="15"/>
      <c r="C404" s="12"/>
      <c r="D404" s="12"/>
      <c r="E404" s="12"/>
      <c r="F404" s="12"/>
      <c r="G404" s="12"/>
      <c r="H404" s="12"/>
      <c r="I404" s="12"/>
      <c r="J404" s="12"/>
      <c r="K404" s="13"/>
      <c r="L404" s="12"/>
      <c r="M404" s="12"/>
      <c r="N404" s="12"/>
      <c r="O404" s="12"/>
      <c r="P404" s="12"/>
      <c r="Q404" s="12"/>
      <c r="R404" s="12"/>
      <c r="S404" s="12"/>
      <c r="T404" s="12"/>
      <c r="U404" s="12"/>
      <c r="V404" s="12"/>
      <c r="W404" s="12"/>
      <c r="X404" s="12"/>
      <c r="Y404" s="12"/>
      <c r="Z404" s="12"/>
    </row>
    <row r="405" ht="12.75" customHeight="1">
      <c r="A405" s="60"/>
      <c r="B405" s="15"/>
      <c r="C405" s="12"/>
      <c r="D405" s="12"/>
      <c r="E405" s="12"/>
      <c r="F405" s="12"/>
      <c r="G405" s="12"/>
      <c r="H405" s="12"/>
      <c r="I405" s="12"/>
      <c r="J405" s="12"/>
      <c r="K405" s="13"/>
      <c r="L405" s="12"/>
      <c r="M405" s="12"/>
      <c r="N405" s="12"/>
      <c r="O405" s="12"/>
      <c r="P405" s="12"/>
      <c r="Q405" s="12"/>
      <c r="R405" s="12"/>
      <c r="S405" s="12"/>
      <c r="T405" s="12"/>
      <c r="U405" s="12"/>
      <c r="V405" s="12"/>
      <c r="W405" s="12"/>
      <c r="X405" s="12"/>
      <c r="Y405" s="12"/>
      <c r="Z405" s="12"/>
    </row>
    <row r="406" ht="12.75" customHeight="1">
      <c r="A406" s="60"/>
      <c r="B406" s="15"/>
      <c r="C406" s="12"/>
      <c r="D406" s="12"/>
      <c r="E406" s="12"/>
      <c r="F406" s="12"/>
      <c r="G406" s="12"/>
      <c r="H406" s="12"/>
      <c r="I406" s="12"/>
      <c r="J406" s="12"/>
      <c r="K406" s="13"/>
      <c r="L406" s="12"/>
      <c r="M406" s="12"/>
      <c r="N406" s="12"/>
      <c r="O406" s="12"/>
      <c r="P406" s="12"/>
      <c r="Q406" s="12"/>
      <c r="R406" s="12"/>
      <c r="S406" s="12"/>
      <c r="T406" s="12"/>
      <c r="U406" s="12"/>
      <c r="V406" s="12"/>
      <c r="W406" s="12"/>
      <c r="X406" s="12"/>
      <c r="Y406" s="12"/>
      <c r="Z406" s="12"/>
    </row>
    <row r="407" ht="12.75" customHeight="1">
      <c r="A407" s="60"/>
      <c r="B407" s="15"/>
      <c r="C407" s="12"/>
      <c r="D407" s="12"/>
      <c r="E407" s="12"/>
      <c r="F407" s="12"/>
      <c r="G407" s="12"/>
      <c r="H407" s="12"/>
      <c r="I407" s="12"/>
      <c r="J407" s="12"/>
      <c r="K407" s="13"/>
      <c r="L407" s="12"/>
      <c r="M407" s="12"/>
      <c r="N407" s="12"/>
      <c r="O407" s="12"/>
      <c r="P407" s="12"/>
      <c r="Q407" s="12"/>
      <c r="R407" s="12"/>
      <c r="S407" s="12"/>
      <c r="T407" s="12"/>
      <c r="U407" s="12"/>
      <c r="V407" s="12"/>
      <c r="W407" s="12"/>
      <c r="X407" s="12"/>
      <c r="Y407" s="12"/>
      <c r="Z407" s="12"/>
    </row>
    <row r="408" ht="12.75" customHeight="1">
      <c r="A408" s="60"/>
      <c r="B408" s="15"/>
      <c r="C408" s="12"/>
      <c r="D408" s="12"/>
      <c r="E408" s="12"/>
      <c r="F408" s="12"/>
      <c r="G408" s="12"/>
      <c r="H408" s="12"/>
      <c r="I408" s="12"/>
      <c r="J408" s="12"/>
      <c r="K408" s="13"/>
      <c r="L408" s="12"/>
      <c r="M408" s="12"/>
      <c r="N408" s="12"/>
      <c r="O408" s="12"/>
      <c r="P408" s="12"/>
      <c r="Q408" s="12"/>
      <c r="R408" s="12"/>
      <c r="S408" s="12"/>
      <c r="T408" s="12"/>
      <c r="U408" s="12"/>
      <c r="V408" s="12"/>
      <c r="W408" s="12"/>
      <c r="X408" s="12"/>
      <c r="Y408" s="12"/>
      <c r="Z408" s="12"/>
    </row>
    <row r="409" ht="12.75" customHeight="1">
      <c r="A409" s="60"/>
      <c r="B409" s="15"/>
      <c r="C409" s="12"/>
      <c r="D409" s="12"/>
      <c r="E409" s="12"/>
      <c r="F409" s="12"/>
      <c r="G409" s="12"/>
      <c r="H409" s="12"/>
      <c r="I409" s="12"/>
      <c r="J409" s="12"/>
      <c r="K409" s="13"/>
      <c r="L409" s="12"/>
      <c r="M409" s="12"/>
      <c r="N409" s="12"/>
      <c r="O409" s="12"/>
      <c r="P409" s="12"/>
      <c r="Q409" s="12"/>
      <c r="R409" s="12"/>
      <c r="S409" s="12"/>
      <c r="T409" s="12"/>
      <c r="U409" s="12"/>
      <c r="V409" s="12"/>
      <c r="W409" s="12"/>
      <c r="X409" s="12"/>
      <c r="Y409" s="12"/>
      <c r="Z409" s="12"/>
    </row>
    <row r="410" ht="12.75" customHeight="1">
      <c r="A410" s="60"/>
      <c r="B410" s="15"/>
      <c r="C410" s="12"/>
      <c r="D410" s="12"/>
      <c r="E410" s="12"/>
      <c r="F410" s="12"/>
      <c r="G410" s="12"/>
      <c r="H410" s="12"/>
      <c r="I410" s="12"/>
      <c r="J410" s="12"/>
      <c r="K410" s="13"/>
      <c r="L410" s="12"/>
      <c r="M410" s="12"/>
      <c r="N410" s="12"/>
      <c r="O410" s="12"/>
      <c r="P410" s="12"/>
      <c r="Q410" s="12"/>
      <c r="R410" s="12"/>
      <c r="S410" s="12"/>
      <c r="T410" s="12"/>
      <c r="U410" s="12"/>
      <c r="V410" s="12"/>
      <c r="W410" s="12"/>
      <c r="X410" s="12"/>
      <c r="Y410" s="12"/>
      <c r="Z410" s="12"/>
    </row>
    <row r="411" ht="12.75" customHeight="1">
      <c r="A411" s="60"/>
      <c r="B411" s="15"/>
      <c r="C411" s="12"/>
      <c r="D411" s="12"/>
      <c r="E411" s="12"/>
      <c r="F411" s="12"/>
      <c r="G411" s="12"/>
      <c r="H411" s="12"/>
      <c r="I411" s="12"/>
      <c r="J411" s="12"/>
      <c r="K411" s="13"/>
      <c r="L411" s="12"/>
      <c r="M411" s="12"/>
      <c r="N411" s="12"/>
      <c r="O411" s="12"/>
      <c r="P411" s="12"/>
      <c r="Q411" s="12"/>
      <c r="R411" s="12"/>
      <c r="S411" s="12"/>
      <c r="T411" s="12"/>
      <c r="U411" s="12"/>
      <c r="V411" s="12"/>
      <c r="W411" s="12"/>
      <c r="X411" s="12"/>
      <c r="Y411" s="12"/>
      <c r="Z411" s="12"/>
    </row>
    <row r="412" ht="12.75" customHeight="1">
      <c r="A412" s="60"/>
      <c r="B412" s="15"/>
      <c r="C412" s="12"/>
      <c r="D412" s="12"/>
      <c r="E412" s="12"/>
      <c r="F412" s="12"/>
      <c r="G412" s="12"/>
      <c r="H412" s="12"/>
      <c r="I412" s="12"/>
      <c r="J412" s="12"/>
      <c r="K412" s="13"/>
      <c r="L412" s="12"/>
      <c r="M412" s="12"/>
      <c r="N412" s="12"/>
      <c r="O412" s="12"/>
      <c r="P412" s="12"/>
      <c r="Q412" s="12"/>
      <c r="R412" s="12"/>
      <c r="S412" s="12"/>
      <c r="T412" s="12"/>
      <c r="U412" s="12"/>
      <c r="V412" s="12"/>
      <c r="W412" s="12"/>
      <c r="X412" s="12"/>
      <c r="Y412" s="12"/>
      <c r="Z412" s="12"/>
    </row>
    <row r="413" ht="12.75" customHeight="1">
      <c r="A413" s="60"/>
      <c r="B413" s="15"/>
      <c r="C413" s="12"/>
      <c r="D413" s="12"/>
      <c r="E413" s="12"/>
      <c r="F413" s="12"/>
      <c r="G413" s="12"/>
      <c r="H413" s="12"/>
      <c r="I413" s="12"/>
      <c r="J413" s="12"/>
      <c r="K413" s="13"/>
      <c r="L413" s="12"/>
      <c r="M413" s="12"/>
      <c r="N413" s="12"/>
      <c r="O413" s="12"/>
      <c r="P413" s="12"/>
      <c r="Q413" s="12"/>
      <c r="R413" s="12"/>
      <c r="S413" s="12"/>
      <c r="T413" s="12"/>
      <c r="U413" s="12"/>
      <c r="V413" s="12"/>
      <c r="W413" s="12"/>
      <c r="X413" s="12"/>
      <c r="Y413" s="12"/>
      <c r="Z413" s="12"/>
    </row>
    <row r="414" ht="12.75" customHeight="1">
      <c r="A414" s="60"/>
      <c r="B414" s="15"/>
      <c r="C414" s="12"/>
      <c r="D414" s="12"/>
      <c r="E414" s="12"/>
      <c r="F414" s="12"/>
      <c r="G414" s="12"/>
      <c r="H414" s="12"/>
      <c r="I414" s="12"/>
      <c r="J414" s="12"/>
      <c r="K414" s="13"/>
      <c r="L414" s="12"/>
      <c r="M414" s="12"/>
      <c r="N414" s="12"/>
      <c r="O414" s="12"/>
      <c r="P414" s="12"/>
      <c r="Q414" s="12"/>
      <c r="R414" s="12"/>
      <c r="S414" s="12"/>
      <c r="T414" s="12"/>
      <c r="U414" s="12"/>
      <c r="V414" s="12"/>
      <c r="W414" s="12"/>
      <c r="X414" s="12"/>
      <c r="Y414" s="12"/>
      <c r="Z414" s="12"/>
    </row>
    <row r="415" ht="12.75" customHeight="1">
      <c r="A415" s="60"/>
      <c r="B415" s="15"/>
      <c r="C415" s="12"/>
      <c r="D415" s="12"/>
      <c r="E415" s="12"/>
      <c r="F415" s="12"/>
      <c r="G415" s="12"/>
      <c r="H415" s="12"/>
      <c r="I415" s="12"/>
      <c r="J415" s="12"/>
      <c r="K415" s="13"/>
      <c r="L415" s="12"/>
      <c r="M415" s="12"/>
      <c r="N415" s="12"/>
      <c r="O415" s="12"/>
      <c r="P415" s="12"/>
      <c r="Q415" s="12"/>
      <c r="R415" s="12"/>
      <c r="S415" s="12"/>
      <c r="T415" s="12"/>
      <c r="U415" s="12"/>
      <c r="V415" s="12"/>
      <c r="W415" s="12"/>
      <c r="X415" s="12"/>
      <c r="Y415" s="12"/>
      <c r="Z415" s="12"/>
    </row>
    <row r="416" ht="12.75" customHeight="1">
      <c r="A416" s="60"/>
      <c r="B416" s="15"/>
      <c r="C416" s="12"/>
      <c r="D416" s="12"/>
      <c r="E416" s="12"/>
      <c r="F416" s="12"/>
      <c r="G416" s="12"/>
      <c r="H416" s="12"/>
      <c r="I416" s="12"/>
      <c r="J416" s="12"/>
      <c r="K416" s="13"/>
      <c r="L416" s="12"/>
      <c r="M416" s="12"/>
      <c r="N416" s="12"/>
      <c r="O416" s="12"/>
      <c r="P416" s="12"/>
      <c r="Q416" s="12"/>
      <c r="R416" s="12"/>
      <c r="S416" s="12"/>
      <c r="T416" s="12"/>
      <c r="U416" s="12"/>
      <c r="V416" s="12"/>
      <c r="W416" s="12"/>
      <c r="X416" s="12"/>
      <c r="Y416" s="12"/>
      <c r="Z416" s="12"/>
    </row>
    <row r="417" ht="12.75" customHeight="1">
      <c r="A417" s="60"/>
      <c r="B417" s="15"/>
      <c r="C417" s="12"/>
      <c r="D417" s="12"/>
      <c r="E417" s="12"/>
      <c r="F417" s="12"/>
      <c r="G417" s="12"/>
      <c r="H417" s="12"/>
      <c r="I417" s="12"/>
      <c r="J417" s="12"/>
      <c r="K417" s="13"/>
      <c r="L417" s="12"/>
      <c r="M417" s="12"/>
      <c r="N417" s="12"/>
      <c r="O417" s="12"/>
      <c r="P417" s="12"/>
      <c r="Q417" s="12"/>
      <c r="R417" s="12"/>
      <c r="S417" s="12"/>
      <c r="T417" s="12"/>
      <c r="U417" s="12"/>
      <c r="V417" s="12"/>
      <c r="W417" s="12"/>
      <c r="X417" s="12"/>
      <c r="Y417" s="12"/>
      <c r="Z417" s="12"/>
    </row>
    <row r="418" ht="12.75" customHeight="1">
      <c r="A418" s="60"/>
      <c r="B418" s="15"/>
      <c r="C418" s="12"/>
      <c r="D418" s="12"/>
      <c r="E418" s="12"/>
      <c r="F418" s="12"/>
      <c r="G418" s="12"/>
      <c r="H418" s="12"/>
      <c r="I418" s="12"/>
      <c r="J418" s="12"/>
      <c r="K418" s="13"/>
      <c r="L418" s="12"/>
      <c r="M418" s="12"/>
      <c r="N418" s="12"/>
      <c r="O418" s="12"/>
      <c r="P418" s="12"/>
      <c r="Q418" s="12"/>
      <c r="R418" s="12"/>
      <c r="S418" s="12"/>
      <c r="T418" s="12"/>
      <c r="U418" s="12"/>
      <c r="V418" s="12"/>
      <c r="W418" s="12"/>
      <c r="X418" s="12"/>
      <c r="Y418" s="12"/>
      <c r="Z418" s="12"/>
    </row>
    <row r="419" ht="12.75" customHeight="1">
      <c r="A419" s="60"/>
      <c r="B419" s="15"/>
      <c r="C419" s="12"/>
      <c r="D419" s="12"/>
      <c r="E419" s="12"/>
      <c r="F419" s="12"/>
      <c r="G419" s="12"/>
      <c r="H419" s="12"/>
      <c r="I419" s="12"/>
      <c r="J419" s="12"/>
      <c r="K419" s="13"/>
      <c r="L419" s="12"/>
      <c r="M419" s="12"/>
      <c r="N419" s="12"/>
      <c r="O419" s="12"/>
      <c r="P419" s="12"/>
      <c r="Q419" s="12"/>
      <c r="R419" s="12"/>
      <c r="S419" s="12"/>
      <c r="T419" s="12"/>
      <c r="U419" s="12"/>
      <c r="V419" s="12"/>
      <c r="W419" s="12"/>
      <c r="X419" s="12"/>
      <c r="Y419" s="12"/>
      <c r="Z419" s="12"/>
    </row>
    <row r="420" ht="12.75" customHeight="1">
      <c r="A420" s="60"/>
      <c r="B420" s="15"/>
      <c r="C420" s="12"/>
      <c r="D420" s="12"/>
      <c r="E420" s="12"/>
      <c r="F420" s="12"/>
      <c r="G420" s="12"/>
      <c r="H420" s="12"/>
      <c r="I420" s="12"/>
      <c r="J420" s="12"/>
      <c r="K420" s="13"/>
      <c r="L420" s="12"/>
      <c r="M420" s="12"/>
      <c r="N420" s="12"/>
      <c r="O420" s="12"/>
      <c r="P420" s="12"/>
      <c r="Q420" s="12"/>
      <c r="R420" s="12"/>
      <c r="S420" s="12"/>
      <c r="T420" s="12"/>
      <c r="U420" s="12"/>
      <c r="V420" s="12"/>
      <c r="W420" s="12"/>
      <c r="X420" s="12"/>
      <c r="Y420" s="12"/>
      <c r="Z420" s="12"/>
    </row>
    <row r="421" ht="12.75" customHeight="1">
      <c r="A421" s="60"/>
      <c r="B421" s="15"/>
      <c r="C421" s="12"/>
      <c r="D421" s="12"/>
      <c r="E421" s="12"/>
      <c r="F421" s="12"/>
      <c r="G421" s="12"/>
      <c r="H421" s="12"/>
      <c r="I421" s="12"/>
      <c r="J421" s="12"/>
      <c r="K421" s="13"/>
      <c r="L421" s="12"/>
      <c r="M421" s="12"/>
      <c r="N421" s="12"/>
      <c r="O421" s="12"/>
      <c r="P421" s="12"/>
      <c r="Q421" s="12"/>
      <c r="R421" s="12"/>
      <c r="S421" s="12"/>
      <c r="T421" s="12"/>
      <c r="U421" s="12"/>
      <c r="V421" s="12"/>
      <c r="W421" s="12"/>
      <c r="X421" s="12"/>
      <c r="Y421" s="12"/>
      <c r="Z421" s="12"/>
    </row>
    <row r="422" ht="12.75" customHeight="1">
      <c r="A422" s="60"/>
      <c r="B422" s="15"/>
      <c r="C422" s="12"/>
      <c r="D422" s="12"/>
      <c r="E422" s="12"/>
      <c r="F422" s="12"/>
      <c r="G422" s="12"/>
      <c r="H422" s="12"/>
      <c r="I422" s="12"/>
      <c r="J422" s="12"/>
      <c r="K422" s="13"/>
      <c r="L422" s="12"/>
      <c r="M422" s="12"/>
      <c r="N422" s="12"/>
      <c r="O422" s="12"/>
      <c r="P422" s="12"/>
      <c r="Q422" s="12"/>
      <c r="R422" s="12"/>
      <c r="S422" s="12"/>
      <c r="T422" s="12"/>
      <c r="U422" s="12"/>
      <c r="V422" s="12"/>
      <c r="W422" s="12"/>
      <c r="X422" s="12"/>
      <c r="Y422" s="12"/>
      <c r="Z422" s="12"/>
    </row>
    <row r="423" ht="12.75" customHeight="1">
      <c r="A423" s="60"/>
      <c r="B423" s="15"/>
      <c r="C423" s="12"/>
      <c r="D423" s="12"/>
      <c r="E423" s="12"/>
      <c r="F423" s="12"/>
      <c r="G423" s="12"/>
      <c r="H423" s="12"/>
      <c r="I423" s="12"/>
      <c r="J423" s="12"/>
      <c r="K423" s="13"/>
      <c r="L423" s="12"/>
      <c r="M423" s="12"/>
      <c r="N423" s="12"/>
      <c r="O423" s="12"/>
      <c r="P423" s="12"/>
      <c r="Q423" s="12"/>
      <c r="R423" s="12"/>
      <c r="S423" s="12"/>
      <c r="T423" s="12"/>
      <c r="U423" s="12"/>
      <c r="V423" s="12"/>
      <c r="W423" s="12"/>
      <c r="X423" s="12"/>
      <c r="Y423" s="12"/>
      <c r="Z423" s="12"/>
    </row>
    <row r="424" ht="12.75" customHeight="1">
      <c r="A424" s="60"/>
      <c r="B424" s="15"/>
      <c r="C424" s="12"/>
      <c r="D424" s="12"/>
      <c r="E424" s="12"/>
      <c r="F424" s="12"/>
      <c r="G424" s="12"/>
      <c r="H424" s="12"/>
      <c r="I424" s="12"/>
      <c r="J424" s="12"/>
      <c r="K424" s="13"/>
      <c r="L424" s="12"/>
      <c r="M424" s="12"/>
      <c r="N424" s="12"/>
      <c r="O424" s="12"/>
      <c r="P424" s="12"/>
      <c r="Q424" s="12"/>
      <c r="R424" s="12"/>
      <c r="S424" s="12"/>
      <c r="T424" s="12"/>
      <c r="U424" s="12"/>
      <c r="V424" s="12"/>
      <c r="W424" s="12"/>
      <c r="X424" s="12"/>
      <c r="Y424" s="12"/>
      <c r="Z424" s="12"/>
    </row>
    <row r="425" ht="12.75" customHeight="1">
      <c r="A425" s="60"/>
      <c r="B425" s="15"/>
      <c r="C425" s="12"/>
      <c r="D425" s="12"/>
      <c r="E425" s="12"/>
      <c r="F425" s="12"/>
      <c r="G425" s="12"/>
      <c r="H425" s="12"/>
      <c r="I425" s="12"/>
      <c r="J425" s="12"/>
      <c r="K425" s="13"/>
      <c r="L425" s="12"/>
      <c r="M425" s="12"/>
      <c r="N425" s="12"/>
      <c r="O425" s="12"/>
      <c r="P425" s="12"/>
      <c r="Q425" s="12"/>
      <c r="R425" s="12"/>
      <c r="S425" s="12"/>
      <c r="T425" s="12"/>
      <c r="U425" s="12"/>
      <c r="V425" s="12"/>
      <c r="W425" s="12"/>
      <c r="X425" s="12"/>
      <c r="Y425" s="12"/>
      <c r="Z425" s="12"/>
    </row>
    <row r="426" ht="12.75" customHeight="1">
      <c r="A426" s="60"/>
      <c r="B426" s="15"/>
      <c r="C426" s="12"/>
      <c r="D426" s="12"/>
      <c r="E426" s="12"/>
      <c r="F426" s="12"/>
      <c r="G426" s="12"/>
      <c r="H426" s="12"/>
      <c r="I426" s="12"/>
      <c r="J426" s="12"/>
      <c r="K426" s="13"/>
      <c r="L426" s="12"/>
      <c r="M426" s="12"/>
      <c r="N426" s="12"/>
      <c r="O426" s="12"/>
      <c r="P426" s="12"/>
      <c r="Q426" s="12"/>
      <c r="R426" s="12"/>
      <c r="S426" s="12"/>
      <c r="T426" s="12"/>
      <c r="U426" s="12"/>
      <c r="V426" s="12"/>
      <c r="W426" s="12"/>
      <c r="X426" s="12"/>
      <c r="Y426" s="12"/>
      <c r="Z426" s="12"/>
    </row>
    <row r="427" ht="12.75" customHeight="1">
      <c r="A427" s="60"/>
      <c r="B427" s="15"/>
      <c r="C427" s="12"/>
      <c r="D427" s="12"/>
      <c r="E427" s="12"/>
      <c r="F427" s="12"/>
      <c r="G427" s="12"/>
      <c r="H427" s="12"/>
      <c r="I427" s="12"/>
      <c r="J427" s="12"/>
      <c r="K427" s="13"/>
      <c r="L427" s="12"/>
      <c r="M427" s="12"/>
      <c r="N427" s="12"/>
      <c r="O427" s="12"/>
      <c r="P427" s="12"/>
      <c r="Q427" s="12"/>
      <c r="R427" s="12"/>
      <c r="S427" s="12"/>
      <c r="T427" s="12"/>
      <c r="U427" s="12"/>
      <c r="V427" s="12"/>
      <c r="W427" s="12"/>
      <c r="X427" s="12"/>
      <c r="Y427" s="12"/>
      <c r="Z427" s="12"/>
    </row>
    <row r="428" ht="12.75" customHeight="1">
      <c r="A428" s="60"/>
      <c r="B428" s="15"/>
      <c r="C428" s="12"/>
      <c r="D428" s="12"/>
      <c r="E428" s="12"/>
      <c r="F428" s="12"/>
      <c r="G428" s="12"/>
      <c r="H428" s="12"/>
      <c r="I428" s="12"/>
      <c r="J428" s="12"/>
      <c r="K428" s="13"/>
      <c r="L428" s="12"/>
      <c r="M428" s="12"/>
      <c r="N428" s="12"/>
      <c r="O428" s="12"/>
      <c r="P428" s="12"/>
      <c r="Q428" s="12"/>
      <c r="R428" s="12"/>
      <c r="S428" s="12"/>
      <c r="T428" s="12"/>
      <c r="U428" s="12"/>
      <c r="V428" s="12"/>
      <c r="W428" s="12"/>
      <c r="X428" s="12"/>
      <c r="Y428" s="12"/>
      <c r="Z428" s="12"/>
    </row>
    <row r="429" ht="12.75" customHeight="1">
      <c r="A429" s="60"/>
      <c r="B429" s="15"/>
      <c r="C429" s="12"/>
      <c r="D429" s="12"/>
      <c r="E429" s="12"/>
      <c r="F429" s="12"/>
      <c r="G429" s="12"/>
      <c r="H429" s="12"/>
      <c r="I429" s="12"/>
      <c r="J429" s="12"/>
      <c r="K429" s="13"/>
      <c r="L429" s="12"/>
      <c r="M429" s="12"/>
      <c r="N429" s="12"/>
      <c r="O429" s="12"/>
      <c r="P429" s="12"/>
      <c r="Q429" s="12"/>
      <c r="R429" s="12"/>
      <c r="S429" s="12"/>
      <c r="T429" s="12"/>
      <c r="U429" s="12"/>
      <c r="V429" s="12"/>
      <c r="W429" s="12"/>
      <c r="X429" s="12"/>
      <c r="Y429" s="12"/>
      <c r="Z429" s="12"/>
    </row>
    <row r="430" ht="12.75" customHeight="1">
      <c r="A430" s="60"/>
      <c r="B430" s="15"/>
      <c r="C430" s="12"/>
      <c r="D430" s="12"/>
      <c r="E430" s="12"/>
      <c r="F430" s="12"/>
      <c r="G430" s="12"/>
      <c r="H430" s="12"/>
      <c r="I430" s="12"/>
      <c r="J430" s="12"/>
      <c r="K430" s="13"/>
      <c r="L430" s="12"/>
      <c r="M430" s="12"/>
      <c r="N430" s="12"/>
      <c r="O430" s="12"/>
      <c r="P430" s="12"/>
      <c r="Q430" s="12"/>
      <c r="R430" s="12"/>
      <c r="S430" s="12"/>
      <c r="T430" s="12"/>
      <c r="U430" s="12"/>
      <c r="V430" s="12"/>
      <c r="W430" s="12"/>
      <c r="X430" s="12"/>
      <c r="Y430" s="12"/>
      <c r="Z430" s="12"/>
    </row>
    <row r="431" ht="12.75" customHeight="1">
      <c r="A431" s="60"/>
      <c r="B431" s="15"/>
      <c r="C431" s="12"/>
      <c r="D431" s="12"/>
      <c r="E431" s="12"/>
      <c r="F431" s="12"/>
      <c r="G431" s="12"/>
      <c r="H431" s="12"/>
      <c r="I431" s="12"/>
      <c r="J431" s="12"/>
      <c r="K431" s="13"/>
      <c r="L431" s="12"/>
      <c r="M431" s="12"/>
      <c r="N431" s="12"/>
      <c r="O431" s="12"/>
      <c r="P431" s="12"/>
      <c r="Q431" s="12"/>
      <c r="R431" s="12"/>
      <c r="S431" s="12"/>
      <c r="T431" s="12"/>
      <c r="U431" s="12"/>
      <c r="V431" s="12"/>
      <c r="W431" s="12"/>
      <c r="X431" s="12"/>
      <c r="Y431" s="12"/>
      <c r="Z431" s="12"/>
    </row>
    <row r="432" ht="12.75" customHeight="1">
      <c r="A432" s="60"/>
      <c r="B432" s="15"/>
      <c r="C432" s="12"/>
      <c r="D432" s="12"/>
      <c r="E432" s="12"/>
      <c r="F432" s="12"/>
      <c r="G432" s="12"/>
      <c r="H432" s="12"/>
      <c r="I432" s="12"/>
      <c r="J432" s="12"/>
      <c r="K432" s="13"/>
      <c r="L432" s="12"/>
      <c r="M432" s="12"/>
      <c r="N432" s="12"/>
      <c r="O432" s="12"/>
      <c r="P432" s="12"/>
      <c r="Q432" s="12"/>
      <c r="R432" s="12"/>
      <c r="S432" s="12"/>
      <c r="T432" s="12"/>
      <c r="U432" s="12"/>
      <c r="V432" s="12"/>
      <c r="W432" s="12"/>
      <c r="X432" s="12"/>
      <c r="Y432" s="12"/>
      <c r="Z432" s="12"/>
    </row>
    <row r="433" ht="12.75" customHeight="1">
      <c r="A433" s="60"/>
      <c r="B433" s="15"/>
      <c r="C433" s="12"/>
      <c r="D433" s="12"/>
      <c r="E433" s="12"/>
      <c r="F433" s="12"/>
      <c r="G433" s="12"/>
      <c r="H433" s="12"/>
      <c r="I433" s="12"/>
      <c r="J433" s="12"/>
      <c r="K433" s="13"/>
      <c r="L433" s="12"/>
      <c r="M433" s="12"/>
      <c r="N433" s="12"/>
      <c r="O433" s="12"/>
      <c r="P433" s="12"/>
      <c r="Q433" s="12"/>
      <c r="R433" s="12"/>
      <c r="S433" s="12"/>
      <c r="T433" s="12"/>
      <c r="U433" s="12"/>
      <c r="V433" s="12"/>
      <c r="W433" s="12"/>
      <c r="X433" s="12"/>
      <c r="Y433" s="12"/>
      <c r="Z433" s="12"/>
    </row>
    <row r="434" ht="12.75" customHeight="1">
      <c r="A434" s="60"/>
      <c r="B434" s="15"/>
      <c r="C434" s="12"/>
      <c r="D434" s="12"/>
      <c r="E434" s="12"/>
      <c r="F434" s="12"/>
      <c r="G434" s="12"/>
      <c r="H434" s="12"/>
      <c r="I434" s="12"/>
      <c r="J434" s="12"/>
      <c r="K434" s="13"/>
      <c r="L434" s="12"/>
      <c r="M434" s="12"/>
      <c r="N434" s="12"/>
      <c r="O434" s="12"/>
      <c r="P434" s="12"/>
      <c r="Q434" s="12"/>
      <c r="R434" s="12"/>
      <c r="S434" s="12"/>
      <c r="T434" s="12"/>
      <c r="U434" s="12"/>
      <c r="V434" s="12"/>
      <c r="W434" s="12"/>
      <c r="X434" s="12"/>
      <c r="Y434" s="12"/>
      <c r="Z434" s="12"/>
    </row>
    <row r="435" ht="12.75" customHeight="1">
      <c r="A435" s="60"/>
      <c r="B435" s="15"/>
      <c r="C435" s="12"/>
      <c r="D435" s="12"/>
      <c r="E435" s="12"/>
      <c r="F435" s="12"/>
      <c r="G435" s="12"/>
      <c r="H435" s="12"/>
      <c r="I435" s="12"/>
      <c r="J435" s="12"/>
      <c r="K435" s="13"/>
      <c r="L435" s="12"/>
      <c r="M435" s="12"/>
      <c r="N435" s="12"/>
      <c r="O435" s="12"/>
      <c r="P435" s="12"/>
      <c r="Q435" s="12"/>
      <c r="R435" s="12"/>
      <c r="S435" s="12"/>
      <c r="T435" s="12"/>
      <c r="U435" s="12"/>
      <c r="V435" s="12"/>
      <c r="W435" s="12"/>
      <c r="X435" s="12"/>
      <c r="Y435" s="12"/>
      <c r="Z435" s="12"/>
    </row>
    <row r="436" ht="12.75" customHeight="1">
      <c r="A436" s="60"/>
      <c r="B436" s="15"/>
      <c r="C436" s="12"/>
      <c r="D436" s="12"/>
      <c r="E436" s="12"/>
      <c r="F436" s="12"/>
      <c r="G436" s="12"/>
      <c r="H436" s="12"/>
      <c r="I436" s="12"/>
      <c r="J436" s="12"/>
      <c r="K436" s="13"/>
      <c r="L436" s="12"/>
      <c r="M436" s="12"/>
      <c r="N436" s="12"/>
      <c r="O436" s="12"/>
      <c r="P436" s="12"/>
      <c r="Q436" s="12"/>
      <c r="R436" s="12"/>
      <c r="S436" s="12"/>
      <c r="T436" s="12"/>
      <c r="U436" s="12"/>
      <c r="V436" s="12"/>
      <c r="W436" s="12"/>
      <c r="X436" s="12"/>
      <c r="Y436" s="12"/>
      <c r="Z436" s="12"/>
    </row>
    <row r="437" ht="12.75" customHeight="1">
      <c r="A437" s="60"/>
      <c r="B437" s="15"/>
      <c r="C437" s="12"/>
      <c r="D437" s="12"/>
      <c r="E437" s="12"/>
      <c r="F437" s="12"/>
      <c r="G437" s="12"/>
      <c r="H437" s="12"/>
      <c r="I437" s="12"/>
      <c r="J437" s="12"/>
      <c r="K437" s="13"/>
      <c r="L437" s="12"/>
      <c r="M437" s="12"/>
      <c r="N437" s="12"/>
      <c r="O437" s="12"/>
      <c r="P437" s="12"/>
      <c r="Q437" s="12"/>
      <c r="R437" s="12"/>
      <c r="S437" s="12"/>
      <c r="T437" s="12"/>
      <c r="U437" s="12"/>
      <c r="V437" s="12"/>
      <c r="W437" s="12"/>
      <c r="X437" s="12"/>
      <c r="Y437" s="12"/>
      <c r="Z437" s="12"/>
    </row>
    <row r="438" ht="12.75" customHeight="1">
      <c r="A438" s="60"/>
      <c r="B438" s="15"/>
      <c r="C438" s="12"/>
      <c r="D438" s="12"/>
      <c r="E438" s="12"/>
      <c r="F438" s="12"/>
      <c r="G438" s="12"/>
      <c r="H438" s="12"/>
      <c r="I438" s="12"/>
      <c r="J438" s="12"/>
      <c r="K438" s="13"/>
      <c r="L438" s="12"/>
      <c r="M438" s="12"/>
      <c r="N438" s="12"/>
      <c r="O438" s="12"/>
      <c r="P438" s="12"/>
      <c r="Q438" s="12"/>
      <c r="R438" s="12"/>
      <c r="S438" s="12"/>
      <c r="T438" s="12"/>
      <c r="U438" s="12"/>
      <c r="V438" s="12"/>
      <c r="W438" s="12"/>
      <c r="X438" s="12"/>
      <c r="Y438" s="12"/>
      <c r="Z438" s="12"/>
    </row>
    <row r="439" ht="12.75" customHeight="1">
      <c r="A439" s="60"/>
      <c r="B439" s="15"/>
      <c r="C439" s="12"/>
      <c r="D439" s="12"/>
      <c r="E439" s="12"/>
      <c r="F439" s="12"/>
      <c r="G439" s="12"/>
      <c r="H439" s="12"/>
      <c r="I439" s="12"/>
      <c r="J439" s="12"/>
      <c r="K439" s="13"/>
      <c r="L439" s="12"/>
      <c r="M439" s="12"/>
      <c r="N439" s="12"/>
      <c r="O439" s="12"/>
      <c r="P439" s="12"/>
      <c r="Q439" s="12"/>
      <c r="R439" s="12"/>
      <c r="S439" s="12"/>
      <c r="T439" s="12"/>
      <c r="U439" s="12"/>
      <c r="V439" s="12"/>
      <c r="W439" s="12"/>
      <c r="X439" s="12"/>
      <c r="Y439" s="12"/>
      <c r="Z439" s="12"/>
    </row>
    <row r="440" ht="12.75" customHeight="1">
      <c r="A440" s="60"/>
      <c r="B440" s="15"/>
      <c r="C440" s="12"/>
      <c r="D440" s="12"/>
      <c r="E440" s="12"/>
      <c r="F440" s="12"/>
      <c r="G440" s="12"/>
      <c r="H440" s="12"/>
      <c r="I440" s="12"/>
      <c r="J440" s="12"/>
      <c r="K440" s="13"/>
      <c r="L440" s="12"/>
      <c r="M440" s="12"/>
      <c r="N440" s="12"/>
      <c r="O440" s="12"/>
      <c r="P440" s="12"/>
      <c r="Q440" s="12"/>
      <c r="R440" s="12"/>
      <c r="S440" s="12"/>
      <c r="T440" s="12"/>
      <c r="U440" s="12"/>
      <c r="V440" s="12"/>
      <c r="W440" s="12"/>
      <c r="X440" s="12"/>
      <c r="Y440" s="12"/>
      <c r="Z440" s="12"/>
    </row>
    <row r="441" ht="12.75" customHeight="1">
      <c r="A441" s="60"/>
      <c r="B441" s="15"/>
      <c r="C441" s="12"/>
      <c r="D441" s="12"/>
      <c r="E441" s="12"/>
      <c r="F441" s="12"/>
      <c r="G441" s="12"/>
      <c r="H441" s="12"/>
      <c r="I441" s="12"/>
      <c r="J441" s="12"/>
      <c r="K441" s="13"/>
      <c r="L441" s="12"/>
      <c r="M441" s="12"/>
      <c r="N441" s="12"/>
      <c r="O441" s="12"/>
      <c r="P441" s="12"/>
      <c r="Q441" s="12"/>
      <c r="R441" s="12"/>
      <c r="S441" s="12"/>
      <c r="T441" s="12"/>
      <c r="U441" s="12"/>
      <c r="V441" s="12"/>
      <c r="W441" s="12"/>
      <c r="X441" s="12"/>
      <c r="Y441" s="12"/>
      <c r="Z441" s="12"/>
    </row>
    <row r="442" ht="12.75" customHeight="1">
      <c r="A442" s="60"/>
      <c r="B442" s="15"/>
      <c r="C442" s="12"/>
      <c r="D442" s="12"/>
      <c r="E442" s="12"/>
      <c r="F442" s="12"/>
      <c r="G442" s="12"/>
      <c r="H442" s="12"/>
      <c r="I442" s="12"/>
      <c r="J442" s="12"/>
      <c r="K442" s="13"/>
      <c r="L442" s="12"/>
      <c r="M442" s="12"/>
      <c r="N442" s="12"/>
      <c r="O442" s="12"/>
      <c r="P442" s="12"/>
      <c r="Q442" s="12"/>
      <c r="R442" s="12"/>
      <c r="S442" s="12"/>
      <c r="T442" s="12"/>
      <c r="U442" s="12"/>
      <c r="V442" s="12"/>
      <c r="W442" s="12"/>
      <c r="X442" s="12"/>
      <c r="Y442" s="12"/>
      <c r="Z442" s="12"/>
    </row>
    <row r="443" ht="12.75" customHeight="1">
      <c r="A443" s="60"/>
      <c r="B443" s="15"/>
      <c r="C443" s="12"/>
      <c r="D443" s="12"/>
      <c r="E443" s="12"/>
      <c r="F443" s="12"/>
      <c r="G443" s="12"/>
      <c r="H443" s="12"/>
      <c r="I443" s="12"/>
      <c r="J443" s="12"/>
      <c r="K443" s="13"/>
      <c r="L443" s="12"/>
      <c r="M443" s="12"/>
      <c r="N443" s="12"/>
      <c r="O443" s="12"/>
      <c r="P443" s="12"/>
      <c r="Q443" s="12"/>
      <c r="R443" s="12"/>
      <c r="S443" s="12"/>
      <c r="T443" s="12"/>
      <c r="U443" s="12"/>
      <c r="V443" s="12"/>
      <c r="W443" s="12"/>
      <c r="X443" s="12"/>
      <c r="Y443" s="12"/>
      <c r="Z443" s="12"/>
    </row>
    <row r="444" ht="12.75" customHeight="1">
      <c r="A444" s="60"/>
      <c r="B444" s="15"/>
      <c r="C444" s="12"/>
      <c r="D444" s="12"/>
      <c r="E444" s="12"/>
      <c r="F444" s="12"/>
      <c r="G444" s="12"/>
      <c r="H444" s="12"/>
      <c r="I444" s="12"/>
      <c r="J444" s="12"/>
      <c r="K444" s="13"/>
      <c r="L444" s="12"/>
      <c r="M444" s="12"/>
      <c r="N444" s="12"/>
      <c r="O444" s="12"/>
      <c r="P444" s="12"/>
      <c r="Q444" s="12"/>
      <c r="R444" s="12"/>
      <c r="S444" s="12"/>
      <c r="T444" s="12"/>
      <c r="U444" s="12"/>
      <c r="V444" s="12"/>
      <c r="W444" s="12"/>
      <c r="X444" s="12"/>
      <c r="Y444" s="12"/>
      <c r="Z444" s="12"/>
    </row>
    <row r="445" ht="12.75" customHeight="1">
      <c r="A445" s="60"/>
      <c r="B445" s="15"/>
      <c r="C445" s="12"/>
      <c r="D445" s="12"/>
      <c r="E445" s="12"/>
      <c r="F445" s="12"/>
      <c r="G445" s="12"/>
      <c r="H445" s="12"/>
      <c r="I445" s="12"/>
      <c r="J445" s="12"/>
      <c r="K445" s="13"/>
      <c r="L445" s="12"/>
      <c r="M445" s="12"/>
      <c r="N445" s="12"/>
      <c r="O445" s="12"/>
      <c r="P445" s="12"/>
      <c r="Q445" s="12"/>
      <c r="R445" s="12"/>
      <c r="S445" s="12"/>
      <c r="T445" s="12"/>
      <c r="U445" s="12"/>
      <c r="V445" s="12"/>
      <c r="W445" s="12"/>
      <c r="X445" s="12"/>
      <c r="Y445" s="12"/>
      <c r="Z445" s="12"/>
    </row>
    <row r="446" ht="12.75" customHeight="1">
      <c r="A446" s="60"/>
      <c r="B446" s="15"/>
      <c r="C446" s="12"/>
      <c r="D446" s="12"/>
      <c r="E446" s="12"/>
      <c r="F446" s="12"/>
      <c r="G446" s="12"/>
      <c r="H446" s="12"/>
      <c r="I446" s="12"/>
      <c r="J446" s="12"/>
      <c r="K446" s="13"/>
      <c r="L446" s="12"/>
      <c r="M446" s="12"/>
      <c r="N446" s="12"/>
      <c r="O446" s="12"/>
      <c r="P446" s="12"/>
      <c r="Q446" s="12"/>
      <c r="R446" s="12"/>
      <c r="S446" s="12"/>
      <c r="T446" s="12"/>
      <c r="U446" s="12"/>
      <c r="V446" s="12"/>
      <c r="W446" s="12"/>
      <c r="X446" s="12"/>
      <c r="Y446" s="12"/>
      <c r="Z446" s="12"/>
    </row>
    <row r="447" ht="12.75" customHeight="1">
      <c r="A447" s="60"/>
      <c r="B447" s="15"/>
      <c r="C447" s="12"/>
      <c r="D447" s="12"/>
      <c r="E447" s="12"/>
      <c r="F447" s="12"/>
      <c r="G447" s="12"/>
      <c r="H447" s="12"/>
      <c r="I447" s="12"/>
      <c r="J447" s="12"/>
      <c r="K447" s="13"/>
      <c r="L447" s="12"/>
      <c r="M447" s="12"/>
      <c r="N447" s="12"/>
      <c r="O447" s="12"/>
      <c r="P447" s="12"/>
      <c r="Q447" s="12"/>
      <c r="R447" s="12"/>
      <c r="S447" s="12"/>
      <c r="T447" s="12"/>
      <c r="U447" s="12"/>
      <c r="V447" s="12"/>
      <c r="W447" s="12"/>
      <c r="X447" s="12"/>
      <c r="Y447" s="12"/>
      <c r="Z447" s="12"/>
    </row>
    <row r="448" ht="12.75" customHeight="1">
      <c r="A448" s="60"/>
      <c r="B448" s="15"/>
      <c r="C448" s="12"/>
      <c r="D448" s="12"/>
      <c r="E448" s="12"/>
      <c r="F448" s="12"/>
      <c r="G448" s="12"/>
      <c r="H448" s="12"/>
      <c r="I448" s="12"/>
      <c r="J448" s="12"/>
      <c r="K448" s="13"/>
      <c r="L448" s="12"/>
      <c r="M448" s="12"/>
      <c r="N448" s="12"/>
      <c r="O448" s="12"/>
      <c r="P448" s="12"/>
      <c r="Q448" s="12"/>
      <c r="R448" s="12"/>
      <c r="S448" s="12"/>
      <c r="T448" s="12"/>
      <c r="U448" s="12"/>
      <c r="V448" s="12"/>
      <c r="W448" s="12"/>
      <c r="X448" s="12"/>
      <c r="Y448" s="12"/>
      <c r="Z448" s="12"/>
    </row>
    <row r="449" ht="12.75" customHeight="1">
      <c r="A449" s="60"/>
      <c r="B449" s="15"/>
      <c r="C449" s="12"/>
      <c r="D449" s="12"/>
      <c r="E449" s="12"/>
      <c r="F449" s="12"/>
      <c r="G449" s="12"/>
      <c r="H449" s="12"/>
      <c r="I449" s="12"/>
      <c r="J449" s="12"/>
      <c r="K449" s="13"/>
      <c r="L449" s="12"/>
      <c r="M449" s="12"/>
      <c r="N449" s="12"/>
      <c r="O449" s="12"/>
      <c r="P449" s="12"/>
      <c r="Q449" s="12"/>
      <c r="R449" s="12"/>
      <c r="S449" s="12"/>
      <c r="T449" s="12"/>
      <c r="U449" s="12"/>
      <c r="V449" s="12"/>
      <c r="W449" s="12"/>
      <c r="X449" s="12"/>
      <c r="Y449" s="12"/>
      <c r="Z449" s="12"/>
    </row>
    <row r="450" ht="12.75" customHeight="1">
      <c r="A450" s="60"/>
      <c r="B450" s="15"/>
      <c r="C450" s="12"/>
      <c r="D450" s="12"/>
      <c r="E450" s="12"/>
      <c r="F450" s="12"/>
      <c r="G450" s="12"/>
      <c r="H450" s="12"/>
      <c r="I450" s="12"/>
      <c r="J450" s="12"/>
      <c r="K450" s="13"/>
      <c r="L450" s="12"/>
      <c r="M450" s="12"/>
      <c r="N450" s="12"/>
      <c r="O450" s="12"/>
      <c r="P450" s="12"/>
      <c r="Q450" s="12"/>
      <c r="R450" s="12"/>
      <c r="S450" s="12"/>
      <c r="T450" s="12"/>
      <c r="U450" s="12"/>
      <c r="V450" s="12"/>
      <c r="W450" s="12"/>
      <c r="X450" s="12"/>
      <c r="Y450" s="12"/>
      <c r="Z450" s="12"/>
    </row>
    <row r="451" ht="12.75" customHeight="1">
      <c r="A451" s="60"/>
      <c r="B451" s="15"/>
      <c r="C451" s="12"/>
      <c r="D451" s="12"/>
      <c r="E451" s="12"/>
      <c r="F451" s="12"/>
      <c r="G451" s="12"/>
      <c r="H451" s="12"/>
      <c r="I451" s="12"/>
      <c r="J451" s="12"/>
      <c r="K451" s="13"/>
      <c r="L451" s="12"/>
      <c r="M451" s="12"/>
      <c r="N451" s="12"/>
      <c r="O451" s="12"/>
      <c r="P451" s="12"/>
      <c r="Q451" s="12"/>
      <c r="R451" s="12"/>
      <c r="S451" s="12"/>
      <c r="T451" s="12"/>
      <c r="U451" s="12"/>
      <c r="V451" s="12"/>
      <c r="W451" s="12"/>
      <c r="X451" s="12"/>
      <c r="Y451" s="12"/>
      <c r="Z451" s="12"/>
    </row>
    <row r="452" ht="12.75" customHeight="1">
      <c r="A452" s="60"/>
      <c r="B452" s="15"/>
      <c r="C452" s="12"/>
      <c r="D452" s="12"/>
      <c r="E452" s="12"/>
      <c r="F452" s="12"/>
      <c r="G452" s="12"/>
      <c r="H452" s="12"/>
      <c r="I452" s="12"/>
      <c r="J452" s="12"/>
      <c r="K452" s="13"/>
      <c r="L452" s="12"/>
      <c r="M452" s="12"/>
      <c r="N452" s="12"/>
      <c r="O452" s="12"/>
      <c r="P452" s="12"/>
      <c r="Q452" s="12"/>
      <c r="R452" s="12"/>
      <c r="S452" s="12"/>
      <c r="T452" s="12"/>
      <c r="U452" s="12"/>
      <c r="V452" s="12"/>
      <c r="W452" s="12"/>
      <c r="X452" s="12"/>
      <c r="Y452" s="12"/>
      <c r="Z452" s="12"/>
    </row>
    <row r="453" ht="12.75" customHeight="1">
      <c r="A453" s="60"/>
      <c r="B453" s="15"/>
      <c r="C453" s="12"/>
      <c r="D453" s="12"/>
      <c r="E453" s="12"/>
      <c r="F453" s="12"/>
      <c r="G453" s="12"/>
      <c r="H453" s="12"/>
      <c r="I453" s="12"/>
      <c r="J453" s="12"/>
      <c r="K453" s="13"/>
      <c r="L453" s="12"/>
      <c r="M453" s="12"/>
      <c r="N453" s="12"/>
      <c r="O453" s="12"/>
      <c r="P453" s="12"/>
      <c r="Q453" s="12"/>
      <c r="R453" s="12"/>
      <c r="S453" s="12"/>
      <c r="T453" s="12"/>
      <c r="U453" s="12"/>
      <c r="V453" s="12"/>
      <c r="W453" s="12"/>
      <c r="X453" s="12"/>
      <c r="Y453" s="12"/>
      <c r="Z453" s="12"/>
    </row>
    <row r="454" ht="12.75" customHeight="1">
      <c r="A454" s="60"/>
      <c r="B454" s="15"/>
      <c r="C454" s="12"/>
      <c r="D454" s="12"/>
      <c r="E454" s="12"/>
      <c r="F454" s="12"/>
      <c r="G454" s="12"/>
      <c r="H454" s="12"/>
      <c r="I454" s="12"/>
      <c r="J454" s="12"/>
      <c r="K454" s="13"/>
      <c r="L454" s="12"/>
      <c r="M454" s="12"/>
      <c r="N454" s="12"/>
      <c r="O454" s="12"/>
      <c r="P454" s="12"/>
      <c r="Q454" s="12"/>
      <c r="R454" s="12"/>
      <c r="S454" s="12"/>
      <c r="T454" s="12"/>
      <c r="U454" s="12"/>
      <c r="V454" s="12"/>
      <c r="W454" s="12"/>
      <c r="X454" s="12"/>
      <c r="Y454" s="12"/>
      <c r="Z454" s="12"/>
    </row>
    <row r="455" ht="12.75" customHeight="1">
      <c r="A455" s="60"/>
      <c r="B455" s="15"/>
      <c r="C455" s="12"/>
      <c r="D455" s="12"/>
      <c r="E455" s="12"/>
      <c r="F455" s="12"/>
      <c r="G455" s="12"/>
      <c r="H455" s="12"/>
      <c r="I455" s="12"/>
      <c r="J455" s="12"/>
      <c r="K455" s="13"/>
      <c r="L455" s="12"/>
      <c r="M455" s="12"/>
      <c r="N455" s="12"/>
      <c r="O455" s="12"/>
      <c r="P455" s="12"/>
      <c r="Q455" s="12"/>
      <c r="R455" s="12"/>
      <c r="S455" s="12"/>
      <c r="T455" s="12"/>
      <c r="U455" s="12"/>
      <c r="V455" s="12"/>
      <c r="W455" s="12"/>
      <c r="X455" s="12"/>
      <c r="Y455" s="12"/>
      <c r="Z455" s="12"/>
    </row>
    <row r="456" ht="12.75" customHeight="1">
      <c r="A456" s="60"/>
      <c r="B456" s="15"/>
      <c r="C456" s="12"/>
      <c r="D456" s="12"/>
      <c r="E456" s="12"/>
      <c r="F456" s="12"/>
      <c r="G456" s="12"/>
      <c r="H456" s="12"/>
      <c r="I456" s="12"/>
      <c r="J456" s="12"/>
      <c r="K456" s="13"/>
      <c r="L456" s="12"/>
      <c r="M456" s="12"/>
      <c r="N456" s="12"/>
      <c r="O456" s="12"/>
      <c r="P456" s="12"/>
      <c r="Q456" s="12"/>
      <c r="R456" s="12"/>
      <c r="S456" s="12"/>
      <c r="T456" s="12"/>
      <c r="U456" s="12"/>
      <c r="V456" s="12"/>
      <c r="W456" s="12"/>
      <c r="X456" s="12"/>
      <c r="Y456" s="12"/>
      <c r="Z456" s="12"/>
    </row>
    <row r="457" ht="12.75" customHeight="1">
      <c r="A457" s="60"/>
      <c r="B457" s="15"/>
      <c r="C457" s="12"/>
      <c r="D457" s="12"/>
      <c r="E457" s="12"/>
      <c r="F457" s="12"/>
      <c r="G457" s="12"/>
      <c r="H457" s="12"/>
      <c r="I457" s="12"/>
      <c r="J457" s="12"/>
      <c r="K457" s="13"/>
      <c r="L457" s="12"/>
      <c r="M457" s="12"/>
      <c r="N457" s="12"/>
      <c r="O457" s="12"/>
      <c r="P457" s="12"/>
      <c r="Q457" s="12"/>
      <c r="R457" s="12"/>
      <c r="S457" s="12"/>
      <c r="T457" s="12"/>
      <c r="U457" s="12"/>
      <c r="V457" s="12"/>
      <c r="W457" s="12"/>
      <c r="X457" s="12"/>
      <c r="Y457" s="12"/>
      <c r="Z457" s="12"/>
    </row>
    <row r="458" ht="12.75" customHeight="1">
      <c r="A458" s="60"/>
      <c r="B458" s="15"/>
      <c r="C458" s="12"/>
      <c r="D458" s="12"/>
      <c r="E458" s="12"/>
      <c r="F458" s="12"/>
      <c r="G458" s="12"/>
      <c r="H458" s="12"/>
      <c r="I458" s="12"/>
      <c r="J458" s="12"/>
      <c r="K458" s="13"/>
      <c r="L458" s="12"/>
      <c r="M458" s="12"/>
      <c r="N458" s="12"/>
      <c r="O458" s="12"/>
      <c r="P458" s="12"/>
      <c r="Q458" s="12"/>
      <c r="R458" s="12"/>
      <c r="S458" s="12"/>
      <c r="T458" s="12"/>
      <c r="U458" s="12"/>
      <c r="V458" s="12"/>
      <c r="W458" s="12"/>
      <c r="X458" s="12"/>
      <c r="Y458" s="12"/>
      <c r="Z458" s="12"/>
    </row>
    <row r="459" ht="12.75" customHeight="1">
      <c r="A459" s="60"/>
      <c r="B459" s="15"/>
      <c r="C459" s="12"/>
      <c r="D459" s="12"/>
      <c r="E459" s="12"/>
      <c r="F459" s="12"/>
      <c r="G459" s="12"/>
      <c r="H459" s="12"/>
      <c r="I459" s="12"/>
      <c r="J459" s="12"/>
      <c r="K459" s="13"/>
      <c r="L459" s="12"/>
      <c r="M459" s="12"/>
      <c r="N459" s="12"/>
      <c r="O459" s="12"/>
      <c r="P459" s="12"/>
      <c r="Q459" s="12"/>
      <c r="R459" s="12"/>
      <c r="S459" s="12"/>
      <c r="T459" s="12"/>
      <c r="U459" s="12"/>
      <c r="V459" s="12"/>
      <c r="W459" s="12"/>
      <c r="X459" s="12"/>
      <c r="Y459" s="12"/>
      <c r="Z459" s="12"/>
    </row>
    <row r="460" ht="12.75" customHeight="1">
      <c r="A460" s="60"/>
      <c r="B460" s="15"/>
      <c r="C460" s="12"/>
      <c r="D460" s="12"/>
      <c r="E460" s="12"/>
      <c r="F460" s="12"/>
      <c r="G460" s="12"/>
      <c r="H460" s="12"/>
      <c r="I460" s="12"/>
      <c r="J460" s="12"/>
      <c r="K460" s="13"/>
      <c r="L460" s="12"/>
      <c r="M460" s="12"/>
      <c r="N460" s="12"/>
      <c r="O460" s="12"/>
      <c r="P460" s="12"/>
      <c r="Q460" s="12"/>
      <c r="R460" s="12"/>
      <c r="S460" s="12"/>
      <c r="T460" s="12"/>
      <c r="U460" s="12"/>
      <c r="V460" s="12"/>
      <c r="W460" s="12"/>
      <c r="X460" s="12"/>
      <c r="Y460" s="12"/>
      <c r="Z460" s="12"/>
    </row>
    <row r="461" ht="12.75" customHeight="1">
      <c r="A461" s="60"/>
      <c r="B461" s="15"/>
      <c r="C461" s="12"/>
      <c r="D461" s="12"/>
      <c r="E461" s="12"/>
      <c r="F461" s="12"/>
      <c r="G461" s="12"/>
      <c r="H461" s="12"/>
      <c r="I461" s="12"/>
      <c r="J461" s="12"/>
      <c r="K461" s="13"/>
      <c r="L461" s="12"/>
      <c r="M461" s="12"/>
      <c r="N461" s="12"/>
      <c r="O461" s="12"/>
      <c r="P461" s="12"/>
      <c r="Q461" s="12"/>
      <c r="R461" s="12"/>
      <c r="S461" s="12"/>
      <c r="T461" s="12"/>
      <c r="U461" s="12"/>
      <c r="V461" s="12"/>
      <c r="W461" s="12"/>
      <c r="X461" s="12"/>
      <c r="Y461" s="12"/>
      <c r="Z461" s="12"/>
    </row>
    <row r="462" ht="12.75" customHeight="1">
      <c r="A462" s="60"/>
      <c r="B462" s="15"/>
      <c r="C462" s="12"/>
      <c r="D462" s="12"/>
      <c r="E462" s="12"/>
      <c r="F462" s="12"/>
      <c r="G462" s="12"/>
      <c r="H462" s="12"/>
      <c r="I462" s="12"/>
      <c r="J462" s="12"/>
      <c r="K462" s="13"/>
      <c r="L462" s="12"/>
      <c r="M462" s="12"/>
      <c r="N462" s="12"/>
      <c r="O462" s="12"/>
      <c r="P462" s="12"/>
      <c r="Q462" s="12"/>
      <c r="R462" s="12"/>
      <c r="S462" s="12"/>
      <c r="T462" s="12"/>
      <c r="U462" s="12"/>
      <c r="V462" s="12"/>
      <c r="W462" s="12"/>
      <c r="X462" s="12"/>
      <c r="Y462" s="12"/>
      <c r="Z462" s="12"/>
    </row>
    <row r="463" ht="12.75" customHeight="1">
      <c r="A463" s="60"/>
      <c r="B463" s="15"/>
      <c r="C463" s="12"/>
      <c r="D463" s="12"/>
      <c r="E463" s="12"/>
      <c r="F463" s="12"/>
      <c r="G463" s="12"/>
      <c r="H463" s="12"/>
      <c r="I463" s="12"/>
      <c r="J463" s="12"/>
      <c r="K463" s="13"/>
      <c r="L463" s="12"/>
      <c r="M463" s="12"/>
      <c r="N463" s="12"/>
      <c r="O463" s="12"/>
      <c r="P463" s="12"/>
      <c r="Q463" s="12"/>
      <c r="R463" s="12"/>
      <c r="S463" s="12"/>
      <c r="T463" s="12"/>
      <c r="U463" s="12"/>
      <c r="V463" s="12"/>
      <c r="W463" s="12"/>
      <c r="X463" s="12"/>
      <c r="Y463" s="12"/>
      <c r="Z463" s="12"/>
    </row>
    <row r="464" ht="12.75" customHeight="1">
      <c r="A464" s="60"/>
      <c r="B464" s="15"/>
      <c r="C464" s="12"/>
      <c r="D464" s="12"/>
      <c r="E464" s="12"/>
      <c r="F464" s="12"/>
      <c r="G464" s="12"/>
      <c r="H464" s="12"/>
      <c r="I464" s="12"/>
      <c r="J464" s="12"/>
      <c r="K464" s="13"/>
      <c r="L464" s="12"/>
      <c r="M464" s="12"/>
      <c r="N464" s="12"/>
      <c r="O464" s="12"/>
      <c r="P464" s="12"/>
      <c r="Q464" s="12"/>
      <c r="R464" s="12"/>
      <c r="S464" s="12"/>
      <c r="T464" s="12"/>
      <c r="U464" s="12"/>
      <c r="V464" s="12"/>
      <c r="W464" s="12"/>
      <c r="X464" s="12"/>
      <c r="Y464" s="12"/>
      <c r="Z464" s="12"/>
    </row>
    <row r="465" ht="12.75" customHeight="1">
      <c r="A465" s="60"/>
      <c r="B465" s="15"/>
      <c r="C465" s="12"/>
      <c r="D465" s="12"/>
      <c r="E465" s="12"/>
      <c r="F465" s="12"/>
      <c r="G465" s="12"/>
      <c r="H465" s="12"/>
      <c r="I465" s="12"/>
      <c r="J465" s="12"/>
      <c r="K465" s="13"/>
      <c r="L465" s="12"/>
      <c r="M465" s="12"/>
      <c r="N465" s="12"/>
      <c r="O465" s="12"/>
      <c r="P465" s="12"/>
      <c r="Q465" s="12"/>
      <c r="R465" s="12"/>
      <c r="S465" s="12"/>
      <c r="T465" s="12"/>
      <c r="U465" s="12"/>
      <c r="V465" s="12"/>
      <c r="W465" s="12"/>
      <c r="X465" s="12"/>
      <c r="Y465" s="12"/>
      <c r="Z465" s="12"/>
    </row>
    <row r="466" ht="12.75" customHeight="1">
      <c r="A466" s="60"/>
      <c r="B466" s="15"/>
      <c r="C466" s="12"/>
      <c r="D466" s="12"/>
      <c r="E466" s="12"/>
      <c r="F466" s="12"/>
      <c r="G466" s="12"/>
      <c r="H466" s="12"/>
      <c r="I466" s="12"/>
      <c r="J466" s="12"/>
      <c r="K466" s="13"/>
      <c r="L466" s="12"/>
      <c r="M466" s="12"/>
      <c r="N466" s="12"/>
      <c r="O466" s="12"/>
      <c r="P466" s="12"/>
      <c r="Q466" s="12"/>
      <c r="R466" s="12"/>
      <c r="S466" s="12"/>
      <c r="T466" s="12"/>
      <c r="U466" s="12"/>
      <c r="V466" s="12"/>
      <c r="W466" s="12"/>
      <c r="X466" s="12"/>
      <c r="Y466" s="12"/>
      <c r="Z466" s="12"/>
    </row>
    <row r="467" ht="12.75" customHeight="1">
      <c r="A467" s="60"/>
      <c r="B467" s="15"/>
      <c r="C467" s="12"/>
      <c r="D467" s="12"/>
      <c r="E467" s="12"/>
      <c r="F467" s="12"/>
      <c r="G467" s="12"/>
      <c r="H467" s="12"/>
      <c r="I467" s="12"/>
      <c r="J467" s="12"/>
      <c r="K467" s="13"/>
      <c r="L467" s="12"/>
      <c r="M467" s="12"/>
      <c r="N467" s="12"/>
      <c r="O467" s="12"/>
      <c r="P467" s="12"/>
      <c r="Q467" s="12"/>
      <c r="R467" s="12"/>
      <c r="S467" s="12"/>
      <c r="T467" s="12"/>
      <c r="U467" s="12"/>
      <c r="V467" s="12"/>
      <c r="W467" s="12"/>
      <c r="X467" s="12"/>
      <c r="Y467" s="12"/>
      <c r="Z467" s="12"/>
    </row>
    <row r="468" ht="12.75" customHeight="1">
      <c r="A468" s="60"/>
      <c r="B468" s="15"/>
      <c r="C468" s="12"/>
      <c r="D468" s="12"/>
      <c r="E468" s="12"/>
      <c r="F468" s="12"/>
      <c r="G468" s="12"/>
      <c r="H468" s="12"/>
      <c r="I468" s="12"/>
      <c r="J468" s="12"/>
      <c r="K468" s="13"/>
      <c r="L468" s="12"/>
      <c r="M468" s="12"/>
      <c r="N468" s="12"/>
      <c r="O468" s="12"/>
      <c r="P468" s="12"/>
      <c r="Q468" s="12"/>
      <c r="R468" s="12"/>
      <c r="S468" s="12"/>
      <c r="T468" s="12"/>
      <c r="U468" s="12"/>
      <c r="V468" s="12"/>
      <c r="W468" s="12"/>
      <c r="X468" s="12"/>
      <c r="Y468" s="12"/>
      <c r="Z468" s="12"/>
    </row>
    <row r="469" ht="12.75" customHeight="1">
      <c r="A469" s="60"/>
      <c r="B469" s="15"/>
      <c r="C469" s="12"/>
      <c r="D469" s="12"/>
      <c r="E469" s="12"/>
      <c r="F469" s="12"/>
      <c r="G469" s="12"/>
      <c r="H469" s="12"/>
      <c r="I469" s="12"/>
      <c r="J469" s="12"/>
      <c r="K469" s="13"/>
      <c r="L469" s="12"/>
      <c r="M469" s="12"/>
      <c r="N469" s="12"/>
      <c r="O469" s="12"/>
      <c r="P469" s="12"/>
      <c r="Q469" s="12"/>
      <c r="R469" s="12"/>
      <c r="S469" s="12"/>
      <c r="T469" s="12"/>
      <c r="U469" s="12"/>
      <c r="V469" s="12"/>
      <c r="W469" s="12"/>
      <c r="X469" s="12"/>
      <c r="Y469" s="12"/>
      <c r="Z469" s="12"/>
    </row>
    <row r="470" ht="12.75" customHeight="1">
      <c r="A470" s="60"/>
      <c r="B470" s="15"/>
      <c r="C470" s="12"/>
      <c r="D470" s="12"/>
      <c r="E470" s="12"/>
      <c r="F470" s="12"/>
      <c r="G470" s="12"/>
      <c r="H470" s="12"/>
      <c r="I470" s="12"/>
      <c r="J470" s="12"/>
      <c r="K470" s="13"/>
      <c r="L470" s="12"/>
      <c r="M470" s="12"/>
      <c r="N470" s="12"/>
      <c r="O470" s="12"/>
      <c r="P470" s="12"/>
      <c r="Q470" s="12"/>
      <c r="R470" s="12"/>
      <c r="S470" s="12"/>
      <c r="T470" s="12"/>
      <c r="U470" s="12"/>
      <c r="V470" s="12"/>
      <c r="W470" s="12"/>
      <c r="X470" s="12"/>
      <c r="Y470" s="12"/>
      <c r="Z470" s="12"/>
    </row>
    <row r="471" ht="12.75" customHeight="1">
      <c r="A471" s="60"/>
      <c r="B471" s="15"/>
      <c r="C471" s="12"/>
      <c r="D471" s="12"/>
      <c r="E471" s="12"/>
      <c r="F471" s="12"/>
      <c r="G471" s="12"/>
      <c r="H471" s="12"/>
      <c r="I471" s="12"/>
      <c r="J471" s="12"/>
      <c r="K471" s="13"/>
      <c r="L471" s="12"/>
      <c r="M471" s="12"/>
      <c r="N471" s="12"/>
      <c r="O471" s="12"/>
      <c r="P471" s="12"/>
      <c r="Q471" s="12"/>
      <c r="R471" s="12"/>
      <c r="S471" s="12"/>
      <c r="T471" s="12"/>
      <c r="U471" s="12"/>
      <c r="V471" s="12"/>
      <c r="W471" s="12"/>
      <c r="X471" s="12"/>
      <c r="Y471" s="12"/>
      <c r="Z471" s="12"/>
    </row>
    <row r="472" ht="12.75" customHeight="1">
      <c r="A472" s="60"/>
      <c r="B472" s="15"/>
      <c r="C472" s="12"/>
      <c r="D472" s="12"/>
      <c r="E472" s="12"/>
      <c r="F472" s="12"/>
      <c r="G472" s="12"/>
      <c r="H472" s="12"/>
      <c r="I472" s="12"/>
      <c r="J472" s="12"/>
      <c r="K472" s="13"/>
      <c r="L472" s="12"/>
      <c r="M472" s="12"/>
      <c r="N472" s="12"/>
      <c r="O472" s="12"/>
      <c r="P472" s="12"/>
      <c r="Q472" s="12"/>
      <c r="R472" s="12"/>
      <c r="S472" s="12"/>
      <c r="T472" s="12"/>
      <c r="U472" s="12"/>
      <c r="V472" s="12"/>
      <c r="W472" s="12"/>
      <c r="X472" s="12"/>
      <c r="Y472" s="12"/>
      <c r="Z472" s="12"/>
    </row>
    <row r="473" ht="12.75" customHeight="1">
      <c r="A473" s="60"/>
      <c r="B473" s="15"/>
      <c r="C473" s="12"/>
      <c r="D473" s="12"/>
      <c r="E473" s="12"/>
      <c r="F473" s="12"/>
      <c r="G473" s="12"/>
      <c r="H473" s="12"/>
      <c r="I473" s="12"/>
      <c r="J473" s="12"/>
      <c r="K473" s="13"/>
      <c r="L473" s="12"/>
      <c r="M473" s="12"/>
      <c r="N473" s="12"/>
      <c r="O473" s="12"/>
      <c r="P473" s="12"/>
      <c r="Q473" s="12"/>
      <c r="R473" s="12"/>
      <c r="S473" s="12"/>
      <c r="T473" s="12"/>
      <c r="U473" s="12"/>
      <c r="V473" s="12"/>
      <c r="W473" s="12"/>
      <c r="X473" s="12"/>
      <c r="Y473" s="12"/>
      <c r="Z473" s="12"/>
    </row>
    <row r="474" ht="12.75" customHeight="1">
      <c r="A474" s="60"/>
      <c r="B474" s="15"/>
      <c r="C474" s="12"/>
      <c r="D474" s="12"/>
      <c r="E474" s="12"/>
      <c r="F474" s="12"/>
      <c r="G474" s="12"/>
      <c r="H474" s="12"/>
      <c r="I474" s="12"/>
      <c r="J474" s="12"/>
      <c r="K474" s="13"/>
      <c r="L474" s="12"/>
      <c r="M474" s="12"/>
      <c r="N474" s="12"/>
      <c r="O474" s="12"/>
      <c r="P474" s="12"/>
      <c r="Q474" s="12"/>
      <c r="R474" s="12"/>
      <c r="S474" s="12"/>
      <c r="T474" s="12"/>
      <c r="U474" s="12"/>
      <c r="V474" s="12"/>
      <c r="W474" s="12"/>
      <c r="X474" s="12"/>
      <c r="Y474" s="12"/>
      <c r="Z474" s="12"/>
    </row>
    <row r="475" ht="12.75" customHeight="1">
      <c r="A475" s="60"/>
      <c r="B475" s="15"/>
      <c r="C475" s="12"/>
      <c r="D475" s="12"/>
      <c r="E475" s="12"/>
      <c r="F475" s="12"/>
      <c r="G475" s="12"/>
      <c r="H475" s="12"/>
      <c r="I475" s="12"/>
      <c r="J475" s="12"/>
      <c r="K475" s="13"/>
      <c r="L475" s="12"/>
      <c r="M475" s="12"/>
      <c r="N475" s="12"/>
      <c r="O475" s="12"/>
      <c r="P475" s="12"/>
      <c r="Q475" s="12"/>
      <c r="R475" s="12"/>
      <c r="S475" s="12"/>
      <c r="T475" s="12"/>
      <c r="U475" s="12"/>
      <c r="V475" s="12"/>
      <c r="W475" s="12"/>
      <c r="X475" s="12"/>
      <c r="Y475" s="12"/>
      <c r="Z475" s="12"/>
    </row>
    <row r="476" ht="12.75" customHeight="1">
      <c r="A476" s="60"/>
      <c r="B476" s="15"/>
      <c r="C476" s="12"/>
      <c r="D476" s="12"/>
      <c r="E476" s="12"/>
      <c r="F476" s="12"/>
      <c r="G476" s="12"/>
      <c r="H476" s="12"/>
      <c r="I476" s="12"/>
      <c r="J476" s="12"/>
      <c r="K476" s="13"/>
      <c r="L476" s="12"/>
      <c r="M476" s="12"/>
      <c r="N476" s="12"/>
      <c r="O476" s="12"/>
      <c r="P476" s="12"/>
      <c r="Q476" s="12"/>
      <c r="R476" s="12"/>
      <c r="S476" s="12"/>
      <c r="T476" s="12"/>
      <c r="U476" s="12"/>
      <c r="V476" s="12"/>
      <c r="W476" s="12"/>
      <c r="X476" s="12"/>
      <c r="Y476" s="12"/>
      <c r="Z476" s="12"/>
    </row>
    <row r="477" ht="12.75" customHeight="1">
      <c r="A477" s="60"/>
      <c r="B477" s="15"/>
      <c r="C477" s="12"/>
      <c r="D477" s="12"/>
      <c r="E477" s="12"/>
      <c r="F477" s="12"/>
      <c r="G477" s="12"/>
      <c r="H477" s="12"/>
      <c r="I477" s="12"/>
      <c r="J477" s="12"/>
      <c r="K477" s="13"/>
      <c r="L477" s="12"/>
      <c r="M477" s="12"/>
      <c r="N477" s="12"/>
      <c r="O477" s="12"/>
      <c r="P477" s="12"/>
      <c r="Q477" s="12"/>
      <c r="R477" s="12"/>
      <c r="S477" s="12"/>
      <c r="T477" s="12"/>
      <c r="U477" s="12"/>
      <c r="V477" s="12"/>
      <c r="W477" s="12"/>
      <c r="X477" s="12"/>
      <c r="Y477" s="12"/>
      <c r="Z477" s="12"/>
    </row>
    <row r="478" ht="12.75" customHeight="1">
      <c r="A478" s="60"/>
      <c r="B478" s="15"/>
      <c r="C478" s="12"/>
      <c r="D478" s="12"/>
      <c r="E478" s="12"/>
      <c r="F478" s="12"/>
      <c r="G478" s="12"/>
      <c r="H478" s="12"/>
      <c r="I478" s="12"/>
      <c r="J478" s="12"/>
      <c r="K478" s="13"/>
      <c r="L478" s="12"/>
      <c r="M478" s="12"/>
      <c r="N478" s="12"/>
      <c r="O478" s="12"/>
      <c r="P478" s="12"/>
      <c r="Q478" s="12"/>
      <c r="R478" s="12"/>
      <c r="S478" s="12"/>
      <c r="T478" s="12"/>
      <c r="U478" s="12"/>
      <c r="V478" s="12"/>
      <c r="W478" s="12"/>
      <c r="X478" s="12"/>
      <c r="Y478" s="12"/>
      <c r="Z478" s="12"/>
    </row>
    <row r="479" ht="12.75" customHeight="1">
      <c r="A479" s="60"/>
      <c r="B479" s="15"/>
      <c r="C479" s="12"/>
      <c r="D479" s="12"/>
      <c r="E479" s="12"/>
      <c r="F479" s="12"/>
      <c r="G479" s="12"/>
      <c r="H479" s="12"/>
      <c r="I479" s="12"/>
      <c r="J479" s="12"/>
      <c r="K479" s="13"/>
      <c r="L479" s="12"/>
      <c r="M479" s="12"/>
      <c r="N479" s="12"/>
      <c r="O479" s="12"/>
      <c r="P479" s="12"/>
      <c r="Q479" s="12"/>
      <c r="R479" s="12"/>
      <c r="S479" s="12"/>
      <c r="T479" s="12"/>
      <c r="U479" s="12"/>
      <c r="V479" s="12"/>
      <c r="W479" s="12"/>
      <c r="X479" s="12"/>
      <c r="Y479" s="12"/>
      <c r="Z479" s="12"/>
    </row>
    <row r="480" ht="12.75" customHeight="1">
      <c r="A480" s="60"/>
      <c r="B480" s="15"/>
      <c r="C480" s="12"/>
      <c r="D480" s="12"/>
      <c r="E480" s="12"/>
      <c r="F480" s="12"/>
      <c r="G480" s="12"/>
      <c r="H480" s="12"/>
      <c r="I480" s="12"/>
      <c r="J480" s="12"/>
      <c r="K480" s="13"/>
      <c r="L480" s="12"/>
      <c r="M480" s="12"/>
      <c r="N480" s="12"/>
      <c r="O480" s="12"/>
      <c r="P480" s="12"/>
      <c r="Q480" s="12"/>
      <c r="R480" s="12"/>
      <c r="S480" s="12"/>
      <c r="T480" s="12"/>
      <c r="U480" s="12"/>
      <c r="V480" s="12"/>
      <c r="W480" s="12"/>
      <c r="X480" s="12"/>
      <c r="Y480" s="12"/>
      <c r="Z480" s="12"/>
    </row>
    <row r="481" ht="12.75" customHeight="1">
      <c r="A481" s="60"/>
      <c r="B481" s="15"/>
      <c r="C481" s="12"/>
      <c r="D481" s="12"/>
      <c r="E481" s="12"/>
      <c r="F481" s="12"/>
      <c r="G481" s="12"/>
      <c r="H481" s="12"/>
      <c r="I481" s="12"/>
      <c r="J481" s="12"/>
      <c r="K481" s="13"/>
      <c r="L481" s="12"/>
      <c r="M481" s="12"/>
      <c r="N481" s="12"/>
      <c r="O481" s="12"/>
      <c r="P481" s="12"/>
      <c r="Q481" s="12"/>
      <c r="R481" s="12"/>
      <c r="S481" s="12"/>
      <c r="T481" s="12"/>
      <c r="U481" s="12"/>
      <c r="V481" s="12"/>
      <c r="W481" s="12"/>
      <c r="X481" s="12"/>
      <c r="Y481" s="12"/>
      <c r="Z481" s="12"/>
    </row>
    <row r="482" ht="12.75" customHeight="1">
      <c r="A482" s="60"/>
      <c r="B482" s="15"/>
      <c r="C482" s="12"/>
      <c r="D482" s="12"/>
      <c r="E482" s="12"/>
      <c r="F482" s="12"/>
      <c r="G482" s="12"/>
      <c r="H482" s="12"/>
      <c r="I482" s="12"/>
      <c r="J482" s="12"/>
      <c r="K482" s="13"/>
      <c r="L482" s="12"/>
      <c r="M482" s="12"/>
      <c r="N482" s="12"/>
      <c r="O482" s="12"/>
      <c r="P482" s="12"/>
      <c r="Q482" s="12"/>
      <c r="R482" s="12"/>
      <c r="S482" s="12"/>
      <c r="T482" s="12"/>
      <c r="U482" s="12"/>
      <c r="V482" s="12"/>
      <c r="W482" s="12"/>
      <c r="X482" s="12"/>
      <c r="Y482" s="12"/>
      <c r="Z482" s="12"/>
    </row>
    <row r="483" ht="12.75" customHeight="1">
      <c r="A483" s="60"/>
      <c r="B483" s="15"/>
      <c r="C483" s="12"/>
      <c r="D483" s="12"/>
      <c r="E483" s="12"/>
      <c r="F483" s="12"/>
      <c r="G483" s="12"/>
      <c r="H483" s="12"/>
      <c r="I483" s="12"/>
      <c r="J483" s="12"/>
      <c r="K483" s="13"/>
      <c r="L483" s="12"/>
      <c r="M483" s="12"/>
      <c r="N483" s="12"/>
      <c r="O483" s="12"/>
      <c r="P483" s="12"/>
      <c r="Q483" s="12"/>
      <c r="R483" s="12"/>
      <c r="S483" s="12"/>
      <c r="T483" s="12"/>
      <c r="U483" s="12"/>
      <c r="V483" s="12"/>
      <c r="W483" s="12"/>
      <c r="X483" s="12"/>
      <c r="Y483" s="12"/>
      <c r="Z483" s="12"/>
    </row>
    <row r="484" ht="12.75" customHeight="1">
      <c r="A484" s="60"/>
      <c r="B484" s="15"/>
      <c r="C484" s="12"/>
      <c r="D484" s="12"/>
      <c r="E484" s="12"/>
      <c r="F484" s="12"/>
      <c r="G484" s="12"/>
      <c r="H484" s="12"/>
      <c r="I484" s="12"/>
      <c r="J484" s="12"/>
      <c r="K484" s="13"/>
      <c r="L484" s="12"/>
      <c r="M484" s="12"/>
      <c r="N484" s="12"/>
      <c r="O484" s="12"/>
      <c r="P484" s="12"/>
      <c r="Q484" s="12"/>
      <c r="R484" s="12"/>
      <c r="S484" s="12"/>
      <c r="T484" s="12"/>
      <c r="U484" s="12"/>
      <c r="V484" s="12"/>
      <c r="W484" s="12"/>
      <c r="X484" s="12"/>
      <c r="Y484" s="12"/>
      <c r="Z484" s="12"/>
    </row>
    <row r="485" ht="12.75" customHeight="1">
      <c r="A485" s="60"/>
      <c r="B485" s="15"/>
      <c r="C485" s="12"/>
      <c r="D485" s="12"/>
      <c r="E485" s="12"/>
      <c r="F485" s="12"/>
      <c r="G485" s="12"/>
      <c r="H485" s="12"/>
      <c r="I485" s="12"/>
      <c r="J485" s="12"/>
      <c r="K485" s="13"/>
      <c r="L485" s="12"/>
      <c r="M485" s="12"/>
      <c r="N485" s="12"/>
      <c r="O485" s="12"/>
      <c r="P485" s="12"/>
      <c r="Q485" s="12"/>
      <c r="R485" s="12"/>
      <c r="S485" s="12"/>
      <c r="T485" s="12"/>
      <c r="U485" s="12"/>
      <c r="V485" s="12"/>
      <c r="W485" s="12"/>
      <c r="X485" s="12"/>
      <c r="Y485" s="12"/>
      <c r="Z485" s="12"/>
    </row>
    <row r="486" ht="12.75" customHeight="1">
      <c r="A486" s="60"/>
      <c r="B486" s="15"/>
      <c r="C486" s="12"/>
      <c r="D486" s="12"/>
      <c r="E486" s="12"/>
      <c r="F486" s="12"/>
      <c r="G486" s="12"/>
      <c r="H486" s="12"/>
      <c r="I486" s="12"/>
      <c r="J486" s="12"/>
      <c r="K486" s="13"/>
      <c r="L486" s="12"/>
      <c r="M486" s="12"/>
      <c r="N486" s="12"/>
      <c r="O486" s="12"/>
      <c r="P486" s="12"/>
      <c r="Q486" s="12"/>
      <c r="R486" s="12"/>
      <c r="S486" s="12"/>
      <c r="T486" s="12"/>
      <c r="U486" s="12"/>
      <c r="V486" s="12"/>
      <c r="W486" s="12"/>
      <c r="X486" s="12"/>
      <c r="Y486" s="12"/>
      <c r="Z486" s="12"/>
    </row>
    <row r="487" ht="12.75" customHeight="1">
      <c r="A487" s="60"/>
      <c r="B487" s="15"/>
      <c r="C487" s="12"/>
      <c r="D487" s="12"/>
      <c r="E487" s="12"/>
      <c r="F487" s="12"/>
      <c r="G487" s="12"/>
      <c r="H487" s="12"/>
      <c r="I487" s="12"/>
      <c r="J487" s="12"/>
      <c r="K487" s="13"/>
      <c r="L487" s="12"/>
      <c r="M487" s="12"/>
      <c r="N487" s="12"/>
      <c r="O487" s="12"/>
      <c r="P487" s="12"/>
      <c r="Q487" s="12"/>
      <c r="R487" s="12"/>
      <c r="S487" s="12"/>
      <c r="T487" s="12"/>
      <c r="U487" s="12"/>
      <c r="V487" s="12"/>
      <c r="W487" s="12"/>
      <c r="X487" s="12"/>
      <c r="Y487" s="12"/>
      <c r="Z487" s="12"/>
    </row>
    <row r="488" ht="12.75" customHeight="1">
      <c r="A488" s="60"/>
      <c r="B488" s="15"/>
      <c r="C488" s="12"/>
      <c r="D488" s="12"/>
      <c r="E488" s="12"/>
      <c r="F488" s="12"/>
      <c r="G488" s="12"/>
      <c r="H488" s="12"/>
      <c r="I488" s="12"/>
      <c r="J488" s="12"/>
      <c r="K488" s="13"/>
      <c r="L488" s="12"/>
      <c r="M488" s="12"/>
      <c r="N488" s="12"/>
      <c r="O488" s="12"/>
      <c r="P488" s="12"/>
      <c r="Q488" s="12"/>
      <c r="R488" s="12"/>
      <c r="S488" s="12"/>
      <c r="T488" s="12"/>
      <c r="U488" s="12"/>
      <c r="V488" s="12"/>
      <c r="W488" s="12"/>
      <c r="X488" s="12"/>
      <c r="Y488" s="12"/>
      <c r="Z488" s="12"/>
    </row>
    <row r="489" ht="12.75" customHeight="1">
      <c r="A489" s="60"/>
      <c r="B489" s="15"/>
      <c r="C489" s="12"/>
      <c r="D489" s="12"/>
      <c r="E489" s="12"/>
      <c r="F489" s="12"/>
      <c r="G489" s="12"/>
      <c r="H489" s="12"/>
      <c r="I489" s="12"/>
      <c r="J489" s="12"/>
      <c r="K489" s="13"/>
      <c r="L489" s="12"/>
      <c r="M489" s="12"/>
      <c r="N489" s="12"/>
      <c r="O489" s="12"/>
      <c r="P489" s="12"/>
      <c r="Q489" s="12"/>
      <c r="R489" s="12"/>
      <c r="S489" s="12"/>
      <c r="T489" s="12"/>
      <c r="U489" s="12"/>
      <c r="V489" s="12"/>
      <c r="W489" s="12"/>
      <c r="X489" s="12"/>
      <c r="Y489" s="12"/>
      <c r="Z489" s="12"/>
    </row>
    <row r="490" ht="12.75" customHeight="1">
      <c r="A490" s="60"/>
      <c r="B490" s="15"/>
      <c r="C490" s="12"/>
      <c r="D490" s="12"/>
      <c r="E490" s="12"/>
      <c r="F490" s="12"/>
      <c r="G490" s="12"/>
      <c r="H490" s="12"/>
      <c r="I490" s="12"/>
      <c r="J490" s="12"/>
      <c r="K490" s="13"/>
      <c r="L490" s="12"/>
      <c r="M490" s="12"/>
      <c r="N490" s="12"/>
      <c r="O490" s="12"/>
      <c r="P490" s="12"/>
      <c r="Q490" s="12"/>
      <c r="R490" s="12"/>
      <c r="S490" s="12"/>
      <c r="T490" s="12"/>
      <c r="U490" s="12"/>
      <c r="V490" s="12"/>
      <c r="W490" s="12"/>
      <c r="X490" s="12"/>
      <c r="Y490" s="12"/>
      <c r="Z490" s="12"/>
    </row>
    <row r="491" ht="12.75" customHeight="1">
      <c r="A491" s="60"/>
      <c r="B491" s="15"/>
      <c r="C491" s="12"/>
      <c r="D491" s="12"/>
      <c r="E491" s="12"/>
      <c r="F491" s="12"/>
      <c r="G491" s="12"/>
      <c r="H491" s="12"/>
      <c r="I491" s="12"/>
      <c r="J491" s="12"/>
      <c r="K491" s="13"/>
      <c r="L491" s="12"/>
      <c r="M491" s="12"/>
      <c r="N491" s="12"/>
      <c r="O491" s="12"/>
      <c r="P491" s="12"/>
      <c r="Q491" s="12"/>
      <c r="R491" s="12"/>
      <c r="S491" s="12"/>
      <c r="T491" s="12"/>
      <c r="U491" s="12"/>
      <c r="V491" s="12"/>
      <c r="W491" s="12"/>
      <c r="X491" s="12"/>
      <c r="Y491" s="12"/>
      <c r="Z491" s="12"/>
    </row>
    <row r="492" ht="12.75" customHeight="1">
      <c r="A492" s="60"/>
      <c r="B492" s="15"/>
      <c r="C492" s="12"/>
      <c r="D492" s="12"/>
      <c r="E492" s="12"/>
      <c r="F492" s="12"/>
      <c r="G492" s="12"/>
      <c r="H492" s="12"/>
      <c r="I492" s="12"/>
      <c r="J492" s="12"/>
      <c r="K492" s="13"/>
      <c r="L492" s="12"/>
      <c r="M492" s="12"/>
      <c r="N492" s="12"/>
      <c r="O492" s="12"/>
      <c r="P492" s="12"/>
      <c r="Q492" s="12"/>
      <c r="R492" s="12"/>
      <c r="S492" s="12"/>
      <c r="T492" s="12"/>
      <c r="U492" s="12"/>
      <c r="V492" s="12"/>
      <c r="W492" s="12"/>
      <c r="X492" s="12"/>
      <c r="Y492" s="12"/>
      <c r="Z492" s="12"/>
    </row>
    <row r="493" ht="12.75" customHeight="1">
      <c r="A493" s="60"/>
      <c r="B493" s="15"/>
      <c r="C493" s="12"/>
      <c r="D493" s="12"/>
      <c r="E493" s="12"/>
      <c r="F493" s="12"/>
      <c r="G493" s="12"/>
      <c r="H493" s="12"/>
      <c r="I493" s="12"/>
      <c r="J493" s="12"/>
      <c r="K493" s="13"/>
      <c r="L493" s="12"/>
      <c r="M493" s="12"/>
      <c r="N493" s="12"/>
      <c r="O493" s="12"/>
      <c r="P493" s="12"/>
      <c r="Q493" s="12"/>
      <c r="R493" s="12"/>
      <c r="S493" s="12"/>
      <c r="T493" s="12"/>
      <c r="U493" s="12"/>
      <c r="V493" s="12"/>
      <c r="W493" s="12"/>
      <c r="X493" s="12"/>
      <c r="Y493" s="12"/>
      <c r="Z493" s="12"/>
    </row>
    <row r="494" ht="12.75" customHeight="1">
      <c r="A494" s="60"/>
      <c r="B494" s="15"/>
      <c r="C494" s="12"/>
      <c r="D494" s="12"/>
      <c r="E494" s="12"/>
      <c r="F494" s="12"/>
      <c r="G494" s="12"/>
      <c r="H494" s="12"/>
      <c r="I494" s="12"/>
      <c r="J494" s="12"/>
      <c r="K494" s="13"/>
      <c r="L494" s="12"/>
      <c r="M494" s="12"/>
      <c r="N494" s="12"/>
      <c r="O494" s="12"/>
      <c r="P494" s="12"/>
      <c r="Q494" s="12"/>
      <c r="R494" s="12"/>
      <c r="S494" s="12"/>
      <c r="T494" s="12"/>
      <c r="U494" s="12"/>
      <c r="V494" s="12"/>
      <c r="W494" s="12"/>
      <c r="X494" s="12"/>
      <c r="Y494" s="12"/>
      <c r="Z494" s="12"/>
    </row>
    <row r="495" ht="12.75" customHeight="1">
      <c r="A495" s="60"/>
      <c r="B495" s="15"/>
      <c r="C495" s="12"/>
      <c r="D495" s="12"/>
      <c r="E495" s="12"/>
      <c r="F495" s="12"/>
      <c r="G495" s="12"/>
      <c r="H495" s="12"/>
      <c r="I495" s="12"/>
      <c r="J495" s="12"/>
      <c r="K495" s="13"/>
      <c r="L495" s="12"/>
      <c r="M495" s="12"/>
      <c r="N495" s="12"/>
      <c r="O495" s="12"/>
      <c r="P495" s="12"/>
      <c r="Q495" s="12"/>
      <c r="R495" s="12"/>
      <c r="S495" s="12"/>
      <c r="T495" s="12"/>
      <c r="U495" s="12"/>
      <c r="V495" s="12"/>
      <c r="W495" s="12"/>
      <c r="X495" s="12"/>
      <c r="Y495" s="12"/>
      <c r="Z495" s="12"/>
    </row>
    <row r="496" ht="12.75" customHeight="1">
      <c r="A496" s="60"/>
      <c r="B496" s="15"/>
      <c r="C496" s="12"/>
      <c r="D496" s="12"/>
      <c r="E496" s="12"/>
      <c r="F496" s="12"/>
      <c r="G496" s="12"/>
      <c r="H496" s="12"/>
      <c r="I496" s="12"/>
      <c r="J496" s="12"/>
      <c r="K496" s="13"/>
      <c r="L496" s="12"/>
      <c r="M496" s="12"/>
      <c r="N496" s="12"/>
      <c r="O496" s="12"/>
      <c r="P496" s="12"/>
      <c r="Q496" s="12"/>
      <c r="R496" s="12"/>
      <c r="S496" s="12"/>
      <c r="T496" s="12"/>
      <c r="U496" s="12"/>
      <c r="V496" s="12"/>
      <c r="W496" s="12"/>
      <c r="X496" s="12"/>
      <c r="Y496" s="12"/>
      <c r="Z496" s="12"/>
    </row>
    <row r="497" ht="12.75" customHeight="1">
      <c r="A497" s="60"/>
      <c r="B497" s="15"/>
      <c r="C497" s="12"/>
      <c r="D497" s="12"/>
      <c r="E497" s="12"/>
      <c r="F497" s="12"/>
      <c r="G497" s="12"/>
      <c r="H497" s="12"/>
      <c r="I497" s="12"/>
      <c r="J497" s="12"/>
      <c r="K497" s="13"/>
      <c r="L497" s="12"/>
      <c r="M497" s="12"/>
      <c r="N497" s="12"/>
      <c r="O497" s="12"/>
      <c r="P497" s="12"/>
      <c r="Q497" s="12"/>
      <c r="R497" s="12"/>
      <c r="S497" s="12"/>
      <c r="T497" s="12"/>
      <c r="U497" s="12"/>
      <c r="V497" s="12"/>
      <c r="W497" s="12"/>
      <c r="X497" s="12"/>
      <c r="Y497" s="12"/>
      <c r="Z497" s="12"/>
    </row>
    <row r="498" ht="12.75" customHeight="1">
      <c r="A498" s="60"/>
      <c r="B498" s="15"/>
      <c r="C498" s="12"/>
      <c r="D498" s="12"/>
      <c r="E498" s="12"/>
      <c r="F498" s="12"/>
      <c r="G498" s="12"/>
      <c r="H498" s="12"/>
      <c r="I498" s="12"/>
      <c r="J498" s="12"/>
      <c r="K498" s="13"/>
      <c r="L498" s="12"/>
      <c r="M498" s="12"/>
      <c r="N498" s="12"/>
      <c r="O498" s="12"/>
      <c r="P498" s="12"/>
      <c r="Q498" s="12"/>
      <c r="R498" s="12"/>
      <c r="S498" s="12"/>
      <c r="T498" s="12"/>
      <c r="U498" s="12"/>
      <c r="V498" s="12"/>
      <c r="W498" s="12"/>
      <c r="X498" s="12"/>
      <c r="Y498" s="12"/>
      <c r="Z498" s="12"/>
    </row>
    <row r="499" ht="12.75" customHeight="1">
      <c r="A499" s="60"/>
      <c r="B499" s="15"/>
      <c r="C499" s="12"/>
      <c r="D499" s="12"/>
      <c r="E499" s="12"/>
      <c r="F499" s="12"/>
      <c r="G499" s="12"/>
      <c r="H499" s="12"/>
      <c r="I499" s="12"/>
      <c r="J499" s="12"/>
      <c r="K499" s="13"/>
      <c r="L499" s="12"/>
      <c r="M499" s="12"/>
      <c r="N499" s="12"/>
      <c r="O499" s="12"/>
      <c r="P499" s="12"/>
      <c r="Q499" s="12"/>
      <c r="R499" s="12"/>
      <c r="S499" s="12"/>
      <c r="T499" s="12"/>
      <c r="U499" s="12"/>
      <c r="V499" s="12"/>
      <c r="W499" s="12"/>
      <c r="X499" s="12"/>
      <c r="Y499" s="12"/>
      <c r="Z499" s="12"/>
    </row>
    <row r="500" ht="12.75" customHeight="1">
      <c r="A500" s="60"/>
      <c r="B500" s="15"/>
      <c r="C500" s="12"/>
      <c r="D500" s="12"/>
      <c r="E500" s="12"/>
      <c r="F500" s="12"/>
      <c r="G500" s="12"/>
      <c r="H500" s="12"/>
      <c r="I500" s="12"/>
      <c r="J500" s="12"/>
      <c r="K500" s="13"/>
      <c r="L500" s="12"/>
      <c r="M500" s="12"/>
      <c r="N500" s="12"/>
      <c r="O500" s="12"/>
      <c r="P500" s="12"/>
      <c r="Q500" s="12"/>
      <c r="R500" s="12"/>
      <c r="S500" s="12"/>
      <c r="T500" s="12"/>
      <c r="U500" s="12"/>
      <c r="V500" s="12"/>
      <c r="W500" s="12"/>
      <c r="X500" s="12"/>
      <c r="Y500" s="12"/>
      <c r="Z500" s="12"/>
    </row>
    <row r="501" ht="12.75" customHeight="1">
      <c r="A501" s="60"/>
      <c r="B501" s="15"/>
      <c r="C501" s="12"/>
      <c r="D501" s="12"/>
      <c r="E501" s="12"/>
      <c r="F501" s="12"/>
      <c r="G501" s="12"/>
      <c r="H501" s="12"/>
      <c r="I501" s="12"/>
      <c r="J501" s="12"/>
      <c r="K501" s="13"/>
      <c r="L501" s="12"/>
      <c r="M501" s="12"/>
      <c r="N501" s="12"/>
      <c r="O501" s="12"/>
      <c r="P501" s="12"/>
      <c r="Q501" s="12"/>
      <c r="R501" s="12"/>
      <c r="S501" s="12"/>
      <c r="T501" s="12"/>
      <c r="U501" s="12"/>
      <c r="V501" s="12"/>
      <c r="W501" s="12"/>
      <c r="X501" s="12"/>
      <c r="Y501" s="12"/>
      <c r="Z501" s="12"/>
    </row>
    <row r="502" ht="12.75" customHeight="1">
      <c r="A502" s="60"/>
      <c r="B502" s="15"/>
      <c r="C502" s="12"/>
      <c r="D502" s="12"/>
      <c r="E502" s="12"/>
      <c r="F502" s="12"/>
      <c r="G502" s="12"/>
      <c r="H502" s="12"/>
      <c r="I502" s="12"/>
      <c r="J502" s="12"/>
      <c r="K502" s="13"/>
      <c r="L502" s="12"/>
      <c r="M502" s="12"/>
      <c r="N502" s="12"/>
      <c r="O502" s="12"/>
      <c r="P502" s="12"/>
      <c r="Q502" s="12"/>
      <c r="R502" s="12"/>
      <c r="S502" s="12"/>
      <c r="T502" s="12"/>
      <c r="U502" s="12"/>
      <c r="V502" s="12"/>
      <c r="W502" s="12"/>
      <c r="X502" s="12"/>
      <c r="Y502" s="12"/>
      <c r="Z502" s="12"/>
    </row>
    <row r="503" ht="12.75" customHeight="1">
      <c r="A503" s="60"/>
      <c r="B503" s="15"/>
      <c r="C503" s="12"/>
      <c r="D503" s="12"/>
      <c r="E503" s="12"/>
      <c r="F503" s="12"/>
      <c r="G503" s="12"/>
      <c r="H503" s="12"/>
      <c r="I503" s="12"/>
      <c r="J503" s="12"/>
      <c r="K503" s="13"/>
      <c r="L503" s="12"/>
      <c r="M503" s="12"/>
      <c r="N503" s="12"/>
      <c r="O503" s="12"/>
      <c r="P503" s="12"/>
      <c r="Q503" s="12"/>
      <c r="R503" s="12"/>
      <c r="S503" s="12"/>
      <c r="T503" s="12"/>
      <c r="U503" s="12"/>
      <c r="V503" s="12"/>
      <c r="W503" s="12"/>
      <c r="X503" s="12"/>
      <c r="Y503" s="12"/>
      <c r="Z503" s="12"/>
    </row>
    <row r="504" ht="12.75" customHeight="1">
      <c r="A504" s="60"/>
      <c r="B504" s="15"/>
      <c r="C504" s="12"/>
      <c r="D504" s="12"/>
      <c r="E504" s="12"/>
      <c r="F504" s="12"/>
      <c r="G504" s="12"/>
      <c r="H504" s="12"/>
      <c r="I504" s="12"/>
      <c r="J504" s="12"/>
      <c r="K504" s="13"/>
      <c r="L504" s="12"/>
      <c r="M504" s="12"/>
      <c r="N504" s="12"/>
      <c r="O504" s="12"/>
      <c r="P504" s="12"/>
      <c r="Q504" s="12"/>
      <c r="R504" s="12"/>
      <c r="S504" s="12"/>
      <c r="T504" s="12"/>
      <c r="U504" s="12"/>
      <c r="V504" s="12"/>
      <c r="W504" s="12"/>
      <c r="X504" s="12"/>
      <c r="Y504" s="12"/>
      <c r="Z504" s="12"/>
    </row>
    <row r="505" ht="12.75" customHeight="1">
      <c r="A505" s="60"/>
      <c r="B505" s="15"/>
      <c r="C505" s="12"/>
      <c r="D505" s="12"/>
      <c r="E505" s="12"/>
      <c r="F505" s="12"/>
      <c r="G505" s="12"/>
      <c r="H505" s="12"/>
      <c r="I505" s="12"/>
      <c r="J505" s="12"/>
      <c r="K505" s="13"/>
      <c r="L505" s="12"/>
      <c r="M505" s="12"/>
      <c r="N505" s="12"/>
      <c r="O505" s="12"/>
      <c r="P505" s="12"/>
      <c r="Q505" s="12"/>
      <c r="R505" s="12"/>
      <c r="S505" s="12"/>
      <c r="T505" s="12"/>
      <c r="U505" s="12"/>
      <c r="V505" s="12"/>
      <c r="W505" s="12"/>
      <c r="X505" s="12"/>
      <c r="Y505" s="12"/>
      <c r="Z505" s="12"/>
    </row>
    <row r="506" ht="12.75" customHeight="1">
      <c r="A506" s="60"/>
      <c r="B506" s="15"/>
      <c r="C506" s="12"/>
      <c r="D506" s="12"/>
      <c r="E506" s="12"/>
      <c r="F506" s="12"/>
      <c r="G506" s="12"/>
      <c r="H506" s="12"/>
      <c r="I506" s="12"/>
      <c r="J506" s="12"/>
      <c r="K506" s="13"/>
      <c r="L506" s="12"/>
      <c r="M506" s="12"/>
      <c r="N506" s="12"/>
      <c r="O506" s="12"/>
      <c r="P506" s="12"/>
      <c r="Q506" s="12"/>
      <c r="R506" s="12"/>
      <c r="S506" s="12"/>
      <c r="T506" s="12"/>
      <c r="U506" s="12"/>
      <c r="V506" s="12"/>
      <c r="W506" s="12"/>
      <c r="X506" s="12"/>
      <c r="Y506" s="12"/>
      <c r="Z506" s="12"/>
    </row>
    <row r="507" ht="12.75" customHeight="1">
      <c r="A507" s="60"/>
      <c r="B507" s="15"/>
      <c r="C507" s="12"/>
      <c r="D507" s="12"/>
      <c r="E507" s="12"/>
      <c r="F507" s="12"/>
      <c r="G507" s="12"/>
      <c r="H507" s="12"/>
      <c r="I507" s="12"/>
      <c r="J507" s="12"/>
      <c r="K507" s="13"/>
      <c r="L507" s="12"/>
      <c r="M507" s="12"/>
      <c r="N507" s="12"/>
      <c r="O507" s="12"/>
      <c r="P507" s="12"/>
      <c r="Q507" s="12"/>
      <c r="R507" s="12"/>
      <c r="S507" s="12"/>
      <c r="T507" s="12"/>
      <c r="U507" s="12"/>
      <c r="V507" s="12"/>
      <c r="W507" s="12"/>
      <c r="X507" s="12"/>
      <c r="Y507" s="12"/>
      <c r="Z507" s="12"/>
    </row>
    <row r="508" ht="12.75" customHeight="1">
      <c r="A508" s="60"/>
      <c r="B508" s="15"/>
      <c r="C508" s="12"/>
      <c r="D508" s="12"/>
      <c r="E508" s="12"/>
      <c r="F508" s="12"/>
      <c r="G508" s="12"/>
      <c r="H508" s="12"/>
      <c r="I508" s="12"/>
      <c r="J508" s="12"/>
      <c r="K508" s="13"/>
      <c r="L508" s="12"/>
      <c r="M508" s="12"/>
      <c r="N508" s="12"/>
      <c r="O508" s="12"/>
      <c r="P508" s="12"/>
      <c r="Q508" s="12"/>
      <c r="R508" s="12"/>
      <c r="S508" s="12"/>
      <c r="T508" s="12"/>
      <c r="U508" s="12"/>
      <c r="V508" s="12"/>
      <c r="W508" s="12"/>
      <c r="X508" s="12"/>
      <c r="Y508" s="12"/>
      <c r="Z508" s="12"/>
    </row>
    <row r="509" ht="12.75" customHeight="1">
      <c r="A509" s="60"/>
      <c r="B509" s="15"/>
      <c r="C509" s="12"/>
      <c r="D509" s="12"/>
      <c r="E509" s="12"/>
      <c r="F509" s="12"/>
      <c r="G509" s="12"/>
      <c r="H509" s="12"/>
      <c r="I509" s="12"/>
      <c r="J509" s="12"/>
      <c r="K509" s="13"/>
      <c r="L509" s="12"/>
      <c r="M509" s="12"/>
      <c r="N509" s="12"/>
      <c r="O509" s="12"/>
      <c r="P509" s="12"/>
      <c r="Q509" s="12"/>
      <c r="R509" s="12"/>
      <c r="S509" s="12"/>
      <c r="T509" s="12"/>
      <c r="U509" s="12"/>
      <c r="V509" s="12"/>
      <c r="W509" s="12"/>
      <c r="X509" s="12"/>
      <c r="Y509" s="12"/>
      <c r="Z509" s="12"/>
    </row>
    <row r="510" ht="12.75" customHeight="1">
      <c r="A510" s="60"/>
      <c r="B510" s="15"/>
      <c r="C510" s="12"/>
      <c r="D510" s="12"/>
      <c r="E510" s="12"/>
      <c r="F510" s="12"/>
      <c r="G510" s="12"/>
      <c r="H510" s="12"/>
      <c r="I510" s="12"/>
      <c r="J510" s="12"/>
      <c r="K510" s="13"/>
      <c r="L510" s="12"/>
      <c r="M510" s="12"/>
      <c r="N510" s="12"/>
      <c r="O510" s="12"/>
      <c r="P510" s="12"/>
      <c r="Q510" s="12"/>
      <c r="R510" s="12"/>
      <c r="S510" s="12"/>
      <c r="T510" s="12"/>
      <c r="U510" s="12"/>
      <c r="V510" s="12"/>
      <c r="W510" s="12"/>
      <c r="X510" s="12"/>
      <c r="Y510" s="12"/>
      <c r="Z510" s="12"/>
    </row>
    <row r="511" ht="12.75" customHeight="1">
      <c r="A511" s="60"/>
      <c r="B511" s="15"/>
      <c r="C511" s="12"/>
      <c r="D511" s="12"/>
      <c r="E511" s="12"/>
      <c r="F511" s="12"/>
      <c r="G511" s="12"/>
      <c r="H511" s="12"/>
      <c r="I511" s="12"/>
      <c r="J511" s="12"/>
      <c r="K511" s="13"/>
      <c r="L511" s="12"/>
      <c r="M511" s="12"/>
      <c r="N511" s="12"/>
      <c r="O511" s="12"/>
      <c r="P511" s="12"/>
      <c r="Q511" s="12"/>
      <c r="R511" s="12"/>
      <c r="S511" s="12"/>
      <c r="T511" s="12"/>
      <c r="U511" s="12"/>
      <c r="V511" s="12"/>
      <c r="W511" s="12"/>
      <c r="X511" s="12"/>
      <c r="Y511" s="12"/>
      <c r="Z511" s="12"/>
    </row>
    <row r="512" ht="12.75" customHeight="1">
      <c r="A512" s="60"/>
      <c r="B512" s="15"/>
      <c r="C512" s="12"/>
      <c r="D512" s="12"/>
      <c r="E512" s="12"/>
      <c r="F512" s="12"/>
      <c r="G512" s="12"/>
      <c r="H512" s="12"/>
      <c r="I512" s="12"/>
      <c r="J512" s="12"/>
      <c r="K512" s="13"/>
      <c r="L512" s="12"/>
      <c r="M512" s="12"/>
      <c r="N512" s="12"/>
      <c r="O512" s="12"/>
      <c r="P512" s="12"/>
      <c r="Q512" s="12"/>
      <c r="R512" s="12"/>
      <c r="S512" s="12"/>
      <c r="T512" s="12"/>
      <c r="U512" s="12"/>
      <c r="V512" s="12"/>
      <c r="W512" s="12"/>
      <c r="X512" s="12"/>
      <c r="Y512" s="12"/>
      <c r="Z512" s="12"/>
    </row>
    <row r="513" ht="12.75" customHeight="1">
      <c r="A513" s="60"/>
      <c r="B513" s="15"/>
      <c r="C513" s="12"/>
      <c r="D513" s="12"/>
      <c r="E513" s="12"/>
      <c r="F513" s="12"/>
      <c r="G513" s="12"/>
      <c r="H513" s="12"/>
      <c r="I513" s="12"/>
      <c r="J513" s="12"/>
      <c r="K513" s="13"/>
      <c r="L513" s="12"/>
      <c r="M513" s="12"/>
      <c r="N513" s="12"/>
      <c r="O513" s="12"/>
      <c r="P513" s="12"/>
      <c r="Q513" s="12"/>
      <c r="R513" s="12"/>
      <c r="S513" s="12"/>
      <c r="T513" s="12"/>
      <c r="U513" s="12"/>
      <c r="V513" s="12"/>
      <c r="W513" s="12"/>
      <c r="X513" s="12"/>
      <c r="Y513" s="12"/>
      <c r="Z513" s="12"/>
    </row>
    <row r="514" ht="12.75" customHeight="1">
      <c r="A514" s="60"/>
      <c r="B514" s="15"/>
      <c r="C514" s="12"/>
      <c r="D514" s="12"/>
      <c r="E514" s="12"/>
      <c r="F514" s="12"/>
      <c r="G514" s="12"/>
      <c r="H514" s="12"/>
      <c r="I514" s="12"/>
      <c r="J514" s="12"/>
      <c r="K514" s="13"/>
      <c r="L514" s="12"/>
      <c r="M514" s="12"/>
      <c r="N514" s="12"/>
      <c r="O514" s="12"/>
      <c r="P514" s="12"/>
      <c r="Q514" s="12"/>
      <c r="R514" s="12"/>
      <c r="S514" s="12"/>
      <c r="T514" s="12"/>
      <c r="U514" s="12"/>
      <c r="V514" s="12"/>
      <c r="W514" s="12"/>
      <c r="X514" s="12"/>
      <c r="Y514" s="12"/>
      <c r="Z514" s="12"/>
    </row>
    <row r="515" ht="12.75" customHeight="1">
      <c r="A515" s="60"/>
      <c r="B515" s="15"/>
      <c r="C515" s="12"/>
      <c r="D515" s="12"/>
      <c r="E515" s="12"/>
      <c r="F515" s="12"/>
      <c r="G515" s="12"/>
      <c r="H515" s="12"/>
      <c r="I515" s="12"/>
      <c r="J515" s="12"/>
      <c r="K515" s="13"/>
      <c r="L515" s="12"/>
      <c r="M515" s="12"/>
      <c r="N515" s="12"/>
      <c r="O515" s="12"/>
      <c r="P515" s="12"/>
      <c r="Q515" s="12"/>
      <c r="R515" s="12"/>
      <c r="S515" s="12"/>
      <c r="T515" s="12"/>
      <c r="U515" s="12"/>
      <c r="V515" s="12"/>
      <c r="W515" s="12"/>
      <c r="X515" s="12"/>
      <c r="Y515" s="12"/>
      <c r="Z515" s="12"/>
    </row>
    <row r="516" ht="12.75" customHeight="1">
      <c r="A516" s="60"/>
      <c r="B516" s="15"/>
      <c r="C516" s="12"/>
      <c r="D516" s="12"/>
      <c r="E516" s="12"/>
      <c r="F516" s="12"/>
      <c r="G516" s="12"/>
      <c r="H516" s="12"/>
      <c r="I516" s="12"/>
      <c r="J516" s="12"/>
      <c r="K516" s="13"/>
      <c r="L516" s="12"/>
      <c r="M516" s="12"/>
      <c r="N516" s="12"/>
      <c r="O516" s="12"/>
      <c r="P516" s="12"/>
      <c r="Q516" s="12"/>
      <c r="R516" s="12"/>
      <c r="S516" s="12"/>
      <c r="T516" s="12"/>
      <c r="U516" s="12"/>
      <c r="V516" s="12"/>
      <c r="W516" s="12"/>
      <c r="X516" s="12"/>
      <c r="Y516" s="12"/>
      <c r="Z516" s="12"/>
    </row>
    <row r="517" ht="12.75" customHeight="1">
      <c r="A517" s="60"/>
      <c r="B517" s="15"/>
      <c r="C517" s="12"/>
      <c r="D517" s="12"/>
      <c r="E517" s="12"/>
      <c r="F517" s="12"/>
      <c r="G517" s="12"/>
      <c r="H517" s="12"/>
      <c r="I517" s="12"/>
      <c r="J517" s="12"/>
      <c r="K517" s="13"/>
      <c r="L517" s="12"/>
      <c r="M517" s="12"/>
      <c r="N517" s="12"/>
      <c r="O517" s="12"/>
      <c r="P517" s="12"/>
      <c r="Q517" s="12"/>
      <c r="R517" s="12"/>
      <c r="S517" s="12"/>
      <c r="T517" s="12"/>
      <c r="U517" s="12"/>
      <c r="V517" s="12"/>
      <c r="W517" s="12"/>
      <c r="X517" s="12"/>
      <c r="Y517" s="12"/>
      <c r="Z517" s="12"/>
    </row>
    <row r="518" ht="12.75" customHeight="1">
      <c r="A518" s="60"/>
      <c r="B518" s="15"/>
      <c r="C518" s="12"/>
      <c r="D518" s="12"/>
      <c r="E518" s="12"/>
      <c r="F518" s="12"/>
      <c r="G518" s="12"/>
      <c r="H518" s="12"/>
      <c r="I518" s="12"/>
      <c r="J518" s="12"/>
      <c r="K518" s="13"/>
      <c r="L518" s="12"/>
      <c r="M518" s="12"/>
      <c r="N518" s="12"/>
      <c r="O518" s="12"/>
      <c r="P518" s="12"/>
      <c r="Q518" s="12"/>
      <c r="R518" s="12"/>
      <c r="S518" s="12"/>
      <c r="T518" s="12"/>
      <c r="U518" s="12"/>
      <c r="V518" s="12"/>
      <c r="W518" s="12"/>
      <c r="X518" s="12"/>
      <c r="Y518" s="12"/>
      <c r="Z518" s="12"/>
    </row>
    <row r="519" ht="12.75" customHeight="1">
      <c r="A519" s="60"/>
      <c r="B519" s="15"/>
      <c r="C519" s="12"/>
      <c r="D519" s="12"/>
      <c r="E519" s="12"/>
      <c r="F519" s="12"/>
      <c r="G519" s="12"/>
      <c r="H519" s="12"/>
      <c r="I519" s="12"/>
      <c r="J519" s="12"/>
      <c r="K519" s="13"/>
      <c r="L519" s="12"/>
      <c r="M519" s="12"/>
      <c r="N519" s="12"/>
      <c r="O519" s="12"/>
      <c r="P519" s="12"/>
      <c r="Q519" s="12"/>
      <c r="R519" s="12"/>
      <c r="S519" s="12"/>
      <c r="T519" s="12"/>
      <c r="U519" s="12"/>
      <c r="V519" s="12"/>
      <c r="W519" s="12"/>
      <c r="X519" s="12"/>
      <c r="Y519" s="12"/>
      <c r="Z519" s="12"/>
    </row>
    <row r="520" ht="12.75" customHeight="1">
      <c r="A520" s="60"/>
      <c r="B520" s="15"/>
      <c r="C520" s="12"/>
      <c r="D520" s="12"/>
      <c r="E520" s="12"/>
      <c r="F520" s="12"/>
      <c r="G520" s="12"/>
      <c r="H520" s="12"/>
      <c r="I520" s="12"/>
      <c r="J520" s="12"/>
      <c r="K520" s="13"/>
      <c r="L520" s="12"/>
      <c r="M520" s="12"/>
      <c r="N520" s="12"/>
      <c r="O520" s="12"/>
      <c r="P520" s="12"/>
      <c r="Q520" s="12"/>
      <c r="R520" s="12"/>
      <c r="S520" s="12"/>
      <c r="T520" s="12"/>
      <c r="U520" s="12"/>
      <c r="V520" s="12"/>
      <c r="W520" s="12"/>
      <c r="X520" s="12"/>
      <c r="Y520" s="12"/>
      <c r="Z520" s="12"/>
    </row>
    <row r="521" ht="12.75" customHeight="1">
      <c r="A521" s="60"/>
      <c r="B521" s="15"/>
      <c r="C521" s="12"/>
      <c r="D521" s="12"/>
      <c r="E521" s="12"/>
      <c r="F521" s="12"/>
      <c r="G521" s="12"/>
      <c r="H521" s="12"/>
      <c r="I521" s="12"/>
      <c r="J521" s="12"/>
      <c r="K521" s="13"/>
      <c r="L521" s="12"/>
      <c r="M521" s="12"/>
      <c r="N521" s="12"/>
      <c r="O521" s="12"/>
      <c r="P521" s="12"/>
      <c r="Q521" s="12"/>
      <c r="R521" s="12"/>
      <c r="S521" s="12"/>
      <c r="T521" s="12"/>
      <c r="U521" s="12"/>
      <c r="V521" s="12"/>
      <c r="W521" s="12"/>
      <c r="X521" s="12"/>
      <c r="Y521" s="12"/>
      <c r="Z521" s="12"/>
    </row>
    <row r="522" ht="12.75" customHeight="1">
      <c r="A522" s="60"/>
      <c r="B522" s="15"/>
      <c r="C522" s="12"/>
      <c r="D522" s="12"/>
      <c r="E522" s="12"/>
      <c r="F522" s="12"/>
      <c r="G522" s="12"/>
      <c r="H522" s="12"/>
      <c r="I522" s="12"/>
      <c r="J522" s="12"/>
      <c r="K522" s="13"/>
      <c r="L522" s="12"/>
      <c r="M522" s="12"/>
      <c r="N522" s="12"/>
      <c r="O522" s="12"/>
      <c r="P522" s="12"/>
      <c r="Q522" s="12"/>
      <c r="R522" s="12"/>
      <c r="S522" s="12"/>
      <c r="T522" s="12"/>
      <c r="U522" s="12"/>
      <c r="V522" s="12"/>
      <c r="W522" s="12"/>
      <c r="X522" s="12"/>
      <c r="Y522" s="12"/>
      <c r="Z522" s="12"/>
    </row>
    <row r="523" ht="12.75" customHeight="1">
      <c r="A523" s="60"/>
      <c r="B523" s="15"/>
      <c r="C523" s="12"/>
      <c r="D523" s="12"/>
      <c r="E523" s="12"/>
      <c r="F523" s="12"/>
      <c r="G523" s="12"/>
      <c r="H523" s="12"/>
      <c r="I523" s="12"/>
      <c r="J523" s="12"/>
      <c r="K523" s="13"/>
      <c r="L523" s="12"/>
      <c r="M523" s="12"/>
      <c r="N523" s="12"/>
      <c r="O523" s="12"/>
      <c r="P523" s="12"/>
      <c r="Q523" s="12"/>
      <c r="R523" s="12"/>
      <c r="S523" s="12"/>
      <c r="T523" s="12"/>
      <c r="U523" s="12"/>
      <c r="V523" s="12"/>
      <c r="W523" s="12"/>
      <c r="X523" s="12"/>
      <c r="Y523" s="12"/>
      <c r="Z523" s="12"/>
    </row>
    <row r="524" ht="12.75" customHeight="1">
      <c r="A524" s="60"/>
      <c r="B524" s="15"/>
      <c r="C524" s="12"/>
      <c r="D524" s="12"/>
      <c r="E524" s="12"/>
      <c r="F524" s="12"/>
      <c r="G524" s="12"/>
      <c r="H524" s="12"/>
      <c r="I524" s="12"/>
      <c r="J524" s="12"/>
      <c r="K524" s="13"/>
      <c r="L524" s="12"/>
      <c r="M524" s="12"/>
      <c r="N524" s="12"/>
      <c r="O524" s="12"/>
      <c r="P524" s="12"/>
      <c r="Q524" s="12"/>
      <c r="R524" s="12"/>
      <c r="S524" s="12"/>
      <c r="T524" s="12"/>
      <c r="U524" s="12"/>
      <c r="V524" s="12"/>
      <c r="W524" s="12"/>
      <c r="X524" s="12"/>
      <c r="Y524" s="12"/>
      <c r="Z524" s="12"/>
    </row>
    <row r="525" ht="12.75" customHeight="1">
      <c r="A525" s="60"/>
      <c r="B525" s="15"/>
      <c r="C525" s="12"/>
      <c r="D525" s="12"/>
      <c r="E525" s="12"/>
      <c r="F525" s="12"/>
      <c r="G525" s="12"/>
      <c r="H525" s="12"/>
      <c r="I525" s="12"/>
      <c r="J525" s="12"/>
      <c r="K525" s="13"/>
      <c r="L525" s="12"/>
      <c r="M525" s="12"/>
      <c r="N525" s="12"/>
      <c r="O525" s="12"/>
      <c r="P525" s="12"/>
      <c r="Q525" s="12"/>
      <c r="R525" s="12"/>
      <c r="S525" s="12"/>
      <c r="T525" s="12"/>
      <c r="U525" s="12"/>
      <c r="V525" s="12"/>
      <c r="W525" s="12"/>
      <c r="X525" s="12"/>
      <c r="Y525" s="12"/>
      <c r="Z525" s="12"/>
    </row>
    <row r="526" ht="12.75" customHeight="1">
      <c r="A526" s="60"/>
      <c r="B526" s="15"/>
      <c r="C526" s="12"/>
      <c r="D526" s="12"/>
      <c r="E526" s="12"/>
      <c r="F526" s="12"/>
      <c r="G526" s="12"/>
      <c r="H526" s="12"/>
      <c r="I526" s="12"/>
      <c r="J526" s="12"/>
      <c r="K526" s="13"/>
      <c r="L526" s="12"/>
      <c r="M526" s="12"/>
      <c r="N526" s="12"/>
      <c r="O526" s="12"/>
      <c r="P526" s="12"/>
      <c r="Q526" s="12"/>
      <c r="R526" s="12"/>
      <c r="S526" s="12"/>
      <c r="T526" s="12"/>
      <c r="U526" s="12"/>
      <c r="V526" s="12"/>
      <c r="W526" s="12"/>
      <c r="X526" s="12"/>
      <c r="Y526" s="12"/>
      <c r="Z526" s="12"/>
    </row>
    <row r="527" ht="12.75" customHeight="1">
      <c r="A527" s="60"/>
      <c r="B527" s="15"/>
      <c r="C527" s="12"/>
      <c r="D527" s="12"/>
      <c r="E527" s="12"/>
      <c r="F527" s="12"/>
      <c r="G527" s="12"/>
      <c r="H527" s="12"/>
      <c r="I527" s="12"/>
      <c r="J527" s="12"/>
      <c r="K527" s="13"/>
      <c r="L527" s="12"/>
      <c r="M527" s="12"/>
      <c r="N527" s="12"/>
      <c r="O527" s="12"/>
      <c r="P527" s="12"/>
      <c r="Q527" s="12"/>
      <c r="R527" s="12"/>
      <c r="S527" s="12"/>
      <c r="T527" s="12"/>
      <c r="U527" s="12"/>
      <c r="V527" s="12"/>
      <c r="W527" s="12"/>
      <c r="X527" s="12"/>
      <c r="Y527" s="12"/>
      <c r="Z527" s="12"/>
    </row>
    <row r="528" ht="12.75" customHeight="1">
      <c r="A528" s="60"/>
      <c r="B528" s="15"/>
      <c r="C528" s="12"/>
      <c r="D528" s="12"/>
      <c r="E528" s="12"/>
      <c r="F528" s="12"/>
      <c r="G528" s="12"/>
      <c r="H528" s="12"/>
      <c r="I528" s="12"/>
      <c r="J528" s="12"/>
      <c r="K528" s="13"/>
      <c r="L528" s="12"/>
      <c r="M528" s="12"/>
      <c r="N528" s="12"/>
      <c r="O528" s="12"/>
      <c r="P528" s="12"/>
      <c r="Q528" s="12"/>
      <c r="R528" s="12"/>
      <c r="S528" s="12"/>
      <c r="T528" s="12"/>
      <c r="U528" s="12"/>
      <c r="V528" s="12"/>
      <c r="W528" s="12"/>
      <c r="X528" s="12"/>
      <c r="Y528" s="12"/>
      <c r="Z528" s="12"/>
    </row>
    <row r="529" ht="12.75" customHeight="1">
      <c r="A529" s="60"/>
      <c r="B529" s="15"/>
      <c r="C529" s="12"/>
      <c r="D529" s="12"/>
      <c r="E529" s="12"/>
      <c r="F529" s="12"/>
      <c r="G529" s="12"/>
      <c r="H529" s="12"/>
      <c r="I529" s="12"/>
      <c r="J529" s="12"/>
      <c r="K529" s="13"/>
      <c r="L529" s="12"/>
      <c r="M529" s="12"/>
      <c r="N529" s="12"/>
      <c r="O529" s="12"/>
      <c r="P529" s="12"/>
      <c r="Q529" s="12"/>
      <c r="R529" s="12"/>
      <c r="S529" s="12"/>
      <c r="T529" s="12"/>
      <c r="U529" s="12"/>
      <c r="V529" s="12"/>
      <c r="W529" s="12"/>
      <c r="X529" s="12"/>
      <c r="Y529" s="12"/>
      <c r="Z529" s="12"/>
    </row>
    <row r="530" ht="12.75" customHeight="1">
      <c r="A530" s="60"/>
      <c r="B530" s="15"/>
      <c r="C530" s="12"/>
      <c r="D530" s="12"/>
      <c r="E530" s="12"/>
      <c r="F530" s="12"/>
      <c r="G530" s="12"/>
      <c r="H530" s="12"/>
      <c r="I530" s="12"/>
      <c r="J530" s="12"/>
      <c r="K530" s="13"/>
      <c r="L530" s="12"/>
      <c r="M530" s="12"/>
      <c r="N530" s="12"/>
      <c r="O530" s="12"/>
      <c r="P530" s="12"/>
      <c r="Q530" s="12"/>
      <c r="R530" s="12"/>
      <c r="S530" s="12"/>
      <c r="T530" s="12"/>
      <c r="U530" s="12"/>
      <c r="V530" s="12"/>
      <c r="W530" s="12"/>
      <c r="X530" s="12"/>
      <c r="Y530" s="12"/>
      <c r="Z530" s="12"/>
    </row>
    <row r="531" ht="12.75" customHeight="1">
      <c r="A531" s="60"/>
      <c r="B531" s="15"/>
      <c r="C531" s="12"/>
      <c r="D531" s="12"/>
      <c r="E531" s="12"/>
      <c r="F531" s="12"/>
      <c r="G531" s="12"/>
      <c r="H531" s="12"/>
      <c r="I531" s="12"/>
      <c r="J531" s="12"/>
      <c r="K531" s="13"/>
      <c r="L531" s="12"/>
      <c r="M531" s="12"/>
      <c r="N531" s="12"/>
      <c r="O531" s="12"/>
      <c r="P531" s="12"/>
      <c r="Q531" s="12"/>
      <c r="R531" s="12"/>
      <c r="S531" s="12"/>
      <c r="T531" s="12"/>
      <c r="U531" s="12"/>
      <c r="V531" s="12"/>
      <c r="W531" s="12"/>
      <c r="X531" s="12"/>
      <c r="Y531" s="12"/>
      <c r="Z531" s="12"/>
    </row>
    <row r="532" ht="12.75" customHeight="1">
      <c r="A532" s="60"/>
      <c r="B532" s="15"/>
      <c r="C532" s="12"/>
      <c r="D532" s="12"/>
      <c r="E532" s="12"/>
      <c r="F532" s="12"/>
      <c r="G532" s="12"/>
      <c r="H532" s="12"/>
      <c r="I532" s="12"/>
      <c r="J532" s="12"/>
      <c r="K532" s="13"/>
      <c r="L532" s="12"/>
      <c r="M532" s="12"/>
      <c r="N532" s="12"/>
      <c r="O532" s="12"/>
      <c r="P532" s="12"/>
      <c r="Q532" s="12"/>
      <c r="R532" s="12"/>
      <c r="S532" s="12"/>
      <c r="T532" s="12"/>
      <c r="U532" s="12"/>
      <c r="V532" s="12"/>
      <c r="W532" s="12"/>
      <c r="X532" s="12"/>
      <c r="Y532" s="12"/>
      <c r="Z532" s="12"/>
    </row>
    <row r="533" ht="12.75" customHeight="1">
      <c r="A533" s="60"/>
      <c r="B533" s="15"/>
      <c r="C533" s="12"/>
      <c r="D533" s="12"/>
      <c r="E533" s="12"/>
      <c r="F533" s="12"/>
      <c r="G533" s="12"/>
      <c r="H533" s="12"/>
      <c r="I533" s="12"/>
      <c r="J533" s="12"/>
      <c r="K533" s="13"/>
      <c r="L533" s="12"/>
      <c r="M533" s="12"/>
      <c r="N533" s="12"/>
      <c r="O533" s="12"/>
      <c r="P533" s="12"/>
      <c r="Q533" s="12"/>
      <c r="R533" s="12"/>
      <c r="S533" s="12"/>
      <c r="T533" s="12"/>
      <c r="U533" s="12"/>
      <c r="V533" s="12"/>
      <c r="W533" s="12"/>
      <c r="X533" s="12"/>
      <c r="Y533" s="12"/>
      <c r="Z533" s="12"/>
    </row>
    <row r="534" ht="12.75" customHeight="1">
      <c r="A534" s="60"/>
      <c r="B534" s="15"/>
      <c r="C534" s="12"/>
      <c r="D534" s="12"/>
      <c r="E534" s="12"/>
      <c r="F534" s="12"/>
      <c r="G534" s="12"/>
      <c r="H534" s="12"/>
      <c r="I534" s="12"/>
      <c r="J534" s="12"/>
      <c r="K534" s="13"/>
      <c r="L534" s="12"/>
      <c r="M534" s="12"/>
      <c r="N534" s="12"/>
      <c r="O534" s="12"/>
      <c r="P534" s="12"/>
      <c r="Q534" s="12"/>
      <c r="R534" s="12"/>
      <c r="S534" s="12"/>
      <c r="T534" s="12"/>
      <c r="U534" s="12"/>
      <c r="V534" s="12"/>
      <c r="W534" s="12"/>
      <c r="X534" s="12"/>
      <c r="Y534" s="12"/>
      <c r="Z534" s="12"/>
    </row>
    <row r="535" ht="12.75" customHeight="1">
      <c r="A535" s="60"/>
      <c r="B535" s="15"/>
      <c r="C535" s="12"/>
      <c r="D535" s="12"/>
      <c r="E535" s="12"/>
      <c r="F535" s="12"/>
      <c r="G535" s="12"/>
      <c r="H535" s="12"/>
      <c r="I535" s="12"/>
      <c r="J535" s="12"/>
      <c r="K535" s="13"/>
      <c r="L535" s="12"/>
      <c r="M535" s="12"/>
      <c r="N535" s="12"/>
      <c r="O535" s="12"/>
      <c r="P535" s="12"/>
      <c r="Q535" s="12"/>
      <c r="R535" s="12"/>
      <c r="S535" s="12"/>
      <c r="T535" s="12"/>
      <c r="U535" s="12"/>
      <c r="V535" s="12"/>
      <c r="W535" s="12"/>
      <c r="X535" s="12"/>
      <c r="Y535" s="12"/>
      <c r="Z535" s="12"/>
    </row>
    <row r="536" ht="12.75" customHeight="1">
      <c r="A536" s="60"/>
      <c r="B536" s="15"/>
      <c r="C536" s="12"/>
      <c r="D536" s="12"/>
      <c r="E536" s="12"/>
      <c r="F536" s="12"/>
      <c r="G536" s="12"/>
      <c r="H536" s="12"/>
      <c r="I536" s="12"/>
      <c r="J536" s="12"/>
      <c r="K536" s="13"/>
      <c r="L536" s="12"/>
      <c r="M536" s="12"/>
      <c r="N536" s="12"/>
      <c r="O536" s="12"/>
      <c r="P536" s="12"/>
      <c r="Q536" s="12"/>
      <c r="R536" s="12"/>
      <c r="S536" s="12"/>
      <c r="T536" s="12"/>
      <c r="U536" s="12"/>
      <c r="V536" s="12"/>
      <c r="W536" s="12"/>
      <c r="X536" s="12"/>
      <c r="Y536" s="12"/>
      <c r="Z536" s="12"/>
    </row>
    <row r="537" ht="12.75" customHeight="1">
      <c r="A537" s="60"/>
      <c r="B537" s="15"/>
      <c r="C537" s="12"/>
      <c r="D537" s="12"/>
      <c r="E537" s="12"/>
      <c r="F537" s="12"/>
      <c r="G537" s="12"/>
      <c r="H537" s="12"/>
      <c r="I537" s="12"/>
      <c r="J537" s="12"/>
      <c r="K537" s="13"/>
      <c r="L537" s="12"/>
      <c r="M537" s="12"/>
      <c r="N537" s="12"/>
      <c r="O537" s="12"/>
      <c r="P537" s="12"/>
      <c r="Q537" s="12"/>
      <c r="R537" s="12"/>
      <c r="S537" s="12"/>
      <c r="T537" s="12"/>
      <c r="U537" s="12"/>
      <c r="V537" s="12"/>
      <c r="W537" s="12"/>
      <c r="X537" s="12"/>
      <c r="Y537" s="12"/>
      <c r="Z537" s="12"/>
    </row>
    <row r="538" ht="12.75" customHeight="1">
      <c r="A538" s="60"/>
      <c r="B538" s="15"/>
      <c r="C538" s="12"/>
      <c r="D538" s="12"/>
      <c r="E538" s="12"/>
      <c r="F538" s="12"/>
      <c r="G538" s="12"/>
      <c r="H538" s="12"/>
      <c r="I538" s="12"/>
      <c r="J538" s="12"/>
      <c r="K538" s="13"/>
      <c r="L538" s="12"/>
      <c r="M538" s="12"/>
      <c r="N538" s="12"/>
      <c r="O538" s="12"/>
      <c r="P538" s="12"/>
      <c r="Q538" s="12"/>
      <c r="R538" s="12"/>
      <c r="S538" s="12"/>
      <c r="T538" s="12"/>
      <c r="U538" s="12"/>
      <c r="V538" s="12"/>
      <c r="W538" s="12"/>
      <c r="X538" s="12"/>
      <c r="Y538" s="12"/>
      <c r="Z538" s="12"/>
    </row>
    <row r="539" ht="12.75" customHeight="1">
      <c r="A539" s="60"/>
      <c r="B539" s="15"/>
      <c r="C539" s="12"/>
      <c r="D539" s="12"/>
      <c r="E539" s="12"/>
      <c r="F539" s="12"/>
      <c r="G539" s="12"/>
      <c r="H539" s="12"/>
      <c r="I539" s="12"/>
      <c r="J539" s="12"/>
      <c r="K539" s="13"/>
      <c r="L539" s="12"/>
      <c r="M539" s="12"/>
      <c r="N539" s="12"/>
      <c r="O539" s="12"/>
      <c r="P539" s="12"/>
      <c r="Q539" s="12"/>
      <c r="R539" s="12"/>
      <c r="S539" s="12"/>
      <c r="T539" s="12"/>
      <c r="U539" s="12"/>
      <c r="V539" s="12"/>
      <c r="W539" s="12"/>
      <c r="X539" s="12"/>
      <c r="Y539" s="12"/>
      <c r="Z539" s="12"/>
    </row>
    <row r="540" ht="12.75" customHeight="1">
      <c r="A540" s="60"/>
      <c r="B540" s="15"/>
      <c r="C540" s="12"/>
      <c r="D540" s="12"/>
      <c r="E540" s="12"/>
      <c r="F540" s="12"/>
      <c r="G540" s="12"/>
      <c r="H540" s="12"/>
      <c r="I540" s="12"/>
      <c r="J540" s="12"/>
      <c r="K540" s="13"/>
      <c r="L540" s="12"/>
      <c r="M540" s="12"/>
      <c r="N540" s="12"/>
      <c r="O540" s="12"/>
      <c r="P540" s="12"/>
      <c r="Q540" s="12"/>
      <c r="R540" s="12"/>
      <c r="S540" s="12"/>
      <c r="T540" s="12"/>
      <c r="U540" s="12"/>
      <c r="V540" s="12"/>
      <c r="W540" s="12"/>
      <c r="X540" s="12"/>
      <c r="Y540" s="12"/>
      <c r="Z540" s="12"/>
    </row>
    <row r="541" ht="12.75" customHeight="1">
      <c r="A541" s="60"/>
      <c r="B541" s="15"/>
      <c r="C541" s="12"/>
      <c r="D541" s="12"/>
      <c r="E541" s="12"/>
      <c r="F541" s="12"/>
      <c r="G541" s="12"/>
      <c r="H541" s="12"/>
      <c r="I541" s="12"/>
      <c r="J541" s="12"/>
      <c r="K541" s="13"/>
      <c r="L541" s="12"/>
      <c r="M541" s="12"/>
      <c r="N541" s="12"/>
      <c r="O541" s="12"/>
      <c r="P541" s="12"/>
      <c r="Q541" s="12"/>
      <c r="R541" s="12"/>
      <c r="S541" s="12"/>
      <c r="T541" s="12"/>
      <c r="U541" s="12"/>
      <c r="V541" s="12"/>
      <c r="W541" s="12"/>
      <c r="X541" s="12"/>
      <c r="Y541" s="12"/>
      <c r="Z541" s="12"/>
    </row>
    <row r="542" ht="12.75" customHeight="1">
      <c r="A542" s="60"/>
      <c r="B542" s="15"/>
      <c r="C542" s="12"/>
      <c r="D542" s="12"/>
      <c r="E542" s="12"/>
      <c r="F542" s="12"/>
      <c r="G542" s="12"/>
      <c r="H542" s="12"/>
      <c r="I542" s="12"/>
      <c r="J542" s="12"/>
      <c r="K542" s="13"/>
      <c r="L542" s="12"/>
      <c r="M542" s="12"/>
      <c r="N542" s="12"/>
      <c r="O542" s="12"/>
      <c r="P542" s="12"/>
      <c r="Q542" s="12"/>
      <c r="R542" s="12"/>
      <c r="S542" s="12"/>
      <c r="T542" s="12"/>
      <c r="U542" s="12"/>
      <c r="V542" s="12"/>
      <c r="W542" s="12"/>
      <c r="X542" s="12"/>
      <c r="Y542" s="12"/>
      <c r="Z542" s="12"/>
    </row>
    <row r="543" ht="12.75" customHeight="1">
      <c r="A543" s="60"/>
      <c r="B543" s="15"/>
      <c r="C543" s="12"/>
      <c r="D543" s="12"/>
      <c r="E543" s="12"/>
      <c r="F543" s="12"/>
      <c r="G543" s="12"/>
      <c r="H543" s="12"/>
      <c r="I543" s="12"/>
      <c r="J543" s="12"/>
      <c r="K543" s="13"/>
      <c r="L543" s="12"/>
      <c r="M543" s="12"/>
      <c r="N543" s="12"/>
      <c r="O543" s="12"/>
      <c r="P543" s="12"/>
      <c r="Q543" s="12"/>
      <c r="R543" s="12"/>
      <c r="S543" s="12"/>
      <c r="T543" s="12"/>
      <c r="U543" s="12"/>
      <c r="V543" s="12"/>
      <c r="W543" s="12"/>
      <c r="X543" s="12"/>
      <c r="Y543" s="12"/>
      <c r="Z543" s="12"/>
    </row>
    <row r="544" ht="12.75" customHeight="1">
      <c r="A544" s="60"/>
      <c r="B544" s="15"/>
      <c r="C544" s="12"/>
      <c r="D544" s="12"/>
      <c r="E544" s="12"/>
      <c r="F544" s="12"/>
      <c r="G544" s="12"/>
      <c r="H544" s="12"/>
      <c r="I544" s="12"/>
      <c r="J544" s="12"/>
      <c r="K544" s="13"/>
      <c r="L544" s="12"/>
      <c r="M544" s="12"/>
      <c r="N544" s="12"/>
      <c r="O544" s="12"/>
      <c r="P544" s="12"/>
      <c r="Q544" s="12"/>
      <c r="R544" s="12"/>
      <c r="S544" s="12"/>
      <c r="T544" s="12"/>
      <c r="U544" s="12"/>
      <c r="V544" s="12"/>
      <c r="W544" s="12"/>
      <c r="X544" s="12"/>
      <c r="Y544" s="12"/>
      <c r="Z544" s="12"/>
    </row>
    <row r="545" ht="12.75" customHeight="1">
      <c r="A545" s="60"/>
      <c r="B545" s="15"/>
      <c r="C545" s="12"/>
      <c r="D545" s="12"/>
      <c r="E545" s="12"/>
      <c r="F545" s="12"/>
      <c r="G545" s="12"/>
      <c r="H545" s="12"/>
      <c r="I545" s="12"/>
      <c r="J545" s="12"/>
      <c r="K545" s="13"/>
      <c r="L545" s="12"/>
      <c r="M545" s="12"/>
      <c r="N545" s="12"/>
      <c r="O545" s="12"/>
      <c r="P545" s="12"/>
      <c r="Q545" s="12"/>
      <c r="R545" s="12"/>
      <c r="S545" s="12"/>
      <c r="T545" s="12"/>
      <c r="U545" s="12"/>
      <c r="V545" s="12"/>
      <c r="W545" s="12"/>
      <c r="X545" s="12"/>
      <c r="Y545" s="12"/>
      <c r="Z545" s="12"/>
    </row>
    <row r="546" ht="12.75" customHeight="1">
      <c r="A546" s="60"/>
      <c r="B546" s="15"/>
      <c r="C546" s="12"/>
      <c r="D546" s="12"/>
      <c r="E546" s="12"/>
      <c r="F546" s="12"/>
      <c r="G546" s="12"/>
      <c r="H546" s="12"/>
      <c r="I546" s="12"/>
      <c r="J546" s="12"/>
      <c r="K546" s="13"/>
      <c r="L546" s="12"/>
      <c r="M546" s="12"/>
      <c r="N546" s="12"/>
      <c r="O546" s="12"/>
      <c r="P546" s="12"/>
      <c r="Q546" s="12"/>
      <c r="R546" s="12"/>
      <c r="S546" s="12"/>
      <c r="T546" s="12"/>
      <c r="U546" s="12"/>
      <c r="V546" s="12"/>
      <c r="W546" s="12"/>
      <c r="X546" s="12"/>
      <c r="Y546" s="12"/>
      <c r="Z546" s="12"/>
    </row>
    <row r="547" ht="12.75" customHeight="1">
      <c r="A547" s="60"/>
      <c r="B547" s="15"/>
      <c r="C547" s="12"/>
      <c r="D547" s="12"/>
      <c r="E547" s="12"/>
      <c r="F547" s="12"/>
      <c r="G547" s="12"/>
      <c r="H547" s="12"/>
      <c r="I547" s="12"/>
      <c r="J547" s="12"/>
      <c r="K547" s="13"/>
      <c r="L547" s="12"/>
      <c r="M547" s="12"/>
      <c r="N547" s="12"/>
      <c r="O547" s="12"/>
      <c r="P547" s="12"/>
      <c r="Q547" s="12"/>
      <c r="R547" s="12"/>
      <c r="S547" s="12"/>
      <c r="T547" s="12"/>
      <c r="U547" s="12"/>
      <c r="V547" s="12"/>
      <c r="W547" s="12"/>
      <c r="X547" s="12"/>
      <c r="Y547" s="12"/>
      <c r="Z547" s="12"/>
    </row>
    <row r="548" ht="12.75" customHeight="1">
      <c r="A548" s="60"/>
      <c r="B548" s="15"/>
      <c r="C548" s="12"/>
      <c r="D548" s="12"/>
      <c r="E548" s="12"/>
      <c r="F548" s="12"/>
      <c r="G548" s="12"/>
      <c r="H548" s="12"/>
      <c r="I548" s="12"/>
      <c r="J548" s="12"/>
      <c r="K548" s="13"/>
      <c r="L548" s="12"/>
      <c r="M548" s="12"/>
      <c r="N548" s="12"/>
      <c r="O548" s="12"/>
      <c r="P548" s="12"/>
      <c r="Q548" s="12"/>
      <c r="R548" s="12"/>
      <c r="S548" s="12"/>
      <c r="T548" s="12"/>
      <c r="U548" s="12"/>
      <c r="V548" s="12"/>
      <c r="W548" s="12"/>
      <c r="X548" s="12"/>
      <c r="Y548" s="12"/>
      <c r="Z548" s="12"/>
    </row>
    <row r="549" ht="12.75" customHeight="1">
      <c r="A549" s="60"/>
      <c r="B549" s="15"/>
      <c r="C549" s="12"/>
      <c r="D549" s="12"/>
      <c r="E549" s="12"/>
      <c r="F549" s="12"/>
      <c r="G549" s="12"/>
      <c r="H549" s="12"/>
      <c r="I549" s="12"/>
      <c r="J549" s="12"/>
      <c r="K549" s="13"/>
      <c r="L549" s="12"/>
      <c r="M549" s="12"/>
      <c r="N549" s="12"/>
      <c r="O549" s="12"/>
      <c r="P549" s="12"/>
      <c r="Q549" s="12"/>
      <c r="R549" s="12"/>
      <c r="S549" s="12"/>
      <c r="T549" s="12"/>
      <c r="U549" s="12"/>
      <c r="V549" s="12"/>
      <c r="W549" s="12"/>
      <c r="X549" s="12"/>
      <c r="Y549" s="12"/>
      <c r="Z549" s="12"/>
    </row>
    <row r="550" ht="12.75" customHeight="1">
      <c r="A550" s="60"/>
      <c r="B550" s="15"/>
      <c r="C550" s="12"/>
      <c r="D550" s="12"/>
      <c r="E550" s="12"/>
      <c r="F550" s="12"/>
      <c r="G550" s="12"/>
      <c r="H550" s="12"/>
      <c r="I550" s="12"/>
      <c r="J550" s="12"/>
      <c r="K550" s="13"/>
      <c r="L550" s="12"/>
      <c r="M550" s="12"/>
      <c r="N550" s="12"/>
      <c r="O550" s="12"/>
      <c r="P550" s="12"/>
      <c r="Q550" s="12"/>
      <c r="R550" s="12"/>
      <c r="S550" s="12"/>
      <c r="T550" s="12"/>
      <c r="U550" s="12"/>
      <c r="V550" s="12"/>
      <c r="W550" s="12"/>
      <c r="X550" s="12"/>
      <c r="Y550" s="12"/>
      <c r="Z550" s="12"/>
    </row>
    <row r="551" ht="12.75" customHeight="1">
      <c r="A551" s="60"/>
      <c r="B551" s="15"/>
      <c r="C551" s="12"/>
      <c r="D551" s="12"/>
      <c r="E551" s="12"/>
      <c r="F551" s="12"/>
      <c r="G551" s="12"/>
      <c r="H551" s="12"/>
      <c r="I551" s="12"/>
      <c r="J551" s="12"/>
      <c r="K551" s="13"/>
      <c r="L551" s="12"/>
      <c r="M551" s="12"/>
      <c r="N551" s="12"/>
      <c r="O551" s="12"/>
      <c r="P551" s="12"/>
      <c r="Q551" s="12"/>
      <c r="R551" s="12"/>
      <c r="S551" s="12"/>
      <c r="T551" s="12"/>
      <c r="U551" s="12"/>
      <c r="V551" s="12"/>
      <c r="W551" s="12"/>
      <c r="X551" s="12"/>
      <c r="Y551" s="12"/>
      <c r="Z551" s="12"/>
    </row>
    <row r="552" ht="12.75" customHeight="1">
      <c r="A552" s="60"/>
      <c r="B552" s="15"/>
      <c r="C552" s="12"/>
      <c r="D552" s="12"/>
      <c r="E552" s="12"/>
      <c r="F552" s="12"/>
      <c r="G552" s="12"/>
      <c r="H552" s="12"/>
      <c r="I552" s="12"/>
      <c r="J552" s="12"/>
      <c r="K552" s="13"/>
      <c r="L552" s="12"/>
      <c r="M552" s="12"/>
      <c r="N552" s="12"/>
      <c r="O552" s="12"/>
      <c r="P552" s="12"/>
      <c r="Q552" s="12"/>
      <c r="R552" s="12"/>
      <c r="S552" s="12"/>
      <c r="T552" s="12"/>
      <c r="U552" s="12"/>
      <c r="V552" s="12"/>
      <c r="W552" s="12"/>
      <c r="X552" s="12"/>
      <c r="Y552" s="12"/>
      <c r="Z552" s="12"/>
    </row>
    <row r="553" ht="12.75" customHeight="1">
      <c r="A553" s="60"/>
      <c r="B553" s="15"/>
      <c r="C553" s="12"/>
      <c r="D553" s="12"/>
      <c r="E553" s="12"/>
      <c r="F553" s="12"/>
      <c r="G553" s="12"/>
      <c r="H553" s="12"/>
      <c r="I553" s="12"/>
      <c r="J553" s="12"/>
      <c r="K553" s="13"/>
      <c r="L553" s="12"/>
      <c r="M553" s="12"/>
      <c r="N553" s="12"/>
      <c r="O553" s="12"/>
      <c r="P553" s="12"/>
      <c r="Q553" s="12"/>
      <c r="R553" s="12"/>
      <c r="S553" s="12"/>
      <c r="T553" s="12"/>
      <c r="U553" s="12"/>
      <c r="V553" s="12"/>
      <c r="W553" s="12"/>
      <c r="X553" s="12"/>
      <c r="Y553" s="12"/>
      <c r="Z553" s="12"/>
    </row>
    <row r="554" ht="12.75" customHeight="1">
      <c r="A554" s="60"/>
      <c r="B554" s="15"/>
      <c r="C554" s="12"/>
      <c r="D554" s="12"/>
      <c r="E554" s="12"/>
      <c r="F554" s="12"/>
      <c r="G554" s="12"/>
      <c r="H554" s="12"/>
      <c r="I554" s="12"/>
      <c r="J554" s="12"/>
      <c r="K554" s="13"/>
      <c r="L554" s="12"/>
      <c r="M554" s="12"/>
      <c r="N554" s="12"/>
      <c r="O554" s="12"/>
      <c r="P554" s="12"/>
      <c r="Q554" s="12"/>
      <c r="R554" s="12"/>
      <c r="S554" s="12"/>
      <c r="T554" s="12"/>
      <c r="U554" s="12"/>
      <c r="V554" s="12"/>
      <c r="W554" s="12"/>
      <c r="X554" s="12"/>
      <c r="Y554" s="12"/>
      <c r="Z554" s="12"/>
    </row>
    <row r="555" ht="12.75" customHeight="1">
      <c r="A555" s="60"/>
      <c r="B555" s="15"/>
      <c r="C555" s="12"/>
      <c r="D555" s="12"/>
      <c r="E555" s="12"/>
      <c r="F555" s="12"/>
      <c r="G555" s="12"/>
      <c r="H555" s="12"/>
      <c r="I555" s="12"/>
      <c r="J555" s="12"/>
      <c r="K555" s="13"/>
      <c r="L555" s="12"/>
      <c r="M555" s="12"/>
      <c r="N555" s="12"/>
      <c r="O555" s="12"/>
      <c r="P555" s="12"/>
      <c r="Q555" s="12"/>
      <c r="R555" s="12"/>
      <c r="S555" s="12"/>
      <c r="T555" s="12"/>
      <c r="U555" s="12"/>
      <c r="V555" s="12"/>
      <c r="W555" s="12"/>
      <c r="X555" s="12"/>
      <c r="Y555" s="12"/>
      <c r="Z555" s="12"/>
    </row>
    <row r="556" ht="12.75" customHeight="1">
      <c r="A556" s="60"/>
      <c r="B556" s="15"/>
      <c r="C556" s="12"/>
      <c r="D556" s="12"/>
      <c r="E556" s="12"/>
      <c r="F556" s="12"/>
      <c r="G556" s="12"/>
      <c r="H556" s="12"/>
      <c r="I556" s="12"/>
      <c r="J556" s="12"/>
      <c r="K556" s="13"/>
      <c r="L556" s="12"/>
      <c r="M556" s="12"/>
      <c r="N556" s="12"/>
      <c r="O556" s="12"/>
      <c r="P556" s="12"/>
      <c r="Q556" s="12"/>
      <c r="R556" s="12"/>
      <c r="S556" s="12"/>
      <c r="T556" s="12"/>
      <c r="U556" s="12"/>
      <c r="V556" s="12"/>
      <c r="W556" s="12"/>
      <c r="X556" s="12"/>
      <c r="Y556" s="12"/>
      <c r="Z556" s="12"/>
    </row>
    <row r="557" ht="12.75" customHeight="1">
      <c r="A557" s="60"/>
      <c r="B557" s="15"/>
      <c r="C557" s="12"/>
      <c r="D557" s="12"/>
      <c r="E557" s="12"/>
      <c r="F557" s="12"/>
      <c r="G557" s="12"/>
      <c r="H557" s="12"/>
      <c r="I557" s="12"/>
      <c r="J557" s="12"/>
      <c r="K557" s="13"/>
      <c r="L557" s="12"/>
      <c r="M557" s="12"/>
      <c r="N557" s="12"/>
      <c r="O557" s="12"/>
      <c r="P557" s="12"/>
      <c r="Q557" s="12"/>
      <c r="R557" s="12"/>
      <c r="S557" s="12"/>
      <c r="T557" s="12"/>
      <c r="U557" s="12"/>
      <c r="V557" s="12"/>
      <c r="W557" s="12"/>
      <c r="X557" s="12"/>
      <c r="Y557" s="12"/>
      <c r="Z557" s="12"/>
    </row>
    <row r="558" ht="12.75" customHeight="1">
      <c r="A558" s="60"/>
      <c r="B558" s="15"/>
      <c r="C558" s="12"/>
      <c r="D558" s="12"/>
      <c r="E558" s="12"/>
      <c r="F558" s="12"/>
      <c r="G558" s="12"/>
      <c r="H558" s="12"/>
      <c r="I558" s="12"/>
      <c r="J558" s="12"/>
      <c r="K558" s="13"/>
      <c r="L558" s="12"/>
      <c r="M558" s="12"/>
      <c r="N558" s="12"/>
      <c r="O558" s="12"/>
      <c r="P558" s="12"/>
      <c r="Q558" s="12"/>
      <c r="R558" s="12"/>
      <c r="S558" s="12"/>
      <c r="T558" s="12"/>
      <c r="U558" s="12"/>
      <c r="V558" s="12"/>
      <c r="W558" s="12"/>
      <c r="X558" s="12"/>
      <c r="Y558" s="12"/>
      <c r="Z558" s="12"/>
    </row>
    <row r="559" ht="12.75" customHeight="1">
      <c r="A559" s="60"/>
      <c r="B559" s="15"/>
      <c r="C559" s="12"/>
      <c r="D559" s="12"/>
      <c r="E559" s="12"/>
      <c r="F559" s="12"/>
      <c r="G559" s="12"/>
      <c r="H559" s="12"/>
      <c r="I559" s="12"/>
      <c r="J559" s="12"/>
      <c r="K559" s="13"/>
      <c r="L559" s="12"/>
      <c r="M559" s="12"/>
      <c r="N559" s="12"/>
      <c r="O559" s="12"/>
      <c r="P559" s="12"/>
      <c r="Q559" s="12"/>
      <c r="R559" s="12"/>
      <c r="S559" s="12"/>
      <c r="T559" s="12"/>
      <c r="U559" s="12"/>
      <c r="V559" s="12"/>
      <c r="W559" s="12"/>
      <c r="X559" s="12"/>
      <c r="Y559" s="12"/>
      <c r="Z559" s="12"/>
    </row>
    <row r="560" ht="12.75" customHeight="1">
      <c r="A560" s="60"/>
      <c r="B560" s="15"/>
      <c r="C560" s="12"/>
      <c r="D560" s="12"/>
      <c r="E560" s="12"/>
      <c r="F560" s="12"/>
      <c r="G560" s="12"/>
      <c r="H560" s="12"/>
      <c r="I560" s="12"/>
      <c r="J560" s="12"/>
      <c r="K560" s="13"/>
      <c r="L560" s="12"/>
      <c r="M560" s="12"/>
      <c r="N560" s="12"/>
      <c r="O560" s="12"/>
      <c r="P560" s="12"/>
      <c r="Q560" s="12"/>
      <c r="R560" s="12"/>
      <c r="S560" s="12"/>
      <c r="T560" s="12"/>
      <c r="U560" s="12"/>
      <c r="V560" s="12"/>
      <c r="W560" s="12"/>
      <c r="X560" s="12"/>
      <c r="Y560" s="12"/>
      <c r="Z560" s="12"/>
    </row>
    <row r="561" ht="12.75" customHeight="1">
      <c r="A561" s="60"/>
      <c r="B561" s="15"/>
      <c r="C561" s="12"/>
      <c r="D561" s="12"/>
      <c r="E561" s="12"/>
      <c r="F561" s="12"/>
      <c r="G561" s="12"/>
      <c r="H561" s="12"/>
      <c r="I561" s="12"/>
      <c r="J561" s="12"/>
      <c r="K561" s="13"/>
      <c r="L561" s="12"/>
      <c r="M561" s="12"/>
      <c r="N561" s="12"/>
      <c r="O561" s="12"/>
      <c r="P561" s="12"/>
      <c r="Q561" s="12"/>
      <c r="R561" s="12"/>
      <c r="S561" s="12"/>
      <c r="T561" s="12"/>
      <c r="U561" s="12"/>
      <c r="V561" s="12"/>
      <c r="W561" s="12"/>
      <c r="X561" s="12"/>
      <c r="Y561" s="12"/>
      <c r="Z561" s="12"/>
    </row>
    <row r="562" ht="12.75" customHeight="1">
      <c r="A562" s="60"/>
      <c r="B562" s="15"/>
      <c r="C562" s="12"/>
      <c r="D562" s="12"/>
      <c r="E562" s="12"/>
      <c r="F562" s="12"/>
      <c r="G562" s="12"/>
      <c r="H562" s="12"/>
      <c r="I562" s="12"/>
      <c r="J562" s="12"/>
      <c r="K562" s="13"/>
      <c r="L562" s="12"/>
      <c r="M562" s="12"/>
      <c r="N562" s="12"/>
      <c r="O562" s="12"/>
      <c r="P562" s="12"/>
      <c r="Q562" s="12"/>
      <c r="R562" s="12"/>
      <c r="S562" s="12"/>
      <c r="T562" s="12"/>
      <c r="U562" s="12"/>
      <c r="V562" s="12"/>
      <c r="W562" s="12"/>
      <c r="X562" s="12"/>
      <c r="Y562" s="12"/>
      <c r="Z562" s="12"/>
    </row>
    <row r="563" ht="12.75" customHeight="1">
      <c r="A563" s="60"/>
      <c r="B563" s="15"/>
      <c r="C563" s="12"/>
      <c r="D563" s="12"/>
      <c r="E563" s="12"/>
      <c r="F563" s="12"/>
      <c r="G563" s="12"/>
      <c r="H563" s="12"/>
      <c r="I563" s="12"/>
      <c r="J563" s="12"/>
      <c r="K563" s="13"/>
      <c r="L563" s="12"/>
      <c r="M563" s="12"/>
      <c r="N563" s="12"/>
      <c r="O563" s="12"/>
      <c r="P563" s="12"/>
      <c r="Q563" s="12"/>
      <c r="R563" s="12"/>
      <c r="S563" s="12"/>
      <c r="T563" s="12"/>
      <c r="U563" s="12"/>
      <c r="V563" s="12"/>
      <c r="W563" s="12"/>
      <c r="X563" s="12"/>
      <c r="Y563" s="12"/>
      <c r="Z563" s="12"/>
    </row>
    <row r="564" ht="12.75" customHeight="1">
      <c r="A564" s="60"/>
      <c r="B564" s="15"/>
      <c r="C564" s="12"/>
      <c r="D564" s="12"/>
      <c r="E564" s="12"/>
      <c r="F564" s="12"/>
      <c r="G564" s="12"/>
      <c r="H564" s="12"/>
      <c r="I564" s="12"/>
      <c r="J564" s="12"/>
      <c r="K564" s="13"/>
      <c r="L564" s="12"/>
      <c r="M564" s="12"/>
      <c r="N564" s="12"/>
      <c r="O564" s="12"/>
      <c r="P564" s="12"/>
      <c r="Q564" s="12"/>
      <c r="R564" s="12"/>
      <c r="S564" s="12"/>
      <c r="T564" s="12"/>
      <c r="U564" s="12"/>
      <c r="V564" s="12"/>
      <c r="W564" s="12"/>
      <c r="X564" s="12"/>
      <c r="Y564" s="12"/>
      <c r="Z564" s="12"/>
    </row>
    <row r="565" ht="12.75" customHeight="1">
      <c r="A565" s="60"/>
      <c r="B565" s="15"/>
      <c r="C565" s="12"/>
      <c r="D565" s="12"/>
      <c r="E565" s="12"/>
      <c r="F565" s="12"/>
      <c r="G565" s="12"/>
      <c r="H565" s="12"/>
      <c r="I565" s="12"/>
      <c r="J565" s="12"/>
      <c r="K565" s="13"/>
      <c r="L565" s="12"/>
      <c r="M565" s="12"/>
      <c r="N565" s="12"/>
      <c r="O565" s="12"/>
      <c r="P565" s="12"/>
      <c r="Q565" s="12"/>
      <c r="R565" s="12"/>
      <c r="S565" s="12"/>
      <c r="T565" s="12"/>
      <c r="U565" s="12"/>
      <c r="V565" s="12"/>
      <c r="W565" s="12"/>
      <c r="X565" s="12"/>
      <c r="Y565" s="12"/>
      <c r="Z565" s="12"/>
    </row>
    <row r="566" ht="12.75" customHeight="1">
      <c r="A566" s="60"/>
      <c r="B566" s="15"/>
      <c r="C566" s="12"/>
      <c r="D566" s="12"/>
      <c r="E566" s="12"/>
      <c r="F566" s="12"/>
      <c r="G566" s="12"/>
      <c r="H566" s="12"/>
      <c r="I566" s="12"/>
      <c r="J566" s="12"/>
      <c r="K566" s="13"/>
      <c r="L566" s="12"/>
      <c r="M566" s="12"/>
      <c r="N566" s="12"/>
      <c r="O566" s="12"/>
      <c r="P566" s="12"/>
      <c r="Q566" s="12"/>
      <c r="R566" s="12"/>
      <c r="S566" s="12"/>
      <c r="T566" s="12"/>
      <c r="U566" s="12"/>
      <c r="V566" s="12"/>
      <c r="W566" s="12"/>
      <c r="X566" s="12"/>
      <c r="Y566" s="12"/>
      <c r="Z566" s="12"/>
    </row>
    <row r="567" ht="12.75" customHeight="1">
      <c r="A567" s="60"/>
      <c r="B567" s="15"/>
      <c r="C567" s="12"/>
      <c r="D567" s="12"/>
      <c r="E567" s="12"/>
      <c r="F567" s="12"/>
      <c r="G567" s="12"/>
      <c r="H567" s="12"/>
      <c r="I567" s="12"/>
      <c r="J567" s="12"/>
      <c r="K567" s="13"/>
      <c r="L567" s="12"/>
      <c r="M567" s="12"/>
      <c r="N567" s="12"/>
      <c r="O567" s="12"/>
      <c r="P567" s="12"/>
      <c r="Q567" s="12"/>
      <c r="R567" s="12"/>
      <c r="S567" s="12"/>
      <c r="T567" s="12"/>
      <c r="U567" s="12"/>
      <c r="V567" s="12"/>
      <c r="W567" s="12"/>
      <c r="X567" s="12"/>
      <c r="Y567" s="12"/>
      <c r="Z567" s="12"/>
    </row>
    <row r="568" ht="12.75" customHeight="1">
      <c r="A568" s="60"/>
      <c r="B568" s="15"/>
      <c r="C568" s="12"/>
      <c r="D568" s="12"/>
      <c r="E568" s="12"/>
      <c r="F568" s="12"/>
      <c r="G568" s="12"/>
      <c r="H568" s="12"/>
      <c r="I568" s="12"/>
      <c r="J568" s="12"/>
      <c r="K568" s="13"/>
      <c r="L568" s="12"/>
      <c r="M568" s="12"/>
      <c r="N568" s="12"/>
      <c r="O568" s="12"/>
      <c r="P568" s="12"/>
      <c r="Q568" s="12"/>
      <c r="R568" s="12"/>
      <c r="S568" s="12"/>
      <c r="T568" s="12"/>
      <c r="U568" s="12"/>
      <c r="V568" s="12"/>
      <c r="W568" s="12"/>
      <c r="X568" s="12"/>
      <c r="Y568" s="12"/>
      <c r="Z568" s="12"/>
    </row>
    <row r="569" ht="12.75" customHeight="1">
      <c r="A569" s="60"/>
      <c r="B569" s="15"/>
      <c r="C569" s="12"/>
      <c r="D569" s="12"/>
      <c r="E569" s="12"/>
      <c r="F569" s="12"/>
      <c r="G569" s="12"/>
      <c r="H569" s="12"/>
      <c r="I569" s="12"/>
      <c r="J569" s="12"/>
      <c r="K569" s="13"/>
      <c r="L569" s="12"/>
      <c r="M569" s="12"/>
      <c r="N569" s="12"/>
      <c r="O569" s="12"/>
      <c r="P569" s="12"/>
      <c r="Q569" s="12"/>
      <c r="R569" s="12"/>
      <c r="S569" s="12"/>
      <c r="T569" s="12"/>
      <c r="U569" s="12"/>
      <c r="V569" s="12"/>
      <c r="W569" s="12"/>
      <c r="X569" s="12"/>
      <c r="Y569" s="12"/>
      <c r="Z569" s="12"/>
    </row>
    <row r="570" ht="12.75" customHeight="1">
      <c r="A570" s="60"/>
      <c r="B570" s="15"/>
      <c r="C570" s="12"/>
      <c r="D570" s="12"/>
      <c r="E570" s="12"/>
      <c r="F570" s="12"/>
      <c r="G570" s="12"/>
      <c r="H570" s="12"/>
      <c r="I570" s="12"/>
      <c r="J570" s="12"/>
      <c r="K570" s="13"/>
      <c r="L570" s="12"/>
      <c r="M570" s="12"/>
      <c r="N570" s="12"/>
      <c r="O570" s="12"/>
      <c r="P570" s="12"/>
      <c r="Q570" s="12"/>
      <c r="R570" s="12"/>
      <c r="S570" s="12"/>
      <c r="T570" s="12"/>
      <c r="U570" s="12"/>
      <c r="V570" s="12"/>
      <c r="W570" s="12"/>
      <c r="X570" s="12"/>
      <c r="Y570" s="12"/>
      <c r="Z570" s="12"/>
    </row>
    <row r="571" ht="12.75" customHeight="1">
      <c r="A571" s="60"/>
      <c r="B571" s="15"/>
      <c r="C571" s="12"/>
      <c r="D571" s="12"/>
      <c r="E571" s="12"/>
      <c r="F571" s="12"/>
      <c r="G571" s="12"/>
      <c r="H571" s="12"/>
      <c r="I571" s="12"/>
      <c r="J571" s="12"/>
      <c r="K571" s="13"/>
      <c r="L571" s="12"/>
      <c r="M571" s="12"/>
      <c r="N571" s="12"/>
      <c r="O571" s="12"/>
      <c r="P571" s="12"/>
      <c r="Q571" s="12"/>
      <c r="R571" s="12"/>
      <c r="S571" s="12"/>
      <c r="T571" s="12"/>
      <c r="U571" s="12"/>
      <c r="V571" s="12"/>
      <c r="W571" s="12"/>
      <c r="X571" s="12"/>
      <c r="Y571" s="12"/>
      <c r="Z571" s="12"/>
    </row>
    <row r="572" ht="12.75" customHeight="1">
      <c r="A572" s="60"/>
      <c r="B572" s="15"/>
      <c r="C572" s="12"/>
      <c r="D572" s="12"/>
      <c r="E572" s="12"/>
      <c r="F572" s="12"/>
      <c r="G572" s="12"/>
      <c r="H572" s="12"/>
      <c r="I572" s="12"/>
      <c r="J572" s="12"/>
      <c r="K572" s="13"/>
      <c r="L572" s="12"/>
      <c r="M572" s="12"/>
      <c r="N572" s="12"/>
      <c r="O572" s="12"/>
      <c r="P572" s="12"/>
      <c r="Q572" s="12"/>
      <c r="R572" s="12"/>
      <c r="S572" s="12"/>
      <c r="T572" s="12"/>
      <c r="U572" s="12"/>
      <c r="V572" s="12"/>
      <c r="W572" s="12"/>
      <c r="X572" s="12"/>
      <c r="Y572" s="12"/>
      <c r="Z572" s="12"/>
    </row>
    <row r="573" ht="12.75" customHeight="1">
      <c r="A573" s="60"/>
      <c r="B573" s="15"/>
      <c r="C573" s="12"/>
      <c r="D573" s="12"/>
      <c r="E573" s="12"/>
      <c r="F573" s="12"/>
      <c r="G573" s="12"/>
      <c r="H573" s="12"/>
      <c r="I573" s="12"/>
      <c r="J573" s="12"/>
      <c r="K573" s="13"/>
      <c r="L573" s="12"/>
      <c r="M573" s="12"/>
      <c r="N573" s="12"/>
      <c r="O573" s="12"/>
      <c r="P573" s="12"/>
      <c r="Q573" s="12"/>
      <c r="R573" s="12"/>
      <c r="S573" s="12"/>
      <c r="T573" s="12"/>
      <c r="U573" s="12"/>
      <c r="V573" s="12"/>
      <c r="W573" s="12"/>
      <c r="X573" s="12"/>
      <c r="Y573" s="12"/>
      <c r="Z573" s="12"/>
    </row>
    <row r="574" ht="12.75" customHeight="1">
      <c r="A574" s="60"/>
      <c r="B574" s="15"/>
      <c r="C574" s="12"/>
      <c r="D574" s="12"/>
      <c r="E574" s="12"/>
      <c r="F574" s="12"/>
      <c r="G574" s="12"/>
      <c r="H574" s="12"/>
      <c r="I574" s="12"/>
      <c r="J574" s="12"/>
      <c r="K574" s="13"/>
      <c r="L574" s="12"/>
      <c r="M574" s="12"/>
      <c r="N574" s="12"/>
      <c r="O574" s="12"/>
      <c r="P574" s="12"/>
      <c r="Q574" s="12"/>
      <c r="R574" s="12"/>
      <c r="S574" s="12"/>
      <c r="T574" s="12"/>
      <c r="U574" s="12"/>
      <c r="V574" s="12"/>
      <c r="W574" s="12"/>
      <c r="X574" s="12"/>
      <c r="Y574" s="12"/>
      <c r="Z574" s="12"/>
    </row>
    <row r="575" ht="12.75" customHeight="1">
      <c r="A575" s="60"/>
      <c r="B575" s="15"/>
      <c r="C575" s="12"/>
      <c r="D575" s="12"/>
      <c r="E575" s="12"/>
      <c r="F575" s="12"/>
      <c r="G575" s="12"/>
      <c r="H575" s="12"/>
      <c r="I575" s="12"/>
      <c r="J575" s="12"/>
      <c r="K575" s="13"/>
      <c r="L575" s="12"/>
      <c r="M575" s="12"/>
      <c r="N575" s="12"/>
      <c r="O575" s="12"/>
      <c r="P575" s="12"/>
      <c r="Q575" s="12"/>
      <c r="R575" s="12"/>
      <c r="S575" s="12"/>
      <c r="T575" s="12"/>
      <c r="U575" s="12"/>
      <c r="V575" s="12"/>
      <c r="W575" s="12"/>
      <c r="X575" s="12"/>
      <c r="Y575" s="12"/>
      <c r="Z575" s="12"/>
    </row>
    <row r="576" ht="12.75" customHeight="1">
      <c r="A576" s="60"/>
      <c r="B576" s="15"/>
      <c r="C576" s="12"/>
      <c r="D576" s="12"/>
      <c r="E576" s="12"/>
      <c r="F576" s="12"/>
      <c r="G576" s="12"/>
      <c r="H576" s="12"/>
      <c r="I576" s="12"/>
      <c r="J576" s="12"/>
      <c r="K576" s="13"/>
      <c r="L576" s="12"/>
      <c r="M576" s="12"/>
      <c r="N576" s="12"/>
      <c r="O576" s="12"/>
      <c r="P576" s="12"/>
      <c r="Q576" s="12"/>
      <c r="R576" s="12"/>
      <c r="S576" s="12"/>
      <c r="T576" s="12"/>
      <c r="U576" s="12"/>
      <c r="V576" s="12"/>
      <c r="W576" s="12"/>
      <c r="X576" s="12"/>
      <c r="Y576" s="12"/>
      <c r="Z576" s="12"/>
    </row>
    <row r="577" ht="12.75" customHeight="1">
      <c r="A577" s="60"/>
      <c r="B577" s="15"/>
      <c r="C577" s="12"/>
      <c r="D577" s="12"/>
      <c r="E577" s="12"/>
      <c r="F577" s="12"/>
      <c r="G577" s="12"/>
      <c r="H577" s="12"/>
      <c r="I577" s="12"/>
      <c r="J577" s="12"/>
      <c r="K577" s="13"/>
      <c r="L577" s="12"/>
      <c r="M577" s="12"/>
      <c r="N577" s="12"/>
      <c r="O577" s="12"/>
      <c r="P577" s="12"/>
      <c r="Q577" s="12"/>
      <c r="R577" s="12"/>
      <c r="S577" s="12"/>
      <c r="T577" s="12"/>
      <c r="U577" s="12"/>
      <c r="V577" s="12"/>
      <c r="W577" s="12"/>
      <c r="X577" s="12"/>
      <c r="Y577" s="12"/>
      <c r="Z577" s="12"/>
    </row>
    <row r="578" ht="12.75" customHeight="1">
      <c r="A578" s="60"/>
      <c r="B578" s="15"/>
      <c r="C578" s="12"/>
      <c r="D578" s="12"/>
      <c r="E578" s="12"/>
      <c r="F578" s="12"/>
      <c r="G578" s="12"/>
      <c r="H578" s="12"/>
      <c r="I578" s="12"/>
      <c r="J578" s="12"/>
      <c r="K578" s="13"/>
      <c r="L578" s="12"/>
      <c r="M578" s="12"/>
      <c r="N578" s="12"/>
      <c r="O578" s="12"/>
      <c r="P578" s="12"/>
      <c r="Q578" s="12"/>
      <c r="R578" s="12"/>
      <c r="S578" s="12"/>
      <c r="T578" s="12"/>
      <c r="U578" s="12"/>
      <c r="V578" s="12"/>
      <c r="W578" s="12"/>
      <c r="X578" s="12"/>
      <c r="Y578" s="12"/>
      <c r="Z578" s="12"/>
    </row>
    <row r="579" ht="12.75" customHeight="1">
      <c r="A579" s="60"/>
      <c r="B579" s="15"/>
      <c r="C579" s="12"/>
      <c r="D579" s="12"/>
      <c r="E579" s="12"/>
      <c r="F579" s="12"/>
      <c r="G579" s="12"/>
      <c r="H579" s="12"/>
      <c r="I579" s="12"/>
      <c r="J579" s="12"/>
      <c r="K579" s="13"/>
      <c r="L579" s="12"/>
      <c r="M579" s="12"/>
      <c r="N579" s="12"/>
      <c r="O579" s="12"/>
      <c r="P579" s="12"/>
      <c r="Q579" s="12"/>
      <c r="R579" s="12"/>
      <c r="S579" s="12"/>
      <c r="T579" s="12"/>
      <c r="U579" s="12"/>
      <c r="V579" s="12"/>
      <c r="W579" s="12"/>
      <c r="X579" s="12"/>
      <c r="Y579" s="12"/>
      <c r="Z579" s="12"/>
    </row>
    <row r="580" ht="12.75" customHeight="1">
      <c r="A580" s="60"/>
      <c r="B580" s="15"/>
      <c r="C580" s="12"/>
      <c r="D580" s="12"/>
      <c r="E580" s="12"/>
      <c r="F580" s="12"/>
      <c r="G580" s="12"/>
      <c r="H580" s="12"/>
      <c r="I580" s="12"/>
      <c r="J580" s="12"/>
      <c r="K580" s="13"/>
      <c r="L580" s="12"/>
      <c r="M580" s="12"/>
      <c r="N580" s="12"/>
      <c r="O580" s="12"/>
      <c r="P580" s="12"/>
      <c r="Q580" s="12"/>
      <c r="R580" s="12"/>
      <c r="S580" s="12"/>
      <c r="T580" s="12"/>
      <c r="U580" s="12"/>
      <c r="V580" s="12"/>
      <c r="W580" s="12"/>
      <c r="X580" s="12"/>
      <c r="Y580" s="12"/>
      <c r="Z580" s="12"/>
    </row>
    <row r="581" ht="12.75" customHeight="1">
      <c r="A581" s="60"/>
      <c r="B581" s="15"/>
      <c r="C581" s="12"/>
      <c r="D581" s="12"/>
      <c r="E581" s="12"/>
      <c r="F581" s="12"/>
      <c r="G581" s="12"/>
      <c r="H581" s="12"/>
      <c r="I581" s="12"/>
      <c r="J581" s="12"/>
      <c r="K581" s="13"/>
      <c r="L581" s="12"/>
      <c r="M581" s="12"/>
      <c r="N581" s="12"/>
      <c r="O581" s="12"/>
      <c r="P581" s="12"/>
      <c r="Q581" s="12"/>
      <c r="R581" s="12"/>
      <c r="S581" s="12"/>
      <c r="T581" s="12"/>
      <c r="U581" s="12"/>
      <c r="V581" s="12"/>
      <c r="W581" s="12"/>
      <c r="X581" s="12"/>
      <c r="Y581" s="12"/>
      <c r="Z581" s="12"/>
    </row>
    <row r="582" ht="12.75" customHeight="1">
      <c r="A582" s="60"/>
      <c r="B582" s="15"/>
      <c r="C582" s="12"/>
      <c r="D582" s="12"/>
      <c r="E582" s="12"/>
      <c r="F582" s="12"/>
      <c r="G582" s="12"/>
      <c r="H582" s="12"/>
      <c r="I582" s="12"/>
      <c r="J582" s="12"/>
      <c r="K582" s="13"/>
      <c r="L582" s="12"/>
      <c r="M582" s="12"/>
      <c r="N582" s="12"/>
      <c r="O582" s="12"/>
      <c r="P582" s="12"/>
      <c r="Q582" s="12"/>
      <c r="R582" s="12"/>
      <c r="S582" s="12"/>
      <c r="T582" s="12"/>
      <c r="U582" s="12"/>
      <c r="V582" s="12"/>
      <c r="W582" s="12"/>
      <c r="X582" s="12"/>
      <c r="Y582" s="12"/>
      <c r="Z582" s="12"/>
    </row>
    <row r="583" ht="12.75" customHeight="1">
      <c r="A583" s="60"/>
      <c r="B583" s="15"/>
      <c r="C583" s="12"/>
      <c r="D583" s="12"/>
      <c r="E583" s="12"/>
      <c r="F583" s="12"/>
      <c r="G583" s="12"/>
      <c r="H583" s="12"/>
      <c r="I583" s="12"/>
      <c r="J583" s="12"/>
      <c r="K583" s="13"/>
      <c r="L583" s="12"/>
      <c r="M583" s="12"/>
      <c r="N583" s="12"/>
      <c r="O583" s="12"/>
      <c r="P583" s="12"/>
      <c r="Q583" s="12"/>
      <c r="R583" s="12"/>
      <c r="S583" s="12"/>
      <c r="T583" s="12"/>
      <c r="U583" s="12"/>
      <c r="V583" s="12"/>
      <c r="W583" s="12"/>
      <c r="X583" s="12"/>
      <c r="Y583" s="12"/>
      <c r="Z583" s="12"/>
    </row>
    <row r="584" ht="12.75" customHeight="1">
      <c r="A584" s="60"/>
      <c r="B584" s="15"/>
      <c r="C584" s="12"/>
      <c r="D584" s="12"/>
      <c r="E584" s="12"/>
      <c r="F584" s="12"/>
      <c r="G584" s="12"/>
      <c r="H584" s="12"/>
      <c r="I584" s="12"/>
      <c r="J584" s="12"/>
      <c r="K584" s="13"/>
      <c r="L584" s="12"/>
      <c r="M584" s="12"/>
      <c r="N584" s="12"/>
      <c r="O584" s="12"/>
      <c r="P584" s="12"/>
      <c r="Q584" s="12"/>
      <c r="R584" s="12"/>
      <c r="S584" s="12"/>
      <c r="T584" s="12"/>
      <c r="U584" s="12"/>
      <c r="V584" s="12"/>
      <c r="W584" s="12"/>
      <c r="X584" s="12"/>
      <c r="Y584" s="12"/>
      <c r="Z584" s="12"/>
    </row>
    <row r="585" ht="12.75" customHeight="1">
      <c r="A585" s="60"/>
      <c r="B585" s="15"/>
      <c r="C585" s="12"/>
      <c r="D585" s="12"/>
      <c r="E585" s="12"/>
      <c r="F585" s="12"/>
      <c r="G585" s="12"/>
      <c r="H585" s="12"/>
      <c r="I585" s="12"/>
      <c r="J585" s="12"/>
      <c r="K585" s="13"/>
      <c r="L585" s="12"/>
      <c r="M585" s="12"/>
      <c r="N585" s="12"/>
      <c r="O585" s="12"/>
      <c r="P585" s="12"/>
      <c r="Q585" s="12"/>
      <c r="R585" s="12"/>
      <c r="S585" s="12"/>
      <c r="T585" s="12"/>
      <c r="U585" s="12"/>
      <c r="V585" s="12"/>
      <c r="W585" s="12"/>
      <c r="X585" s="12"/>
      <c r="Y585" s="12"/>
      <c r="Z585" s="12"/>
    </row>
    <row r="586" ht="12.75" customHeight="1">
      <c r="A586" s="60"/>
      <c r="B586" s="15"/>
      <c r="C586" s="12"/>
      <c r="D586" s="12"/>
      <c r="E586" s="12"/>
      <c r="F586" s="12"/>
      <c r="G586" s="12"/>
      <c r="H586" s="12"/>
      <c r="I586" s="12"/>
      <c r="J586" s="12"/>
      <c r="K586" s="13"/>
      <c r="L586" s="12"/>
      <c r="M586" s="12"/>
      <c r="N586" s="12"/>
      <c r="O586" s="12"/>
      <c r="P586" s="12"/>
      <c r="Q586" s="12"/>
      <c r="R586" s="12"/>
      <c r="S586" s="12"/>
      <c r="T586" s="12"/>
      <c r="U586" s="12"/>
      <c r="V586" s="12"/>
      <c r="W586" s="12"/>
      <c r="X586" s="12"/>
      <c r="Y586" s="12"/>
      <c r="Z586" s="12"/>
    </row>
    <row r="587" ht="12.75" customHeight="1">
      <c r="A587" s="60"/>
      <c r="B587" s="15"/>
      <c r="C587" s="12"/>
      <c r="D587" s="12"/>
      <c r="E587" s="12"/>
      <c r="F587" s="12"/>
      <c r="G587" s="12"/>
      <c r="H587" s="12"/>
      <c r="I587" s="12"/>
      <c r="J587" s="12"/>
      <c r="K587" s="13"/>
      <c r="L587" s="12"/>
      <c r="M587" s="12"/>
      <c r="N587" s="12"/>
      <c r="O587" s="12"/>
      <c r="P587" s="12"/>
      <c r="Q587" s="12"/>
      <c r="R587" s="12"/>
      <c r="S587" s="12"/>
      <c r="T587" s="12"/>
      <c r="U587" s="12"/>
      <c r="V587" s="12"/>
      <c r="W587" s="12"/>
      <c r="X587" s="12"/>
      <c r="Y587" s="12"/>
      <c r="Z587" s="12"/>
    </row>
    <row r="588" ht="12.75" customHeight="1">
      <c r="A588" s="60"/>
      <c r="B588" s="15"/>
      <c r="C588" s="12"/>
      <c r="D588" s="12"/>
      <c r="E588" s="12"/>
      <c r="F588" s="12"/>
      <c r="G588" s="12"/>
      <c r="H588" s="12"/>
      <c r="I588" s="12"/>
      <c r="J588" s="12"/>
      <c r="K588" s="13"/>
      <c r="L588" s="12"/>
      <c r="M588" s="12"/>
      <c r="N588" s="12"/>
      <c r="O588" s="12"/>
      <c r="P588" s="12"/>
      <c r="Q588" s="12"/>
      <c r="R588" s="12"/>
      <c r="S588" s="12"/>
      <c r="T588" s="12"/>
      <c r="U588" s="12"/>
      <c r="V588" s="12"/>
      <c r="W588" s="12"/>
      <c r="X588" s="12"/>
      <c r="Y588" s="12"/>
      <c r="Z588" s="12"/>
    </row>
    <row r="589" ht="12.75" customHeight="1">
      <c r="A589" s="60"/>
      <c r="B589" s="15"/>
      <c r="C589" s="12"/>
      <c r="D589" s="12"/>
      <c r="E589" s="12"/>
      <c r="F589" s="12"/>
      <c r="G589" s="12"/>
      <c r="H589" s="12"/>
      <c r="I589" s="12"/>
      <c r="J589" s="12"/>
      <c r="K589" s="13"/>
      <c r="L589" s="12"/>
      <c r="M589" s="12"/>
      <c r="N589" s="12"/>
      <c r="O589" s="12"/>
      <c r="P589" s="12"/>
      <c r="Q589" s="12"/>
      <c r="R589" s="12"/>
      <c r="S589" s="12"/>
      <c r="T589" s="12"/>
      <c r="U589" s="12"/>
      <c r="V589" s="12"/>
      <c r="W589" s="12"/>
      <c r="X589" s="12"/>
      <c r="Y589" s="12"/>
      <c r="Z589" s="12"/>
    </row>
    <row r="590" ht="12.75" customHeight="1">
      <c r="A590" s="60"/>
      <c r="B590" s="15"/>
      <c r="C590" s="12"/>
      <c r="D590" s="12"/>
      <c r="E590" s="12"/>
      <c r="F590" s="12"/>
      <c r="G590" s="12"/>
      <c r="H590" s="12"/>
      <c r="I590" s="12"/>
      <c r="J590" s="12"/>
      <c r="K590" s="13"/>
      <c r="L590" s="12"/>
      <c r="M590" s="12"/>
      <c r="N590" s="12"/>
      <c r="O590" s="12"/>
      <c r="P590" s="12"/>
      <c r="Q590" s="12"/>
      <c r="R590" s="12"/>
      <c r="S590" s="12"/>
      <c r="T590" s="12"/>
      <c r="U590" s="12"/>
      <c r="V590" s="12"/>
      <c r="W590" s="12"/>
      <c r="X590" s="12"/>
      <c r="Y590" s="12"/>
      <c r="Z590" s="12"/>
    </row>
    <row r="591" ht="12.75" customHeight="1">
      <c r="A591" s="60"/>
      <c r="B591" s="15"/>
      <c r="C591" s="12"/>
      <c r="D591" s="12"/>
      <c r="E591" s="12"/>
      <c r="F591" s="12"/>
      <c r="G591" s="12"/>
      <c r="H591" s="12"/>
      <c r="I591" s="12"/>
      <c r="J591" s="12"/>
      <c r="K591" s="13"/>
      <c r="L591" s="12"/>
      <c r="M591" s="12"/>
      <c r="N591" s="12"/>
      <c r="O591" s="12"/>
      <c r="P591" s="12"/>
      <c r="Q591" s="12"/>
      <c r="R591" s="12"/>
      <c r="S591" s="12"/>
      <c r="T591" s="12"/>
      <c r="U591" s="12"/>
      <c r="V591" s="12"/>
      <c r="W591" s="12"/>
      <c r="X591" s="12"/>
      <c r="Y591" s="12"/>
      <c r="Z591" s="12"/>
    </row>
    <row r="592" ht="12.75" customHeight="1">
      <c r="A592" s="60"/>
      <c r="B592" s="15"/>
      <c r="C592" s="12"/>
      <c r="D592" s="12"/>
      <c r="E592" s="12"/>
      <c r="F592" s="12"/>
      <c r="G592" s="12"/>
      <c r="H592" s="12"/>
      <c r="I592" s="12"/>
      <c r="J592" s="12"/>
      <c r="K592" s="13"/>
      <c r="L592" s="12"/>
      <c r="M592" s="12"/>
      <c r="N592" s="12"/>
      <c r="O592" s="12"/>
      <c r="P592" s="12"/>
      <c r="Q592" s="12"/>
      <c r="R592" s="12"/>
      <c r="S592" s="12"/>
      <c r="T592" s="12"/>
      <c r="U592" s="12"/>
      <c r="V592" s="12"/>
      <c r="W592" s="12"/>
      <c r="X592" s="12"/>
      <c r="Y592" s="12"/>
      <c r="Z592" s="12"/>
    </row>
    <row r="593" ht="12.75" customHeight="1">
      <c r="A593" s="60"/>
      <c r="B593" s="15"/>
      <c r="C593" s="12"/>
      <c r="D593" s="12"/>
      <c r="E593" s="12"/>
      <c r="F593" s="12"/>
      <c r="G593" s="12"/>
      <c r="H593" s="12"/>
      <c r="I593" s="12"/>
      <c r="J593" s="12"/>
      <c r="K593" s="13"/>
      <c r="L593" s="12"/>
      <c r="M593" s="12"/>
      <c r="N593" s="12"/>
      <c r="O593" s="12"/>
      <c r="P593" s="12"/>
      <c r="Q593" s="12"/>
      <c r="R593" s="12"/>
      <c r="S593" s="12"/>
      <c r="T593" s="12"/>
      <c r="U593" s="12"/>
      <c r="V593" s="12"/>
      <c r="W593" s="12"/>
      <c r="X593" s="12"/>
      <c r="Y593" s="12"/>
      <c r="Z593" s="12"/>
    </row>
    <row r="594" ht="12.75" customHeight="1">
      <c r="A594" s="60"/>
      <c r="B594" s="15"/>
      <c r="C594" s="12"/>
      <c r="D594" s="12"/>
      <c r="E594" s="12"/>
      <c r="F594" s="12"/>
      <c r="G594" s="12"/>
      <c r="H594" s="12"/>
      <c r="I594" s="12"/>
      <c r="J594" s="12"/>
      <c r="K594" s="13"/>
      <c r="L594" s="12"/>
      <c r="M594" s="12"/>
      <c r="N594" s="12"/>
      <c r="O594" s="12"/>
      <c r="P594" s="12"/>
      <c r="Q594" s="12"/>
      <c r="R594" s="12"/>
      <c r="S594" s="12"/>
      <c r="T594" s="12"/>
      <c r="U594" s="12"/>
      <c r="V594" s="12"/>
      <c r="W594" s="12"/>
      <c r="X594" s="12"/>
      <c r="Y594" s="12"/>
      <c r="Z594" s="12"/>
    </row>
    <row r="595" ht="12.75" customHeight="1">
      <c r="A595" s="60"/>
      <c r="B595" s="15"/>
      <c r="C595" s="12"/>
      <c r="D595" s="12"/>
      <c r="E595" s="12"/>
      <c r="F595" s="12"/>
      <c r="G595" s="12"/>
      <c r="H595" s="12"/>
      <c r="I595" s="12"/>
      <c r="J595" s="12"/>
      <c r="K595" s="13"/>
      <c r="L595" s="12"/>
      <c r="M595" s="12"/>
      <c r="N595" s="12"/>
      <c r="O595" s="12"/>
      <c r="P595" s="12"/>
      <c r="Q595" s="12"/>
      <c r="R595" s="12"/>
      <c r="S595" s="12"/>
      <c r="T595" s="12"/>
      <c r="U595" s="12"/>
      <c r="V595" s="12"/>
      <c r="W595" s="12"/>
      <c r="X595" s="12"/>
      <c r="Y595" s="12"/>
      <c r="Z595" s="12"/>
    </row>
    <row r="596" ht="12.75" customHeight="1">
      <c r="A596" s="60"/>
      <c r="B596" s="15"/>
      <c r="C596" s="12"/>
      <c r="D596" s="12"/>
      <c r="E596" s="12"/>
      <c r="F596" s="12"/>
      <c r="G596" s="12"/>
      <c r="H596" s="12"/>
      <c r="I596" s="12"/>
      <c r="J596" s="12"/>
      <c r="K596" s="13"/>
      <c r="L596" s="12"/>
      <c r="M596" s="12"/>
      <c r="N596" s="12"/>
      <c r="O596" s="12"/>
      <c r="P596" s="12"/>
      <c r="Q596" s="12"/>
      <c r="R596" s="12"/>
      <c r="S596" s="12"/>
      <c r="T596" s="12"/>
      <c r="U596" s="12"/>
      <c r="V596" s="12"/>
      <c r="W596" s="12"/>
      <c r="X596" s="12"/>
      <c r="Y596" s="12"/>
      <c r="Z596" s="12"/>
    </row>
    <row r="597" ht="12.75" customHeight="1">
      <c r="A597" s="60"/>
      <c r="B597" s="15"/>
      <c r="C597" s="12"/>
      <c r="D597" s="12"/>
      <c r="E597" s="12"/>
      <c r="F597" s="12"/>
      <c r="G597" s="12"/>
      <c r="H597" s="12"/>
      <c r="I597" s="12"/>
      <c r="J597" s="12"/>
      <c r="K597" s="13"/>
      <c r="L597" s="12"/>
      <c r="M597" s="12"/>
      <c r="N597" s="12"/>
      <c r="O597" s="12"/>
      <c r="P597" s="12"/>
      <c r="Q597" s="12"/>
      <c r="R597" s="12"/>
      <c r="S597" s="12"/>
      <c r="T597" s="12"/>
      <c r="U597" s="12"/>
      <c r="V597" s="12"/>
      <c r="W597" s="12"/>
      <c r="X597" s="12"/>
      <c r="Y597" s="12"/>
      <c r="Z597" s="12"/>
    </row>
    <row r="598" ht="12.75" customHeight="1">
      <c r="A598" s="60"/>
      <c r="B598" s="15"/>
      <c r="C598" s="12"/>
      <c r="D598" s="12"/>
      <c r="E598" s="12"/>
      <c r="F598" s="12"/>
      <c r="G598" s="12"/>
      <c r="H598" s="12"/>
      <c r="I598" s="12"/>
      <c r="J598" s="12"/>
      <c r="K598" s="13"/>
      <c r="L598" s="12"/>
      <c r="M598" s="12"/>
      <c r="N598" s="12"/>
      <c r="O598" s="12"/>
      <c r="P598" s="12"/>
      <c r="Q598" s="12"/>
      <c r="R598" s="12"/>
      <c r="S598" s="12"/>
      <c r="T598" s="12"/>
      <c r="U598" s="12"/>
      <c r="V598" s="12"/>
      <c r="W598" s="12"/>
      <c r="X598" s="12"/>
      <c r="Y598" s="12"/>
      <c r="Z598" s="12"/>
    </row>
    <row r="599" ht="12.75" customHeight="1">
      <c r="A599" s="60"/>
      <c r="B599" s="15"/>
      <c r="C599" s="12"/>
      <c r="D599" s="12"/>
      <c r="E599" s="12"/>
      <c r="F599" s="12"/>
      <c r="G599" s="12"/>
      <c r="H599" s="12"/>
      <c r="I599" s="12"/>
      <c r="J599" s="12"/>
      <c r="K599" s="13"/>
      <c r="L599" s="12"/>
      <c r="M599" s="12"/>
      <c r="N599" s="12"/>
      <c r="O599" s="12"/>
      <c r="P599" s="12"/>
      <c r="Q599" s="12"/>
      <c r="R599" s="12"/>
      <c r="S599" s="12"/>
      <c r="T599" s="12"/>
      <c r="U599" s="12"/>
      <c r="V599" s="12"/>
      <c r="W599" s="12"/>
      <c r="X599" s="12"/>
      <c r="Y599" s="12"/>
      <c r="Z599" s="12"/>
    </row>
    <row r="600" ht="12.75" customHeight="1">
      <c r="A600" s="60"/>
      <c r="B600" s="15"/>
      <c r="C600" s="12"/>
      <c r="D600" s="12"/>
      <c r="E600" s="12"/>
      <c r="F600" s="12"/>
      <c r="G600" s="12"/>
      <c r="H600" s="12"/>
      <c r="I600" s="12"/>
      <c r="J600" s="12"/>
      <c r="K600" s="13"/>
      <c r="L600" s="12"/>
      <c r="M600" s="12"/>
      <c r="N600" s="12"/>
      <c r="O600" s="12"/>
      <c r="P600" s="12"/>
      <c r="Q600" s="12"/>
      <c r="R600" s="12"/>
      <c r="S600" s="12"/>
      <c r="T600" s="12"/>
      <c r="U600" s="12"/>
      <c r="V600" s="12"/>
      <c r="W600" s="12"/>
      <c r="X600" s="12"/>
      <c r="Y600" s="12"/>
      <c r="Z600" s="12"/>
    </row>
    <row r="601" ht="12.75" customHeight="1">
      <c r="A601" s="60"/>
      <c r="B601" s="15"/>
      <c r="C601" s="12"/>
      <c r="D601" s="12"/>
      <c r="E601" s="12"/>
      <c r="F601" s="12"/>
      <c r="G601" s="12"/>
      <c r="H601" s="12"/>
      <c r="I601" s="12"/>
      <c r="J601" s="12"/>
      <c r="K601" s="13"/>
      <c r="L601" s="12"/>
      <c r="M601" s="12"/>
      <c r="N601" s="12"/>
      <c r="O601" s="12"/>
      <c r="P601" s="12"/>
      <c r="Q601" s="12"/>
      <c r="R601" s="12"/>
      <c r="S601" s="12"/>
      <c r="T601" s="12"/>
      <c r="U601" s="12"/>
      <c r="V601" s="12"/>
      <c r="W601" s="12"/>
      <c r="X601" s="12"/>
      <c r="Y601" s="12"/>
      <c r="Z601" s="12"/>
    </row>
    <row r="602" ht="12.75" customHeight="1">
      <c r="A602" s="60"/>
      <c r="B602" s="15"/>
      <c r="C602" s="12"/>
      <c r="D602" s="12"/>
      <c r="E602" s="12"/>
      <c r="F602" s="12"/>
      <c r="G602" s="12"/>
      <c r="H602" s="12"/>
      <c r="I602" s="12"/>
      <c r="J602" s="12"/>
      <c r="K602" s="13"/>
      <c r="L602" s="12"/>
      <c r="M602" s="12"/>
      <c r="N602" s="12"/>
      <c r="O602" s="12"/>
      <c r="P602" s="12"/>
      <c r="Q602" s="12"/>
      <c r="R602" s="12"/>
      <c r="S602" s="12"/>
      <c r="T602" s="12"/>
      <c r="U602" s="12"/>
      <c r="V602" s="12"/>
      <c r="W602" s="12"/>
      <c r="X602" s="12"/>
      <c r="Y602" s="12"/>
      <c r="Z602" s="12"/>
    </row>
    <row r="603" ht="12.75" customHeight="1">
      <c r="A603" s="60"/>
      <c r="B603" s="15"/>
      <c r="C603" s="12"/>
      <c r="D603" s="12"/>
      <c r="E603" s="12"/>
      <c r="F603" s="12"/>
      <c r="G603" s="12"/>
      <c r="H603" s="12"/>
      <c r="I603" s="12"/>
      <c r="J603" s="12"/>
      <c r="K603" s="13"/>
      <c r="L603" s="12"/>
      <c r="M603" s="12"/>
      <c r="N603" s="12"/>
      <c r="O603" s="12"/>
      <c r="P603" s="12"/>
      <c r="Q603" s="12"/>
      <c r="R603" s="12"/>
      <c r="S603" s="12"/>
      <c r="T603" s="12"/>
      <c r="U603" s="12"/>
      <c r="V603" s="12"/>
      <c r="W603" s="12"/>
      <c r="X603" s="12"/>
      <c r="Y603" s="12"/>
      <c r="Z603" s="12"/>
    </row>
    <row r="604" ht="12.75" customHeight="1">
      <c r="A604" s="60"/>
      <c r="B604" s="15"/>
      <c r="C604" s="12"/>
      <c r="D604" s="12"/>
      <c r="E604" s="12"/>
      <c r="F604" s="12"/>
      <c r="G604" s="12"/>
      <c r="H604" s="12"/>
      <c r="I604" s="12"/>
      <c r="J604" s="12"/>
      <c r="K604" s="13"/>
      <c r="L604" s="12"/>
      <c r="M604" s="12"/>
      <c r="N604" s="12"/>
      <c r="O604" s="12"/>
      <c r="P604" s="12"/>
      <c r="Q604" s="12"/>
      <c r="R604" s="12"/>
      <c r="S604" s="12"/>
      <c r="T604" s="12"/>
      <c r="U604" s="12"/>
      <c r="V604" s="12"/>
      <c r="W604" s="12"/>
      <c r="X604" s="12"/>
      <c r="Y604" s="12"/>
      <c r="Z604" s="12"/>
    </row>
    <row r="605" ht="12.75" customHeight="1">
      <c r="A605" s="60"/>
      <c r="B605" s="15"/>
      <c r="C605" s="12"/>
      <c r="D605" s="12"/>
      <c r="E605" s="12"/>
      <c r="F605" s="12"/>
      <c r="G605" s="12"/>
      <c r="H605" s="12"/>
      <c r="I605" s="12"/>
      <c r="J605" s="12"/>
      <c r="K605" s="13"/>
      <c r="L605" s="12"/>
      <c r="M605" s="12"/>
      <c r="N605" s="12"/>
      <c r="O605" s="12"/>
      <c r="P605" s="12"/>
      <c r="Q605" s="12"/>
      <c r="R605" s="12"/>
      <c r="S605" s="12"/>
      <c r="T605" s="12"/>
      <c r="U605" s="12"/>
      <c r="V605" s="12"/>
      <c r="W605" s="12"/>
      <c r="X605" s="12"/>
      <c r="Y605" s="12"/>
      <c r="Z605" s="12"/>
    </row>
    <row r="606" ht="12.75" customHeight="1">
      <c r="A606" s="60"/>
      <c r="B606" s="15"/>
      <c r="C606" s="12"/>
      <c r="D606" s="12"/>
      <c r="E606" s="12"/>
      <c r="F606" s="12"/>
      <c r="G606" s="12"/>
      <c r="H606" s="12"/>
      <c r="I606" s="12"/>
      <c r="J606" s="12"/>
      <c r="K606" s="13"/>
      <c r="L606" s="12"/>
      <c r="M606" s="12"/>
      <c r="N606" s="12"/>
      <c r="O606" s="12"/>
      <c r="P606" s="12"/>
      <c r="Q606" s="12"/>
      <c r="R606" s="12"/>
      <c r="S606" s="12"/>
      <c r="T606" s="12"/>
      <c r="U606" s="12"/>
      <c r="V606" s="12"/>
      <c r="W606" s="12"/>
      <c r="X606" s="12"/>
      <c r="Y606" s="12"/>
      <c r="Z606" s="12"/>
    </row>
    <row r="607" ht="12.75" customHeight="1">
      <c r="A607" s="60"/>
      <c r="B607" s="15"/>
      <c r="C607" s="12"/>
      <c r="D607" s="12"/>
      <c r="E607" s="12"/>
      <c r="F607" s="12"/>
      <c r="G607" s="12"/>
      <c r="H607" s="12"/>
      <c r="I607" s="12"/>
      <c r="J607" s="12"/>
      <c r="K607" s="13"/>
      <c r="L607" s="12"/>
      <c r="M607" s="12"/>
      <c r="N607" s="12"/>
      <c r="O607" s="12"/>
      <c r="P607" s="12"/>
      <c r="Q607" s="12"/>
      <c r="R607" s="12"/>
      <c r="S607" s="12"/>
      <c r="T607" s="12"/>
      <c r="U607" s="12"/>
      <c r="V607" s="12"/>
      <c r="W607" s="12"/>
      <c r="X607" s="12"/>
      <c r="Y607" s="12"/>
      <c r="Z607" s="12"/>
    </row>
    <row r="608" ht="12.75" customHeight="1">
      <c r="A608" s="60"/>
      <c r="B608" s="15"/>
      <c r="C608" s="12"/>
      <c r="D608" s="12"/>
      <c r="E608" s="12"/>
      <c r="F608" s="12"/>
      <c r="G608" s="12"/>
      <c r="H608" s="12"/>
      <c r="I608" s="12"/>
      <c r="J608" s="12"/>
      <c r="K608" s="13"/>
      <c r="L608" s="12"/>
      <c r="M608" s="12"/>
      <c r="N608" s="12"/>
      <c r="O608" s="12"/>
      <c r="P608" s="12"/>
      <c r="Q608" s="12"/>
      <c r="R608" s="12"/>
      <c r="S608" s="12"/>
      <c r="T608" s="12"/>
      <c r="U608" s="12"/>
      <c r="V608" s="12"/>
      <c r="W608" s="12"/>
      <c r="X608" s="12"/>
      <c r="Y608" s="12"/>
      <c r="Z608" s="12"/>
    </row>
    <row r="609" ht="12.75" customHeight="1">
      <c r="A609" s="60"/>
      <c r="B609" s="15"/>
      <c r="C609" s="12"/>
      <c r="D609" s="12"/>
      <c r="E609" s="12"/>
      <c r="F609" s="12"/>
      <c r="G609" s="12"/>
      <c r="H609" s="12"/>
      <c r="I609" s="12"/>
      <c r="J609" s="12"/>
      <c r="K609" s="13"/>
      <c r="L609" s="12"/>
      <c r="M609" s="12"/>
      <c r="N609" s="12"/>
      <c r="O609" s="12"/>
      <c r="P609" s="12"/>
      <c r="Q609" s="12"/>
      <c r="R609" s="12"/>
      <c r="S609" s="12"/>
      <c r="T609" s="12"/>
      <c r="U609" s="12"/>
      <c r="V609" s="12"/>
      <c r="W609" s="12"/>
      <c r="X609" s="12"/>
      <c r="Y609" s="12"/>
      <c r="Z609" s="12"/>
    </row>
    <row r="610" ht="12.75" customHeight="1">
      <c r="A610" s="60"/>
      <c r="B610" s="15"/>
      <c r="C610" s="12"/>
      <c r="D610" s="12"/>
      <c r="E610" s="12"/>
      <c r="F610" s="12"/>
      <c r="G610" s="12"/>
      <c r="H610" s="12"/>
      <c r="I610" s="12"/>
      <c r="J610" s="12"/>
      <c r="K610" s="13"/>
      <c r="L610" s="12"/>
      <c r="M610" s="12"/>
      <c r="N610" s="12"/>
      <c r="O610" s="12"/>
      <c r="P610" s="12"/>
      <c r="Q610" s="12"/>
      <c r="R610" s="12"/>
      <c r="S610" s="12"/>
      <c r="T610" s="12"/>
      <c r="U610" s="12"/>
      <c r="V610" s="12"/>
      <c r="W610" s="12"/>
      <c r="X610" s="12"/>
      <c r="Y610" s="12"/>
      <c r="Z610" s="12"/>
    </row>
    <row r="611" ht="12.75" customHeight="1">
      <c r="A611" s="60"/>
      <c r="B611" s="15"/>
      <c r="C611" s="12"/>
      <c r="D611" s="12"/>
      <c r="E611" s="12"/>
      <c r="F611" s="12"/>
      <c r="G611" s="12"/>
      <c r="H611" s="12"/>
      <c r="I611" s="12"/>
      <c r="J611" s="12"/>
      <c r="K611" s="13"/>
      <c r="L611" s="12"/>
      <c r="M611" s="12"/>
      <c r="N611" s="12"/>
      <c r="O611" s="12"/>
      <c r="P611" s="12"/>
      <c r="Q611" s="12"/>
      <c r="R611" s="12"/>
      <c r="S611" s="12"/>
      <c r="T611" s="12"/>
      <c r="U611" s="12"/>
      <c r="V611" s="12"/>
      <c r="W611" s="12"/>
      <c r="X611" s="12"/>
      <c r="Y611" s="12"/>
      <c r="Z611" s="12"/>
    </row>
    <row r="612" ht="12.75" customHeight="1">
      <c r="A612" s="60"/>
      <c r="B612" s="15"/>
      <c r="C612" s="12"/>
      <c r="D612" s="12"/>
      <c r="E612" s="12"/>
      <c r="F612" s="12"/>
      <c r="G612" s="12"/>
      <c r="H612" s="12"/>
      <c r="I612" s="12"/>
      <c r="J612" s="12"/>
      <c r="K612" s="13"/>
      <c r="L612" s="12"/>
      <c r="M612" s="12"/>
      <c r="N612" s="12"/>
      <c r="O612" s="12"/>
      <c r="P612" s="12"/>
      <c r="Q612" s="12"/>
      <c r="R612" s="12"/>
      <c r="S612" s="12"/>
      <c r="T612" s="12"/>
      <c r="U612" s="12"/>
      <c r="V612" s="12"/>
      <c r="W612" s="12"/>
      <c r="X612" s="12"/>
      <c r="Y612" s="12"/>
      <c r="Z612" s="12"/>
    </row>
    <row r="613" ht="12.75" customHeight="1">
      <c r="A613" s="60"/>
      <c r="B613" s="15"/>
      <c r="C613" s="12"/>
      <c r="D613" s="12"/>
      <c r="E613" s="12"/>
      <c r="F613" s="12"/>
      <c r="G613" s="12"/>
      <c r="H613" s="12"/>
      <c r="I613" s="12"/>
      <c r="J613" s="12"/>
      <c r="K613" s="13"/>
      <c r="L613" s="12"/>
      <c r="M613" s="12"/>
      <c r="N613" s="12"/>
      <c r="O613" s="12"/>
      <c r="P613" s="12"/>
      <c r="Q613" s="12"/>
      <c r="R613" s="12"/>
      <c r="S613" s="12"/>
      <c r="T613" s="12"/>
      <c r="U613" s="12"/>
      <c r="V613" s="12"/>
      <c r="W613" s="12"/>
      <c r="X613" s="12"/>
      <c r="Y613" s="12"/>
      <c r="Z613" s="12"/>
    </row>
    <row r="614" ht="12.75" customHeight="1">
      <c r="A614" s="60"/>
      <c r="B614" s="15"/>
      <c r="C614" s="12"/>
      <c r="D614" s="12"/>
      <c r="E614" s="12"/>
      <c r="F614" s="12"/>
      <c r="G614" s="12"/>
      <c r="H614" s="12"/>
      <c r="I614" s="12"/>
      <c r="J614" s="12"/>
      <c r="K614" s="13"/>
      <c r="L614" s="12"/>
      <c r="M614" s="12"/>
      <c r="N614" s="12"/>
      <c r="O614" s="12"/>
      <c r="P614" s="12"/>
      <c r="Q614" s="12"/>
      <c r="R614" s="12"/>
      <c r="S614" s="12"/>
      <c r="T614" s="12"/>
      <c r="U614" s="12"/>
      <c r="V614" s="12"/>
      <c r="W614" s="12"/>
      <c r="X614" s="12"/>
      <c r="Y614" s="12"/>
      <c r="Z614" s="12"/>
    </row>
    <row r="615" ht="12.75" customHeight="1">
      <c r="A615" s="60"/>
      <c r="B615" s="15"/>
      <c r="C615" s="12"/>
      <c r="D615" s="12"/>
      <c r="E615" s="12"/>
      <c r="F615" s="12"/>
      <c r="G615" s="12"/>
      <c r="H615" s="12"/>
      <c r="I615" s="12"/>
      <c r="J615" s="12"/>
      <c r="K615" s="13"/>
      <c r="L615" s="12"/>
      <c r="M615" s="12"/>
      <c r="N615" s="12"/>
      <c r="O615" s="12"/>
      <c r="P615" s="12"/>
      <c r="Q615" s="12"/>
      <c r="R615" s="12"/>
      <c r="S615" s="12"/>
      <c r="T615" s="12"/>
      <c r="U615" s="12"/>
      <c r="V615" s="12"/>
      <c r="W615" s="12"/>
      <c r="X615" s="12"/>
      <c r="Y615" s="12"/>
      <c r="Z615" s="12"/>
    </row>
    <row r="616" ht="12.75" customHeight="1">
      <c r="A616" s="60"/>
      <c r="B616" s="15"/>
      <c r="C616" s="12"/>
      <c r="D616" s="12"/>
      <c r="E616" s="12"/>
      <c r="F616" s="12"/>
      <c r="G616" s="12"/>
      <c r="H616" s="12"/>
      <c r="I616" s="12"/>
      <c r="J616" s="12"/>
      <c r="K616" s="13"/>
      <c r="L616" s="12"/>
      <c r="M616" s="12"/>
      <c r="N616" s="12"/>
      <c r="O616" s="12"/>
      <c r="P616" s="12"/>
      <c r="Q616" s="12"/>
      <c r="R616" s="12"/>
      <c r="S616" s="12"/>
      <c r="T616" s="12"/>
      <c r="U616" s="12"/>
      <c r="V616" s="12"/>
      <c r="W616" s="12"/>
      <c r="X616" s="12"/>
      <c r="Y616" s="12"/>
      <c r="Z616" s="12"/>
    </row>
    <row r="617" ht="12.75" customHeight="1">
      <c r="A617" s="60"/>
      <c r="B617" s="15"/>
      <c r="C617" s="12"/>
      <c r="D617" s="12"/>
      <c r="E617" s="12"/>
      <c r="F617" s="12"/>
      <c r="G617" s="12"/>
      <c r="H617" s="12"/>
      <c r="I617" s="12"/>
      <c r="J617" s="12"/>
      <c r="K617" s="13"/>
      <c r="L617" s="12"/>
      <c r="M617" s="12"/>
      <c r="N617" s="12"/>
      <c r="O617" s="12"/>
      <c r="P617" s="12"/>
      <c r="Q617" s="12"/>
      <c r="R617" s="12"/>
      <c r="S617" s="12"/>
      <c r="T617" s="12"/>
      <c r="U617" s="12"/>
      <c r="V617" s="12"/>
      <c r="W617" s="12"/>
      <c r="X617" s="12"/>
      <c r="Y617" s="12"/>
      <c r="Z617" s="12"/>
    </row>
    <row r="618" ht="12.75" customHeight="1">
      <c r="A618" s="60"/>
      <c r="B618" s="15"/>
      <c r="C618" s="12"/>
      <c r="D618" s="12"/>
      <c r="E618" s="12"/>
      <c r="F618" s="12"/>
      <c r="G618" s="12"/>
      <c r="H618" s="12"/>
      <c r="I618" s="12"/>
      <c r="J618" s="12"/>
      <c r="K618" s="13"/>
      <c r="L618" s="12"/>
      <c r="M618" s="12"/>
      <c r="N618" s="12"/>
      <c r="O618" s="12"/>
      <c r="P618" s="12"/>
      <c r="Q618" s="12"/>
      <c r="R618" s="12"/>
      <c r="S618" s="12"/>
      <c r="T618" s="12"/>
      <c r="U618" s="12"/>
      <c r="V618" s="12"/>
      <c r="W618" s="12"/>
      <c r="X618" s="12"/>
      <c r="Y618" s="12"/>
      <c r="Z618" s="12"/>
    </row>
    <row r="619" ht="12.75" customHeight="1">
      <c r="A619" s="60"/>
      <c r="B619" s="15"/>
      <c r="C619" s="12"/>
      <c r="D619" s="12"/>
      <c r="E619" s="12"/>
      <c r="F619" s="12"/>
      <c r="G619" s="12"/>
      <c r="H619" s="12"/>
      <c r="I619" s="12"/>
      <c r="J619" s="12"/>
      <c r="K619" s="13"/>
      <c r="L619" s="12"/>
      <c r="M619" s="12"/>
      <c r="N619" s="12"/>
      <c r="O619" s="12"/>
      <c r="P619" s="12"/>
      <c r="Q619" s="12"/>
      <c r="R619" s="12"/>
      <c r="S619" s="12"/>
      <c r="T619" s="12"/>
      <c r="U619" s="12"/>
      <c r="V619" s="12"/>
      <c r="W619" s="12"/>
      <c r="X619" s="12"/>
      <c r="Y619" s="12"/>
      <c r="Z619" s="12"/>
    </row>
    <row r="620" ht="12.75" customHeight="1">
      <c r="A620" s="60"/>
      <c r="B620" s="15"/>
      <c r="C620" s="12"/>
      <c r="D620" s="12"/>
      <c r="E620" s="12"/>
      <c r="F620" s="12"/>
      <c r="G620" s="12"/>
      <c r="H620" s="12"/>
      <c r="I620" s="12"/>
      <c r="J620" s="12"/>
      <c r="K620" s="13"/>
      <c r="L620" s="12"/>
      <c r="M620" s="12"/>
      <c r="N620" s="12"/>
      <c r="O620" s="12"/>
      <c r="P620" s="12"/>
      <c r="Q620" s="12"/>
      <c r="R620" s="12"/>
      <c r="S620" s="12"/>
      <c r="T620" s="12"/>
      <c r="U620" s="12"/>
      <c r="V620" s="12"/>
      <c r="W620" s="12"/>
      <c r="X620" s="12"/>
      <c r="Y620" s="12"/>
      <c r="Z620" s="12"/>
    </row>
    <row r="621" ht="12.75" customHeight="1">
      <c r="A621" s="60"/>
      <c r="B621" s="15"/>
      <c r="C621" s="12"/>
      <c r="D621" s="12"/>
      <c r="E621" s="12"/>
      <c r="F621" s="12"/>
      <c r="G621" s="12"/>
      <c r="H621" s="12"/>
      <c r="I621" s="12"/>
      <c r="J621" s="12"/>
      <c r="K621" s="13"/>
      <c r="L621" s="12"/>
      <c r="M621" s="12"/>
      <c r="N621" s="12"/>
      <c r="O621" s="12"/>
      <c r="P621" s="12"/>
      <c r="Q621" s="12"/>
      <c r="R621" s="12"/>
      <c r="S621" s="12"/>
      <c r="T621" s="12"/>
      <c r="U621" s="12"/>
      <c r="V621" s="12"/>
      <c r="W621" s="12"/>
      <c r="X621" s="12"/>
      <c r="Y621" s="12"/>
      <c r="Z621" s="12"/>
    </row>
    <row r="622" ht="12.75" customHeight="1">
      <c r="A622" s="60"/>
      <c r="B622" s="15"/>
      <c r="C622" s="12"/>
      <c r="D622" s="12"/>
      <c r="E622" s="12"/>
      <c r="F622" s="12"/>
      <c r="G622" s="12"/>
      <c r="H622" s="12"/>
      <c r="I622" s="12"/>
      <c r="J622" s="12"/>
      <c r="K622" s="13"/>
      <c r="L622" s="12"/>
      <c r="M622" s="12"/>
      <c r="N622" s="12"/>
      <c r="O622" s="12"/>
      <c r="P622" s="12"/>
      <c r="Q622" s="12"/>
      <c r="R622" s="12"/>
      <c r="S622" s="12"/>
      <c r="T622" s="12"/>
      <c r="U622" s="12"/>
      <c r="V622" s="12"/>
      <c r="W622" s="12"/>
      <c r="X622" s="12"/>
      <c r="Y622" s="12"/>
      <c r="Z622" s="12"/>
    </row>
    <row r="623" ht="12.75" customHeight="1">
      <c r="A623" s="60"/>
      <c r="B623" s="15"/>
      <c r="C623" s="12"/>
      <c r="D623" s="12"/>
      <c r="E623" s="12"/>
      <c r="F623" s="12"/>
      <c r="G623" s="12"/>
      <c r="H623" s="12"/>
      <c r="I623" s="12"/>
      <c r="J623" s="12"/>
      <c r="K623" s="13"/>
      <c r="L623" s="12"/>
      <c r="M623" s="12"/>
      <c r="N623" s="12"/>
      <c r="O623" s="12"/>
      <c r="P623" s="12"/>
      <c r="Q623" s="12"/>
      <c r="R623" s="12"/>
      <c r="S623" s="12"/>
      <c r="T623" s="12"/>
      <c r="U623" s="12"/>
      <c r="V623" s="12"/>
      <c r="W623" s="12"/>
      <c r="X623" s="12"/>
      <c r="Y623" s="12"/>
      <c r="Z623" s="12"/>
    </row>
    <row r="624" ht="12.75" customHeight="1">
      <c r="A624" s="60"/>
      <c r="B624" s="15"/>
      <c r="C624" s="12"/>
      <c r="D624" s="12"/>
      <c r="E624" s="12"/>
      <c r="F624" s="12"/>
      <c r="G624" s="12"/>
      <c r="H624" s="12"/>
      <c r="I624" s="12"/>
      <c r="J624" s="12"/>
      <c r="K624" s="13"/>
      <c r="L624" s="12"/>
      <c r="M624" s="12"/>
      <c r="N624" s="12"/>
      <c r="O624" s="12"/>
      <c r="P624" s="12"/>
      <c r="Q624" s="12"/>
      <c r="R624" s="12"/>
      <c r="S624" s="12"/>
      <c r="T624" s="12"/>
      <c r="U624" s="12"/>
      <c r="V624" s="12"/>
      <c r="W624" s="12"/>
      <c r="X624" s="12"/>
      <c r="Y624" s="12"/>
      <c r="Z624" s="12"/>
    </row>
    <row r="625" ht="12.75" customHeight="1">
      <c r="A625" s="60"/>
      <c r="B625" s="15"/>
      <c r="C625" s="12"/>
      <c r="D625" s="12"/>
      <c r="E625" s="12"/>
      <c r="F625" s="12"/>
      <c r="G625" s="12"/>
      <c r="H625" s="12"/>
      <c r="I625" s="12"/>
      <c r="J625" s="12"/>
      <c r="K625" s="13"/>
      <c r="L625" s="12"/>
      <c r="M625" s="12"/>
      <c r="N625" s="12"/>
      <c r="O625" s="12"/>
      <c r="P625" s="12"/>
      <c r="Q625" s="12"/>
      <c r="R625" s="12"/>
      <c r="S625" s="12"/>
      <c r="T625" s="12"/>
      <c r="U625" s="12"/>
      <c r="V625" s="12"/>
      <c r="W625" s="12"/>
      <c r="X625" s="12"/>
      <c r="Y625" s="12"/>
      <c r="Z625" s="12"/>
    </row>
    <row r="626" ht="12.75" customHeight="1">
      <c r="A626" s="60"/>
      <c r="B626" s="15"/>
      <c r="C626" s="12"/>
      <c r="D626" s="12"/>
      <c r="E626" s="12"/>
      <c r="F626" s="12"/>
      <c r="G626" s="12"/>
      <c r="H626" s="12"/>
      <c r="I626" s="12"/>
      <c r="J626" s="12"/>
      <c r="K626" s="13"/>
      <c r="L626" s="12"/>
      <c r="M626" s="12"/>
      <c r="N626" s="12"/>
      <c r="O626" s="12"/>
      <c r="P626" s="12"/>
      <c r="Q626" s="12"/>
      <c r="R626" s="12"/>
      <c r="S626" s="12"/>
      <c r="T626" s="12"/>
      <c r="U626" s="12"/>
      <c r="V626" s="12"/>
      <c r="W626" s="12"/>
      <c r="X626" s="12"/>
      <c r="Y626" s="12"/>
      <c r="Z626" s="12"/>
    </row>
    <row r="627" ht="12.75" customHeight="1">
      <c r="A627" s="60"/>
      <c r="B627" s="15"/>
      <c r="C627" s="12"/>
      <c r="D627" s="12"/>
      <c r="E627" s="12"/>
      <c r="F627" s="12"/>
      <c r="G627" s="12"/>
      <c r="H627" s="12"/>
      <c r="I627" s="12"/>
      <c r="J627" s="12"/>
      <c r="K627" s="13"/>
      <c r="L627" s="12"/>
      <c r="M627" s="12"/>
      <c r="N627" s="12"/>
      <c r="O627" s="12"/>
      <c r="P627" s="12"/>
      <c r="Q627" s="12"/>
      <c r="R627" s="12"/>
      <c r="S627" s="12"/>
      <c r="T627" s="12"/>
      <c r="U627" s="12"/>
      <c r="V627" s="12"/>
      <c r="W627" s="12"/>
      <c r="X627" s="12"/>
      <c r="Y627" s="12"/>
      <c r="Z627" s="12"/>
    </row>
    <row r="628" ht="12.75" customHeight="1">
      <c r="A628" s="60"/>
      <c r="B628" s="15"/>
      <c r="C628" s="12"/>
      <c r="D628" s="12"/>
      <c r="E628" s="12"/>
      <c r="F628" s="12"/>
      <c r="G628" s="12"/>
      <c r="H628" s="12"/>
      <c r="I628" s="12"/>
      <c r="J628" s="12"/>
      <c r="K628" s="13"/>
      <c r="L628" s="12"/>
      <c r="M628" s="12"/>
      <c r="N628" s="12"/>
      <c r="O628" s="12"/>
      <c r="P628" s="12"/>
      <c r="Q628" s="12"/>
      <c r="R628" s="12"/>
      <c r="S628" s="12"/>
      <c r="T628" s="12"/>
      <c r="U628" s="12"/>
      <c r="V628" s="12"/>
      <c r="W628" s="12"/>
      <c r="X628" s="12"/>
      <c r="Y628" s="12"/>
      <c r="Z628" s="12"/>
    </row>
    <row r="629" ht="12.75" customHeight="1">
      <c r="A629" s="60"/>
      <c r="B629" s="15"/>
      <c r="C629" s="12"/>
      <c r="D629" s="12"/>
      <c r="E629" s="12"/>
      <c r="F629" s="12"/>
      <c r="G629" s="12"/>
      <c r="H629" s="12"/>
      <c r="I629" s="12"/>
      <c r="J629" s="12"/>
      <c r="K629" s="13"/>
      <c r="L629" s="12"/>
      <c r="M629" s="12"/>
      <c r="N629" s="12"/>
      <c r="O629" s="12"/>
      <c r="P629" s="12"/>
      <c r="Q629" s="12"/>
      <c r="R629" s="12"/>
      <c r="S629" s="12"/>
      <c r="T629" s="12"/>
      <c r="U629" s="12"/>
      <c r="V629" s="12"/>
      <c r="W629" s="12"/>
      <c r="X629" s="12"/>
      <c r="Y629" s="12"/>
      <c r="Z629" s="12"/>
    </row>
    <row r="630" ht="12.75" customHeight="1">
      <c r="A630" s="60"/>
      <c r="B630" s="15"/>
      <c r="C630" s="12"/>
      <c r="D630" s="12"/>
      <c r="E630" s="12"/>
      <c r="F630" s="12"/>
      <c r="G630" s="12"/>
      <c r="H630" s="12"/>
      <c r="I630" s="12"/>
      <c r="J630" s="12"/>
      <c r="K630" s="13"/>
      <c r="L630" s="12"/>
      <c r="M630" s="12"/>
      <c r="N630" s="12"/>
      <c r="O630" s="12"/>
      <c r="P630" s="12"/>
      <c r="Q630" s="12"/>
      <c r="R630" s="12"/>
      <c r="S630" s="12"/>
      <c r="T630" s="12"/>
      <c r="U630" s="12"/>
      <c r="V630" s="12"/>
      <c r="W630" s="12"/>
      <c r="X630" s="12"/>
      <c r="Y630" s="12"/>
      <c r="Z630" s="12"/>
    </row>
    <row r="631" ht="12.75" customHeight="1">
      <c r="A631" s="60"/>
      <c r="B631" s="15"/>
      <c r="C631" s="12"/>
      <c r="D631" s="12"/>
      <c r="E631" s="12"/>
      <c r="F631" s="12"/>
      <c r="G631" s="12"/>
      <c r="H631" s="12"/>
      <c r="I631" s="12"/>
      <c r="J631" s="12"/>
      <c r="K631" s="13"/>
      <c r="L631" s="12"/>
      <c r="M631" s="12"/>
      <c r="N631" s="12"/>
      <c r="O631" s="12"/>
      <c r="P631" s="12"/>
      <c r="Q631" s="12"/>
      <c r="R631" s="12"/>
      <c r="S631" s="12"/>
      <c r="T631" s="12"/>
      <c r="U631" s="12"/>
      <c r="V631" s="12"/>
      <c r="W631" s="12"/>
      <c r="X631" s="12"/>
      <c r="Y631" s="12"/>
      <c r="Z631" s="12"/>
    </row>
    <row r="632" ht="12.75" customHeight="1">
      <c r="A632" s="60"/>
      <c r="B632" s="15"/>
      <c r="C632" s="12"/>
      <c r="D632" s="12"/>
      <c r="E632" s="12"/>
      <c r="F632" s="12"/>
      <c r="G632" s="12"/>
      <c r="H632" s="12"/>
      <c r="I632" s="12"/>
      <c r="J632" s="12"/>
      <c r="K632" s="13"/>
      <c r="L632" s="12"/>
      <c r="M632" s="12"/>
      <c r="N632" s="12"/>
      <c r="O632" s="12"/>
      <c r="P632" s="12"/>
      <c r="Q632" s="12"/>
      <c r="R632" s="12"/>
      <c r="S632" s="12"/>
      <c r="T632" s="12"/>
      <c r="U632" s="12"/>
      <c r="V632" s="12"/>
      <c r="W632" s="12"/>
      <c r="X632" s="12"/>
      <c r="Y632" s="12"/>
      <c r="Z632" s="12"/>
    </row>
    <row r="633" ht="12.75" customHeight="1">
      <c r="A633" s="60"/>
      <c r="B633" s="15"/>
      <c r="C633" s="12"/>
      <c r="D633" s="12"/>
      <c r="E633" s="12"/>
      <c r="F633" s="12"/>
      <c r="G633" s="12"/>
      <c r="H633" s="12"/>
      <c r="I633" s="12"/>
      <c r="J633" s="12"/>
      <c r="K633" s="13"/>
      <c r="L633" s="12"/>
      <c r="M633" s="12"/>
      <c r="N633" s="12"/>
      <c r="O633" s="12"/>
      <c r="P633" s="12"/>
      <c r="Q633" s="12"/>
      <c r="R633" s="12"/>
      <c r="S633" s="12"/>
      <c r="T633" s="12"/>
      <c r="U633" s="12"/>
      <c r="V633" s="12"/>
      <c r="W633" s="12"/>
      <c r="X633" s="12"/>
      <c r="Y633" s="12"/>
      <c r="Z633" s="12"/>
    </row>
    <row r="634" ht="12.75" customHeight="1">
      <c r="A634" s="60"/>
      <c r="B634" s="15"/>
      <c r="C634" s="12"/>
      <c r="D634" s="12"/>
      <c r="E634" s="12"/>
      <c r="F634" s="12"/>
      <c r="G634" s="12"/>
      <c r="H634" s="12"/>
      <c r="I634" s="12"/>
      <c r="J634" s="12"/>
      <c r="K634" s="13"/>
      <c r="L634" s="12"/>
      <c r="M634" s="12"/>
      <c r="N634" s="12"/>
      <c r="O634" s="12"/>
      <c r="P634" s="12"/>
      <c r="Q634" s="12"/>
      <c r="R634" s="12"/>
      <c r="S634" s="12"/>
      <c r="T634" s="12"/>
      <c r="U634" s="12"/>
      <c r="V634" s="12"/>
      <c r="W634" s="12"/>
      <c r="X634" s="12"/>
      <c r="Y634" s="12"/>
      <c r="Z634" s="12"/>
    </row>
    <row r="635" ht="12.75" customHeight="1">
      <c r="A635" s="60"/>
      <c r="B635" s="15"/>
      <c r="C635" s="12"/>
      <c r="D635" s="12"/>
      <c r="E635" s="12"/>
      <c r="F635" s="12"/>
      <c r="G635" s="12"/>
      <c r="H635" s="12"/>
      <c r="I635" s="12"/>
      <c r="J635" s="12"/>
      <c r="K635" s="13"/>
      <c r="L635" s="12"/>
      <c r="M635" s="12"/>
      <c r="N635" s="12"/>
      <c r="O635" s="12"/>
      <c r="P635" s="12"/>
      <c r="Q635" s="12"/>
      <c r="R635" s="12"/>
      <c r="S635" s="12"/>
      <c r="T635" s="12"/>
      <c r="U635" s="12"/>
      <c r="V635" s="12"/>
      <c r="W635" s="12"/>
      <c r="X635" s="12"/>
      <c r="Y635" s="12"/>
      <c r="Z635" s="12"/>
    </row>
    <row r="636" ht="12.75" customHeight="1">
      <c r="A636" s="60"/>
      <c r="B636" s="15"/>
      <c r="C636" s="12"/>
      <c r="D636" s="12"/>
      <c r="E636" s="12"/>
      <c r="F636" s="12"/>
      <c r="G636" s="12"/>
      <c r="H636" s="12"/>
      <c r="I636" s="12"/>
      <c r="J636" s="12"/>
      <c r="K636" s="13"/>
      <c r="L636" s="12"/>
      <c r="M636" s="12"/>
      <c r="N636" s="12"/>
      <c r="O636" s="12"/>
      <c r="P636" s="12"/>
      <c r="Q636" s="12"/>
      <c r="R636" s="12"/>
      <c r="S636" s="12"/>
      <c r="T636" s="12"/>
      <c r="U636" s="12"/>
      <c r="V636" s="12"/>
      <c r="W636" s="12"/>
      <c r="X636" s="12"/>
      <c r="Y636" s="12"/>
      <c r="Z636" s="12"/>
    </row>
    <row r="637" ht="12.75" customHeight="1">
      <c r="A637" s="60"/>
      <c r="B637" s="15"/>
      <c r="C637" s="12"/>
      <c r="D637" s="12"/>
      <c r="E637" s="12"/>
      <c r="F637" s="12"/>
      <c r="G637" s="12"/>
      <c r="H637" s="12"/>
      <c r="I637" s="12"/>
      <c r="J637" s="12"/>
      <c r="K637" s="13"/>
      <c r="L637" s="12"/>
      <c r="M637" s="12"/>
      <c r="N637" s="12"/>
      <c r="O637" s="12"/>
      <c r="P637" s="12"/>
      <c r="Q637" s="12"/>
      <c r="R637" s="12"/>
      <c r="S637" s="12"/>
      <c r="T637" s="12"/>
      <c r="U637" s="12"/>
      <c r="V637" s="12"/>
      <c r="W637" s="12"/>
      <c r="X637" s="12"/>
      <c r="Y637" s="12"/>
      <c r="Z637" s="12"/>
    </row>
    <row r="638" ht="12.75" customHeight="1">
      <c r="A638" s="60"/>
      <c r="B638" s="15"/>
      <c r="C638" s="12"/>
      <c r="D638" s="12"/>
      <c r="E638" s="12"/>
      <c r="F638" s="12"/>
      <c r="G638" s="12"/>
      <c r="H638" s="12"/>
      <c r="I638" s="12"/>
      <c r="J638" s="12"/>
      <c r="K638" s="13"/>
      <c r="L638" s="12"/>
      <c r="M638" s="12"/>
      <c r="N638" s="12"/>
      <c r="O638" s="12"/>
      <c r="P638" s="12"/>
      <c r="Q638" s="12"/>
      <c r="R638" s="12"/>
      <c r="S638" s="12"/>
      <c r="T638" s="12"/>
      <c r="U638" s="12"/>
      <c r="V638" s="12"/>
      <c r="W638" s="12"/>
      <c r="X638" s="12"/>
      <c r="Y638" s="12"/>
      <c r="Z638" s="12"/>
    </row>
    <row r="639" ht="12.75" customHeight="1">
      <c r="A639" s="60"/>
      <c r="B639" s="15"/>
      <c r="C639" s="12"/>
      <c r="D639" s="12"/>
      <c r="E639" s="12"/>
      <c r="F639" s="12"/>
      <c r="G639" s="12"/>
      <c r="H639" s="12"/>
      <c r="I639" s="12"/>
      <c r="J639" s="12"/>
      <c r="K639" s="13"/>
      <c r="L639" s="12"/>
      <c r="M639" s="12"/>
      <c r="N639" s="12"/>
      <c r="O639" s="12"/>
      <c r="P639" s="12"/>
      <c r="Q639" s="12"/>
      <c r="R639" s="12"/>
      <c r="S639" s="12"/>
      <c r="T639" s="12"/>
      <c r="U639" s="12"/>
      <c r="V639" s="12"/>
      <c r="W639" s="12"/>
      <c r="X639" s="12"/>
      <c r="Y639" s="12"/>
      <c r="Z639" s="12"/>
    </row>
    <row r="640" ht="12.75" customHeight="1">
      <c r="A640" s="60"/>
      <c r="B640" s="15"/>
      <c r="C640" s="12"/>
      <c r="D640" s="12"/>
      <c r="E640" s="12"/>
      <c r="F640" s="12"/>
      <c r="G640" s="12"/>
      <c r="H640" s="12"/>
      <c r="I640" s="12"/>
      <c r="J640" s="12"/>
      <c r="K640" s="13"/>
      <c r="L640" s="12"/>
      <c r="M640" s="12"/>
      <c r="N640" s="12"/>
      <c r="O640" s="12"/>
      <c r="P640" s="12"/>
      <c r="Q640" s="12"/>
      <c r="R640" s="12"/>
      <c r="S640" s="12"/>
      <c r="T640" s="12"/>
      <c r="U640" s="12"/>
      <c r="V640" s="12"/>
      <c r="W640" s="12"/>
      <c r="X640" s="12"/>
      <c r="Y640" s="12"/>
      <c r="Z640" s="12"/>
    </row>
    <row r="641" ht="12.75" customHeight="1">
      <c r="A641" s="60"/>
      <c r="B641" s="15"/>
      <c r="C641" s="12"/>
      <c r="D641" s="12"/>
      <c r="E641" s="12"/>
      <c r="F641" s="12"/>
      <c r="G641" s="12"/>
      <c r="H641" s="12"/>
      <c r="I641" s="12"/>
      <c r="J641" s="12"/>
      <c r="K641" s="13"/>
      <c r="L641" s="12"/>
      <c r="M641" s="12"/>
      <c r="N641" s="12"/>
      <c r="O641" s="12"/>
      <c r="P641" s="12"/>
      <c r="Q641" s="12"/>
      <c r="R641" s="12"/>
      <c r="S641" s="12"/>
      <c r="T641" s="12"/>
      <c r="U641" s="12"/>
      <c r="V641" s="12"/>
      <c r="W641" s="12"/>
      <c r="X641" s="12"/>
      <c r="Y641" s="12"/>
      <c r="Z641" s="12"/>
    </row>
    <row r="642" ht="12.75" customHeight="1">
      <c r="A642" s="60"/>
      <c r="B642" s="15"/>
      <c r="C642" s="12"/>
      <c r="D642" s="12"/>
      <c r="E642" s="12"/>
      <c r="F642" s="12"/>
      <c r="G642" s="12"/>
      <c r="H642" s="12"/>
      <c r="I642" s="12"/>
      <c r="J642" s="12"/>
      <c r="K642" s="13"/>
      <c r="L642" s="12"/>
      <c r="M642" s="12"/>
      <c r="N642" s="12"/>
      <c r="O642" s="12"/>
      <c r="P642" s="12"/>
      <c r="Q642" s="12"/>
      <c r="R642" s="12"/>
      <c r="S642" s="12"/>
      <c r="T642" s="12"/>
      <c r="U642" s="12"/>
      <c r="V642" s="12"/>
      <c r="W642" s="12"/>
      <c r="X642" s="12"/>
      <c r="Y642" s="12"/>
      <c r="Z642" s="12"/>
    </row>
    <row r="643" ht="12.75" customHeight="1">
      <c r="A643" s="60"/>
      <c r="B643" s="15"/>
      <c r="C643" s="12"/>
      <c r="D643" s="12"/>
      <c r="E643" s="12"/>
      <c r="F643" s="12"/>
      <c r="G643" s="12"/>
      <c r="H643" s="12"/>
      <c r="I643" s="12"/>
      <c r="J643" s="12"/>
      <c r="K643" s="13"/>
      <c r="L643" s="12"/>
      <c r="M643" s="12"/>
      <c r="N643" s="12"/>
      <c r="O643" s="12"/>
      <c r="P643" s="12"/>
      <c r="Q643" s="12"/>
      <c r="R643" s="12"/>
      <c r="S643" s="12"/>
      <c r="T643" s="12"/>
      <c r="U643" s="12"/>
      <c r="V643" s="12"/>
      <c r="W643" s="12"/>
      <c r="X643" s="12"/>
      <c r="Y643" s="12"/>
      <c r="Z643" s="12"/>
    </row>
    <row r="644" ht="12.75" customHeight="1">
      <c r="A644" s="60"/>
      <c r="B644" s="15"/>
      <c r="C644" s="12"/>
      <c r="D644" s="12"/>
      <c r="E644" s="12"/>
      <c r="F644" s="12"/>
      <c r="G644" s="12"/>
      <c r="H644" s="12"/>
      <c r="I644" s="12"/>
      <c r="J644" s="12"/>
      <c r="K644" s="13"/>
      <c r="L644" s="12"/>
      <c r="M644" s="12"/>
      <c r="N644" s="12"/>
      <c r="O644" s="12"/>
      <c r="P644" s="12"/>
      <c r="Q644" s="12"/>
      <c r="R644" s="12"/>
      <c r="S644" s="12"/>
      <c r="T644" s="12"/>
      <c r="U644" s="12"/>
      <c r="V644" s="12"/>
      <c r="W644" s="12"/>
      <c r="X644" s="12"/>
      <c r="Y644" s="12"/>
      <c r="Z644" s="12"/>
    </row>
    <row r="645" ht="12.75" customHeight="1">
      <c r="A645" s="60"/>
      <c r="B645" s="15"/>
      <c r="C645" s="12"/>
      <c r="D645" s="12"/>
      <c r="E645" s="12"/>
      <c r="F645" s="12"/>
      <c r="G645" s="12"/>
      <c r="H645" s="12"/>
      <c r="I645" s="12"/>
      <c r="J645" s="12"/>
      <c r="K645" s="13"/>
      <c r="L645" s="12"/>
      <c r="M645" s="12"/>
      <c r="N645" s="12"/>
      <c r="O645" s="12"/>
      <c r="P645" s="12"/>
      <c r="Q645" s="12"/>
      <c r="R645" s="12"/>
      <c r="S645" s="12"/>
      <c r="T645" s="12"/>
      <c r="U645" s="12"/>
      <c r="V645" s="12"/>
      <c r="W645" s="12"/>
      <c r="X645" s="12"/>
      <c r="Y645" s="12"/>
      <c r="Z645" s="12"/>
    </row>
    <row r="646" ht="12.75" customHeight="1">
      <c r="A646" s="60"/>
      <c r="B646" s="15"/>
      <c r="C646" s="12"/>
      <c r="D646" s="12"/>
      <c r="E646" s="12"/>
      <c r="F646" s="12"/>
      <c r="G646" s="12"/>
      <c r="H646" s="12"/>
      <c r="I646" s="12"/>
      <c r="J646" s="12"/>
      <c r="K646" s="13"/>
      <c r="L646" s="12"/>
      <c r="M646" s="12"/>
      <c r="N646" s="12"/>
      <c r="O646" s="12"/>
      <c r="P646" s="12"/>
      <c r="Q646" s="12"/>
      <c r="R646" s="12"/>
      <c r="S646" s="12"/>
      <c r="T646" s="12"/>
      <c r="U646" s="12"/>
      <c r="V646" s="12"/>
      <c r="W646" s="12"/>
      <c r="X646" s="12"/>
      <c r="Y646" s="12"/>
      <c r="Z646" s="12"/>
    </row>
    <row r="647" ht="12.75" customHeight="1">
      <c r="A647" s="60"/>
      <c r="B647" s="15"/>
      <c r="C647" s="12"/>
      <c r="D647" s="12"/>
      <c r="E647" s="12"/>
      <c r="F647" s="12"/>
      <c r="G647" s="12"/>
      <c r="H647" s="12"/>
      <c r="I647" s="12"/>
      <c r="J647" s="12"/>
      <c r="K647" s="13"/>
      <c r="L647" s="12"/>
      <c r="M647" s="12"/>
      <c r="N647" s="12"/>
      <c r="O647" s="12"/>
      <c r="P647" s="12"/>
      <c r="Q647" s="12"/>
      <c r="R647" s="12"/>
      <c r="S647" s="12"/>
      <c r="T647" s="12"/>
      <c r="U647" s="12"/>
      <c r="V647" s="12"/>
      <c r="W647" s="12"/>
      <c r="X647" s="12"/>
      <c r="Y647" s="12"/>
      <c r="Z647" s="12"/>
    </row>
    <row r="648" ht="12.75" customHeight="1">
      <c r="A648" s="60"/>
      <c r="B648" s="15"/>
      <c r="C648" s="12"/>
      <c r="D648" s="12"/>
      <c r="E648" s="12"/>
      <c r="F648" s="12"/>
      <c r="G648" s="12"/>
      <c r="H648" s="12"/>
      <c r="I648" s="12"/>
      <c r="J648" s="12"/>
      <c r="K648" s="13"/>
      <c r="L648" s="12"/>
      <c r="M648" s="12"/>
      <c r="N648" s="12"/>
      <c r="O648" s="12"/>
      <c r="P648" s="12"/>
      <c r="Q648" s="12"/>
      <c r="R648" s="12"/>
      <c r="S648" s="12"/>
      <c r="T648" s="12"/>
      <c r="U648" s="12"/>
      <c r="V648" s="12"/>
      <c r="W648" s="12"/>
      <c r="X648" s="12"/>
      <c r="Y648" s="12"/>
      <c r="Z648" s="12"/>
    </row>
    <row r="649" ht="12.75" customHeight="1">
      <c r="A649" s="60"/>
      <c r="B649" s="15"/>
      <c r="C649" s="12"/>
      <c r="D649" s="12"/>
      <c r="E649" s="12"/>
      <c r="F649" s="12"/>
      <c r="G649" s="12"/>
      <c r="H649" s="12"/>
      <c r="I649" s="12"/>
      <c r="J649" s="12"/>
      <c r="K649" s="13"/>
      <c r="L649" s="12"/>
      <c r="M649" s="12"/>
      <c r="N649" s="12"/>
      <c r="O649" s="12"/>
      <c r="P649" s="12"/>
      <c r="Q649" s="12"/>
      <c r="R649" s="12"/>
      <c r="S649" s="12"/>
      <c r="T649" s="12"/>
      <c r="U649" s="12"/>
      <c r="V649" s="12"/>
      <c r="W649" s="12"/>
      <c r="X649" s="12"/>
      <c r="Y649" s="12"/>
      <c r="Z649" s="12"/>
    </row>
    <row r="650" ht="12.75" customHeight="1">
      <c r="A650" s="60"/>
      <c r="B650" s="15"/>
      <c r="C650" s="12"/>
      <c r="D650" s="12"/>
      <c r="E650" s="12"/>
      <c r="F650" s="12"/>
      <c r="G650" s="12"/>
      <c r="H650" s="12"/>
      <c r="I650" s="12"/>
      <c r="J650" s="12"/>
      <c r="K650" s="13"/>
      <c r="L650" s="12"/>
      <c r="M650" s="12"/>
      <c r="N650" s="12"/>
      <c r="O650" s="12"/>
      <c r="P650" s="12"/>
      <c r="Q650" s="12"/>
      <c r="R650" s="12"/>
      <c r="S650" s="12"/>
      <c r="T650" s="12"/>
      <c r="U650" s="12"/>
      <c r="V650" s="12"/>
      <c r="W650" s="12"/>
      <c r="X650" s="12"/>
      <c r="Y650" s="12"/>
      <c r="Z650" s="12"/>
    </row>
    <row r="651" ht="12.75" customHeight="1">
      <c r="A651" s="60"/>
      <c r="B651" s="15"/>
      <c r="C651" s="12"/>
      <c r="D651" s="12"/>
      <c r="E651" s="12"/>
      <c r="F651" s="12"/>
      <c r="G651" s="12"/>
      <c r="H651" s="12"/>
      <c r="I651" s="12"/>
      <c r="J651" s="12"/>
      <c r="K651" s="13"/>
      <c r="L651" s="12"/>
      <c r="M651" s="12"/>
      <c r="N651" s="12"/>
      <c r="O651" s="12"/>
      <c r="P651" s="12"/>
      <c r="Q651" s="12"/>
      <c r="R651" s="12"/>
      <c r="S651" s="12"/>
      <c r="T651" s="12"/>
      <c r="U651" s="12"/>
      <c r="V651" s="12"/>
      <c r="W651" s="12"/>
      <c r="X651" s="12"/>
      <c r="Y651" s="12"/>
      <c r="Z651" s="12"/>
    </row>
    <row r="652" ht="12.75" customHeight="1">
      <c r="A652" s="60"/>
      <c r="B652" s="15"/>
      <c r="C652" s="12"/>
      <c r="D652" s="12"/>
      <c r="E652" s="12"/>
      <c r="F652" s="12"/>
      <c r="G652" s="12"/>
      <c r="H652" s="12"/>
      <c r="I652" s="12"/>
      <c r="J652" s="12"/>
      <c r="K652" s="13"/>
      <c r="L652" s="12"/>
      <c r="M652" s="12"/>
      <c r="N652" s="12"/>
      <c r="O652" s="12"/>
      <c r="P652" s="12"/>
      <c r="Q652" s="12"/>
      <c r="R652" s="12"/>
      <c r="S652" s="12"/>
      <c r="T652" s="12"/>
      <c r="U652" s="12"/>
      <c r="V652" s="12"/>
      <c r="W652" s="12"/>
      <c r="X652" s="12"/>
      <c r="Y652" s="12"/>
      <c r="Z652" s="12"/>
    </row>
    <row r="653" ht="12.75" customHeight="1">
      <c r="A653" s="60"/>
      <c r="B653" s="15"/>
      <c r="C653" s="12"/>
      <c r="D653" s="12"/>
      <c r="E653" s="12"/>
      <c r="F653" s="12"/>
      <c r="G653" s="12"/>
      <c r="H653" s="12"/>
      <c r="I653" s="12"/>
      <c r="J653" s="12"/>
      <c r="K653" s="13"/>
      <c r="L653" s="12"/>
      <c r="M653" s="12"/>
      <c r="N653" s="12"/>
      <c r="O653" s="12"/>
      <c r="P653" s="12"/>
      <c r="Q653" s="12"/>
      <c r="R653" s="12"/>
      <c r="S653" s="12"/>
      <c r="T653" s="12"/>
      <c r="U653" s="12"/>
      <c r="V653" s="12"/>
      <c r="W653" s="12"/>
      <c r="X653" s="12"/>
      <c r="Y653" s="12"/>
      <c r="Z653" s="12"/>
    </row>
    <row r="654" ht="12.75" customHeight="1">
      <c r="A654" s="60"/>
      <c r="B654" s="15"/>
      <c r="C654" s="12"/>
      <c r="D654" s="12"/>
      <c r="E654" s="12"/>
      <c r="F654" s="12"/>
      <c r="G654" s="12"/>
      <c r="H654" s="12"/>
      <c r="I654" s="12"/>
      <c r="J654" s="12"/>
      <c r="K654" s="13"/>
      <c r="L654" s="12"/>
      <c r="M654" s="12"/>
      <c r="N654" s="12"/>
      <c r="O654" s="12"/>
      <c r="P654" s="12"/>
      <c r="Q654" s="12"/>
      <c r="R654" s="12"/>
      <c r="S654" s="12"/>
      <c r="T654" s="12"/>
      <c r="U654" s="12"/>
      <c r="V654" s="12"/>
      <c r="W654" s="12"/>
      <c r="X654" s="12"/>
      <c r="Y654" s="12"/>
      <c r="Z654" s="12"/>
    </row>
    <row r="655" ht="12.75" customHeight="1">
      <c r="A655" s="60"/>
      <c r="B655" s="15"/>
      <c r="C655" s="12"/>
      <c r="D655" s="12"/>
      <c r="E655" s="12"/>
      <c r="F655" s="12"/>
      <c r="G655" s="12"/>
      <c r="H655" s="12"/>
      <c r="I655" s="12"/>
      <c r="J655" s="12"/>
      <c r="K655" s="13"/>
      <c r="L655" s="12"/>
      <c r="M655" s="12"/>
      <c r="N655" s="12"/>
      <c r="O655" s="12"/>
      <c r="P655" s="12"/>
      <c r="Q655" s="12"/>
      <c r="R655" s="12"/>
      <c r="S655" s="12"/>
      <c r="T655" s="12"/>
      <c r="U655" s="12"/>
      <c r="V655" s="12"/>
      <c r="W655" s="12"/>
      <c r="X655" s="12"/>
      <c r="Y655" s="12"/>
      <c r="Z655" s="12"/>
    </row>
    <row r="656" ht="12.75" customHeight="1">
      <c r="A656" s="60"/>
      <c r="B656" s="15"/>
      <c r="C656" s="12"/>
      <c r="D656" s="12"/>
      <c r="E656" s="12"/>
      <c r="F656" s="12"/>
      <c r="G656" s="12"/>
      <c r="H656" s="12"/>
      <c r="I656" s="12"/>
      <c r="J656" s="12"/>
      <c r="K656" s="13"/>
      <c r="L656" s="12"/>
      <c r="M656" s="12"/>
      <c r="N656" s="12"/>
      <c r="O656" s="12"/>
      <c r="P656" s="12"/>
      <c r="Q656" s="12"/>
      <c r="R656" s="12"/>
      <c r="S656" s="12"/>
      <c r="T656" s="12"/>
      <c r="U656" s="12"/>
      <c r="V656" s="12"/>
      <c r="W656" s="12"/>
      <c r="X656" s="12"/>
      <c r="Y656" s="12"/>
      <c r="Z656" s="12"/>
    </row>
    <row r="657" ht="12.75" customHeight="1">
      <c r="A657" s="60"/>
      <c r="B657" s="15"/>
      <c r="C657" s="12"/>
      <c r="D657" s="12"/>
      <c r="E657" s="12"/>
      <c r="F657" s="12"/>
      <c r="G657" s="12"/>
      <c r="H657" s="12"/>
      <c r="I657" s="12"/>
      <c r="J657" s="12"/>
      <c r="K657" s="13"/>
      <c r="L657" s="12"/>
      <c r="M657" s="12"/>
      <c r="N657" s="12"/>
      <c r="O657" s="12"/>
      <c r="P657" s="12"/>
      <c r="Q657" s="12"/>
      <c r="R657" s="12"/>
      <c r="S657" s="12"/>
      <c r="T657" s="12"/>
      <c r="U657" s="12"/>
      <c r="V657" s="12"/>
      <c r="W657" s="12"/>
      <c r="X657" s="12"/>
      <c r="Y657" s="12"/>
      <c r="Z657" s="12"/>
    </row>
    <row r="658" ht="12.75" customHeight="1">
      <c r="A658" s="60"/>
      <c r="B658" s="15"/>
      <c r="C658" s="12"/>
      <c r="D658" s="12"/>
      <c r="E658" s="12"/>
      <c r="F658" s="12"/>
      <c r="G658" s="12"/>
      <c r="H658" s="12"/>
      <c r="I658" s="12"/>
      <c r="J658" s="12"/>
      <c r="K658" s="13"/>
      <c r="L658" s="12"/>
      <c r="M658" s="12"/>
      <c r="N658" s="12"/>
      <c r="O658" s="12"/>
      <c r="P658" s="12"/>
      <c r="Q658" s="12"/>
      <c r="R658" s="12"/>
      <c r="S658" s="12"/>
      <c r="T658" s="12"/>
      <c r="U658" s="12"/>
      <c r="V658" s="12"/>
      <c r="W658" s="12"/>
      <c r="X658" s="12"/>
      <c r="Y658" s="12"/>
      <c r="Z658" s="12"/>
    </row>
    <row r="659" ht="12.75" customHeight="1">
      <c r="A659" s="60"/>
      <c r="B659" s="15"/>
      <c r="C659" s="12"/>
      <c r="D659" s="12"/>
      <c r="E659" s="12"/>
      <c r="F659" s="12"/>
      <c r="G659" s="12"/>
      <c r="H659" s="12"/>
      <c r="I659" s="12"/>
      <c r="J659" s="12"/>
      <c r="K659" s="13"/>
      <c r="L659" s="12"/>
      <c r="M659" s="12"/>
      <c r="N659" s="12"/>
      <c r="O659" s="12"/>
      <c r="P659" s="12"/>
      <c r="Q659" s="12"/>
      <c r="R659" s="12"/>
      <c r="S659" s="12"/>
      <c r="T659" s="12"/>
      <c r="U659" s="12"/>
      <c r="V659" s="12"/>
      <c r="W659" s="12"/>
      <c r="X659" s="12"/>
      <c r="Y659" s="12"/>
      <c r="Z659" s="12"/>
    </row>
    <row r="660" ht="12.75" customHeight="1">
      <c r="A660" s="60"/>
      <c r="B660" s="15"/>
      <c r="C660" s="12"/>
      <c r="D660" s="12"/>
      <c r="E660" s="12"/>
      <c r="F660" s="12"/>
      <c r="G660" s="12"/>
      <c r="H660" s="12"/>
      <c r="I660" s="12"/>
      <c r="J660" s="12"/>
      <c r="K660" s="13"/>
      <c r="L660" s="12"/>
      <c r="M660" s="12"/>
      <c r="N660" s="12"/>
      <c r="O660" s="12"/>
      <c r="P660" s="12"/>
      <c r="Q660" s="12"/>
      <c r="R660" s="12"/>
      <c r="S660" s="12"/>
      <c r="T660" s="12"/>
      <c r="U660" s="12"/>
      <c r="V660" s="12"/>
      <c r="W660" s="12"/>
      <c r="X660" s="12"/>
      <c r="Y660" s="12"/>
      <c r="Z660" s="12"/>
    </row>
    <row r="661" ht="12.75" customHeight="1">
      <c r="A661" s="60"/>
      <c r="B661" s="15"/>
      <c r="C661" s="12"/>
      <c r="D661" s="12"/>
      <c r="E661" s="12"/>
      <c r="F661" s="12"/>
      <c r="G661" s="12"/>
      <c r="H661" s="12"/>
      <c r="I661" s="12"/>
      <c r="J661" s="12"/>
      <c r="K661" s="13"/>
      <c r="L661" s="12"/>
      <c r="M661" s="12"/>
      <c r="N661" s="12"/>
      <c r="O661" s="12"/>
      <c r="P661" s="12"/>
      <c r="Q661" s="12"/>
      <c r="R661" s="12"/>
      <c r="S661" s="12"/>
      <c r="T661" s="12"/>
      <c r="U661" s="12"/>
      <c r="V661" s="12"/>
      <c r="W661" s="12"/>
      <c r="X661" s="12"/>
      <c r="Y661" s="12"/>
      <c r="Z661" s="12"/>
    </row>
    <row r="662" ht="12.75" customHeight="1">
      <c r="A662" s="60"/>
      <c r="B662" s="15"/>
      <c r="C662" s="12"/>
      <c r="D662" s="12"/>
      <c r="E662" s="12"/>
      <c r="F662" s="12"/>
      <c r="G662" s="12"/>
      <c r="H662" s="12"/>
      <c r="I662" s="12"/>
      <c r="J662" s="12"/>
      <c r="K662" s="13"/>
      <c r="L662" s="12"/>
      <c r="M662" s="12"/>
      <c r="N662" s="12"/>
      <c r="O662" s="12"/>
      <c r="P662" s="12"/>
      <c r="Q662" s="12"/>
      <c r="R662" s="12"/>
      <c r="S662" s="12"/>
      <c r="T662" s="12"/>
      <c r="U662" s="12"/>
      <c r="V662" s="12"/>
      <c r="W662" s="12"/>
      <c r="X662" s="12"/>
      <c r="Y662" s="12"/>
      <c r="Z662" s="12"/>
    </row>
    <row r="663" ht="12.75" customHeight="1">
      <c r="A663" s="60"/>
      <c r="B663" s="15"/>
      <c r="C663" s="12"/>
      <c r="D663" s="12"/>
      <c r="E663" s="12"/>
      <c r="F663" s="12"/>
      <c r="G663" s="12"/>
      <c r="H663" s="12"/>
      <c r="I663" s="12"/>
      <c r="J663" s="12"/>
      <c r="K663" s="13"/>
      <c r="L663" s="12"/>
      <c r="M663" s="12"/>
      <c r="N663" s="12"/>
      <c r="O663" s="12"/>
      <c r="P663" s="12"/>
      <c r="Q663" s="12"/>
      <c r="R663" s="12"/>
      <c r="S663" s="12"/>
      <c r="T663" s="12"/>
      <c r="U663" s="12"/>
      <c r="V663" s="12"/>
      <c r="W663" s="12"/>
      <c r="X663" s="12"/>
      <c r="Y663" s="12"/>
      <c r="Z663" s="12"/>
    </row>
    <row r="664" ht="12.75" customHeight="1">
      <c r="A664" s="60"/>
      <c r="B664" s="15"/>
      <c r="C664" s="12"/>
      <c r="D664" s="12"/>
      <c r="E664" s="12"/>
      <c r="F664" s="12"/>
      <c r="G664" s="12"/>
      <c r="H664" s="12"/>
      <c r="I664" s="12"/>
      <c r="J664" s="12"/>
      <c r="K664" s="13"/>
      <c r="L664" s="12"/>
      <c r="M664" s="12"/>
      <c r="N664" s="12"/>
      <c r="O664" s="12"/>
      <c r="P664" s="12"/>
      <c r="Q664" s="12"/>
      <c r="R664" s="12"/>
      <c r="S664" s="12"/>
      <c r="T664" s="12"/>
      <c r="U664" s="12"/>
      <c r="V664" s="12"/>
      <c r="W664" s="12"/>
      <c r="X664" s="12"/>
      <c r="Y664" s="12"/>
      <c r="Z664" s="12"/>
    </row>
    <row r="665" ht="12.75" customHeight="1">
      <c r="A665" s="60"/>
      <c r="B665" s="15"/>
      <c r="C665" s="12"/>
      <c r="D665" s="12"/>
      <c r="E665" s="12"/>
      <c r="F665" s="12"/>
      <c r="G665" s="12"/>
      <c r="H665" s="12"/>
      <c r="I665" s="12"/>
      <c r="J665" s="12"/>
      <c r="K665" s="13"/>
      <c r="L665" s="12"/>
      <c r="M665" s="12"/>
      <c r="N665" s="12"/>
      <c r="O665" s="12"/>
      <c r="P665" s="12"/>
      <c r="Q665" s="12"/>
      <c r="R665" s="12"/>
      <c r="S665" s="12"/>
      <c r="T665" s="12"/>
      <c r="U665" s="12"/>
      <c r="V665" s="12"/>
      <c r="W665" s="12"/>
      <c r="X665" s="12"/>
      <c r="Y665" s="12"/>
      <c r="Z665" s="12"/>
    </row>
    <row r="666" ht="12.75" customHeight="1">
      <c r="A666" s="60"/>
      <c r="B666" s="15"/>
      <c r="C666" s="12"/>
      <c r="D666" s="12"/>
      <c r="E666" s="12"/>
      <c r="F666" s="12"/>
      <c r="G666" s="12"/>
      <c r="H666" s="12"/>
      <c r="I666" s="12"/>
      <c r="J666" s="12"/>
      <c r="K666" s="13"/>
      <c r="L666" s="12"/>
      <c r="M666" s="12"/>
      <c r="N666" s="12"/>
      <c r="O666" s="12"/>
      <c r="P666" s="12"/>
      <c r="Q666" s="12"/>
      <c r="R666" s="12"/>
      <c r="S666" s="12"/>
      <c r="T666" s="12"/>
      <c r="U666" s="12"/>
      <c r="V666" s="12"/>
      <c r="W666" s="12"/>
      <c r="X666" s="12"/>
      <c r="Y666" s="12"/>
      <c r="Z666" s="12"/>
    </row>
    <row r="667" ht="12.75" customHeight="1">
      <c r="A667" s="60"/>
      <c r="B667" s="15"/>
      <c r="C667" s="12"/>
      <c r="D667" s="12"/>
      <c r="E667" s="12"/>
      <c r="F667" s="12"/>
      <c r="G667" s="12"/>
      <c r="H667" s="12"/>
      <c r="I667" s="12"/>
      <c r="J667" s="12"/>
      <c r="K667" s="13"/>
      <c r="L667" s="12"/>
      <c r="M667" s="12"/>
      <c r="N667" s="12"/>
      <c r="O667" s="12"/>
      <c r="P667" s="12"/>
      <c r="Q667" s="12"/>
      <c r="R667" s="12"/>
      <c r="S667" s="12"/>
      <c r="T667" s="12"/>
      <c r="U667" s="12"/>
      <c r="V667" s="12"/>
      <c r="W667" s="12"/>
      <c r="X667" s="12"/>
      <c r="Y667" s="12"/>
      <c r="Z667" s="12"/>
    </row>
    <row r="668" ht="12.75" customHeight="1">
      <c r="A668" s="60"/>
      <c r="B668" s="15"/>
      <c r="C668" s="12"/>
      <c r="D668" s="12"/>
      <c r="E668" s="12"/>
      <c r="F668" s="12"/>
      <c r="G668" s="12"/>
      <c r="H668" s="12"/>
      <c r="I668" s="12"/>
      <c r="J668" s="12"/>
      <c r="K668" s="13"/>
      <c r="L668" s="12"/>
      <c r="M668" s="12"/>
      <c r="N668" s="12"/>
      <c r="O668" s="12"/>
      <c r="P668" s="12"/>
      <c r="Q668" s="12"/>
      <c r="R668" s="12"/>
      <c r="S668" s="12"/>
      <c r="T668" s="12"/>
      <c r="U668" s="12"/>
      <c r="V668" s="12"/>
      <c r="W668" s="12"/>
      <c r="X668" s="12"/>
      <c r="Y668" s="12"/>
      <c r="Z668" s="12"/>
    </row>
    <row r="669" ht="12.75" customHeight="1">
      <c r="A669" s="60"/>
      <c r="B669" s="15"/>
      <c r="C669" s="12"/>
      <c r="D669" s="12"/>
      <c r="E669" s="12"/>
      <c r="F669" s="12"/>
      <c r="G669" s="12"/>
      <c r="H669" s="12"/>
      <c r="I669" s="12"/>
      <c r="J669" s="12"/>
      <c r="K669" s="13"/>
      <c r="L669" s="12"/>
      <c r="M669" s="12"/>
      <c r="N669" s="12"/>
      <c r="O669" s="12"/>
      <c r="P669" s="12"/>
      <c r="Q669" s="12"/>
      <c r="R669" s="12"/>
      <c r="S669" s="12"/>
      <c r="T669" s="12"/>
      <c r="U669" s="12"/>
      <c r="V669" s="12"/>
      <c r="W669" s="12"/>
      <c r="X669" s="12"/>
      <c r="Y669" s="12"/>
      <c r="Z669" s="12"/>
    </row>
    <row r="670" ht="12.75" customHeight="1">
      <c r="A670" s="60"/>
      <c r="B670" s="15"/>
      <c r="C670" s="12"/>
      <c r="D670" s="12"/>
      <c r="E670" s="12"/>
      <c r="F670" s="12"/>
      <c r="G670" s="12"/>
      <c r="H670" s="12"/>
      <c r="I670" s="12"/>
      <c r="J670" s="12"/>
      <c r="K670" s="13"/>
      <c r="L670" s="12"/>
      <c r="M670" s="12"/>
      <c r="N670" s="12"/>
      <c r="O670" s="12"/>
      <c r="P670" s="12"/>
      <c r="Q670" s="12"/>
      <c r="R670" s="12"/>
      <c r="S670" s="12"/>
      <c r="T670" s="12"/>
      <c r="U670" s="12"/>
      <c r="V670" s="12"/>
      <c r="W670" s="12"/>
      <c r="X670" s="12"/>
      <c r="Y670" s="12"/>
      <c r="Z670" s="12"/>
    </row>
    <row r="671" ht="12.75" customHeight="1">
      <c r="A671" s="60"/>
      <c r="B671" s="15"/>
      <c r="C671" s="12"/>
      <c r="D671" s="12"/>
      <c r="E671" s="12"/>
      <c r="F671" s="12"/>
      <c r="G671" s="12"/>
      <c r="H671" s="12"/>
      <c r="I671" s="12"/>
      <c r="J671" s="12"/>
      <c r="K671" s="13"/>
      <c r="L671" s="12"/>
      <c r="M671" s="12"/>
      <c r="N671" s="12"/>
      <c r="O671" s="12"/>
      <c r="P671" s="12"/>
      <c r="Q671" s="12"/>
      <c r="R671" s="12"/>
      <c r="S671" s="12"/>
      <c r="T671" s="12"/>
      <c r="U671" s="12"/>
      <c r="V671" s="12"/>
      <c r="W671" s="12"/>
      <c r="X671" s="12"/>
      <c r="Y671" s="12"/>
      <c r="Z671" s="12"/>
    </row>
    <row r="672" ht="12.75" customHeight="1">
      <c r="A672" s="60"/>
      <c r="B672" s="15"/>
      <c r="C672" s="12"/>
      <c r="D672" s="12"/>
      <c r="E672" s="12"/>
      <c r="F672" s="12"/>
      <c r="G672" s="12"/>
      <c r="H672" s="12"/>
      <c r="I672" s="12"/>
      <c r="J672" s="12"/>
      <c r="K672" s="13"/>
      <c r="L672" s="12"/>
      <c r="M672" s="12"/>
      <c r="N672" s="12"/>
      <c r="O672" s="12"/>
      <c r="P672" s="12"/>
      <c r="Q672" s="12"/>
      <c r="R672" s="12"/>
      <c r="S672" s="12"/>
      <c r="T672" s="12"/>
      <c r="U672" s="12"/>
      <c r="V672" s="12"/>
      <c r="W672" s="12"/>
      <c r="X672" s="12"/>
      <c r="Y672" s="12"/>
      <c r="Z672" s="12"/>
    </row>
    <row r="673" ht="12.75" customHeight="1">
      <c r="A673" s="60"/>
      <c r="B673" s="15"/>
      <c r="C673" s="12"/>
      <c r="D673" s="12"/>
      <c r="E673" s="12"/>
      <c r="F673" s="12"/>
      <c r="G673" s="12"/>
      <c r="H673" s="12"/>
      <c r="I673" s="12"/>
      <c r="J673" s="12"/>
      <c r="K673" s="13"/>
      <c r="L673" s="12"/>
      <c r="M673" s="12"/>
      <c r="N673" s="12"/>
      <c r="O673" s="12"/>
      <c r="P673" s="12"/>
      <c r="Q673" s="12"/>
      <c r="R673" s="12"/>
      <c r="S673" s="12"/>
      <c r="T673" s="12"/>
      <c r="U673" s="12"/>
      <c r="V673" s="12"/>
      <c r="W673" s="12"/>
      <c r="X673" s="12"/>
      <c r="Y673" s="12"/>
      <c r="Z673" s="12"/>
    </row>
    <row r="674" ht="12.75" customHeight="1">
      <c r="A674" s="60"/>
      <c r="B674" s="15"/>
      <c r="C674" s="12"/>
      <c r="D674" s="12"/>
      <c r="E674" s="12"/>
      <c r="F674" s="12"/>
      <c r="G674" s="12"/>
      <c r="H674" s="12"/>
      <c r="I674" s="12"/>
      <c r="J674" s="12"/>
      <c r="K674" s="13"/>
      <c r="L674" s="12"/>
      <c r="M674" s="12"/>
      <c r="N674" s="12"/>
      <c r="O674" s="12"/>
      <c r="P674" s="12"/>
      <c r="Q674" s="12"/>
      <c r="R674" s="12"/>
      <c r="S674" s="12"/>
      <c r="T674" s="12"/>
      <c r="U674" s="12"/>
      <c r="V674" s="12"/>
      <c r="W674" s="12"/>
      <c r="X674" s="12"/>
      <c r="Y674" s="12"/>
      <c r="Z674" s="12"/>
    </row>
    <row r="675" ht="12.75" customHeight="1">
      <c r="A675" s="60"/>
      <c r="B675" s="15"/>
      <c r="C675" s="12"/>
      <c r="D675" s="12"/>
      <c r="E675" s="12"/>
      <c r="F675" s="12"/>
      <c r="G675" s="12"/>
      <c r="H675" s="12"/>
      <c r="I675" s="12"/>
      <c r="J675" s="12"/>
      <c r="K675" s="13"/>
      <c r="L675" s="12"/>
      <c r="M675" s="12"/>
      <c r="N675" s="12"/>
      <c r="O675" s="12"/>
      <c r="P675" s="12"/>
      <c r="Q675" s="12"/>
      <c r="R675" s="12"/>
      <c r="S675" s="12"/>
      <c r="T675" s="12"/>
      <c r="U675" s="12"/>
      <c r="V675" s="12"/>
      <c r="W675" s="12"/>
      <c r="X675" s="12"/>
      <c r="Y675" s="12"/>
      <c r="Z675" s="12"/>
    </row>
    <row r="676" ht="12.75" customHeight="1">
      <c r="A676" s="60"/>
      <c r="B676" s="15"/>
      <c r="C676" s="12"/>
      <c r="D676" s="12"/>
      <c r="E676" s="12"/>
      <c r="F676" s="12"/>
      <c r="G676" s="12"/>
      <c r="H676" s="12"/>
      <c r="I676" s="12"/>
      <c r="J676" s="12"/>
      <c r="K676" s="13"/>
      <c r="L676" s="12"/>
      <c r="M676" s="12"/>
      <c r="N676" s="12"/>
      <c r="O676" s="12"/>
      <c r="P676" s="12"/>
      <c r="Q676" s="12"/>
      <c r="R676" s="12"/>
      <c r="S676" s="12"/>
      <c r="T676" s="12"/>
      <c r="U676" s="12"/>
      <c r="V676" s="12"/>
      <c r="W676" s="12"/>
      <c r="X676" s="12"/>
      <c r="Y676" s="12"/>
      <c r="Z676" s="12"/>
    </row>
    <row r="677" ht="12.75" customHeight="1">
      <c r="A677" s="60"/>
      <c r="B677" s="15"/>
      <c r="C677" s="12"/>
      <c r="D677" s="12"/>
      <c r="E677" s="12"/>
      <c r="F677" s="12"/>
      <c r="G677" s="12"/>
      <c r="H677" s="12"/>
      <c r="I677" s="12"/>
      <c r="J677" s="12"/>
      <c r="K677" s="13"/>
      <c r="L677" s="12"/>
      <c r="M677" s="12"/>
      <c r="N677" s="12"/>
      <c r="O677" s="12"/>
      <c r="P677" s="12"/>
      <c r="Q677" s="12"/>
      <c r="R677" s="12"/>
      <c r="S677" s="12"/>
      <c r="T677" s="12"/>
      <c r="U677" s="12"/>
      <c r="V677" s="12"/>
      <c r="W677" s="12"/>
      <c r="X677" s="12"/>
      <c r="Y677" s="12"/>
      <c r="Z677" s="12"/>
    </row>
    <row r="678" ht="12.75" customHeight="1">
      <c r="A678" s="60"/>
      <c r="B678" s="15"/>
      <c r="C678" s="12"/>
      <c r="D678" s="12"/>
      <c r="E678" s="12"/>
      <c r="F678" s="12"/>
      <c r="G678" s="12"/>
      <c r="H678" s="12"/>
      <c r="I678" s="12"/>
      <c r="J678" s="12"/>
      <c r="K678" s="13"/>
      <c r="L678" s="12"/>
      <c r="M678" s="12"/>
      <c r="N678" s="12"/>
      <c r="O678" s="12"/>
      <c r="P678" s="12"/>
      <c r="Q678" s="12"/>
      <c r="R678" s="12"/>
      <c r="S678" s="12"/>
      <c r="T678" s="12"/>
      <c r="U678" s="12"/>
      <c r="V678" s="12"/>
      <c r="W678" s="12"/>
      <c r="X678" s="12"/>
      <c r="Y678" s="12"/>
      <c r="Z678" s="12"/>
    </row>
    <row r="679" ht="12.75" customHeight="1">
      <c r="A679" s="60"/>
      <c r="B679" s="15"/>
      <c r="C679" s="12"/>
      <c r="D679" s="12"/>
      <c r="E679" s="12"/>
      <c r="F679" s="12"/>
      <c r="G679" s="12"/>
      <c r="H679" s="12"/>
      <c r="I679" s="12"/>
      <c r="J679" s="12"/>
      <c r="K679" s="13"/>
      <c r="L679" s="12"/>
      <c r="M679" s="12"/>
      <c r="N679" s="12"/>
      <c r="O679" s="12"/>
      <c r="P679" s="12"/>
      <c r="Q679" s="12"/>
      <c r="R679" s="12"/>
      <c r="S679" s="12"/>
      <c r="T679" s="12"/>
      <c r="U679" s="12"/>
      <c r="V679" s="12"/>
      <c r="W679" s="12"/>
      <c r="X679" s="12"/>
      <c r="Y679" s="12"/>
      <c r="Z679" s="12"/>
    </row>
    <row r="680" ht="12.75" customHeight="1">
      <c r="A680" s="60"/>
      <c r="B680" s="15"/>
      <c r="C680" s="12"/>
      <c r="D680" s="12"/>
      <c r="E680" s="12"/>
      <c r="F680" s="12"/>
      <c r="G680" s="12"/>
      <c r="H680" s="12"/>
      <c r="I680" s="12"/>
      <c r="J680" s="12"/>
      <c r="K680" s="13"/>
      <c r="L680" s="12"/>
      <c r="M680" s="12"/>
      <c r="N680" s="12"/>
      <c r="O680" s="12"/>
      <c r="P680" s="12"/>
      <c r="Q680" s="12"/>
      <c r="R680" s="12"/>
      <c r="S680" s="12"/>
      <c r="T680" s="12"/>
      <c r="U680" s="12"/>
      <c r="V680" s="12"/>
      <c r="W680" s="12"/>
      <c r="X680" s="12"/>
      <c r="Y680" s="12"/>
      <c r="Z680" s="12"/>
    </row>
    <row r="681" ht="12.75" customHeight="1">
      <c r="A681" s="60"/>
      <c r="B681" s="15"/>
      <c r="C681" s="12"/>
      <c r="D681" s="12"/>
      <c r="E681" s="12"/>
      <c r="F681" s="12"/>
      <c r="G681" s="12"/>
      <c r="H681" s="12"/>
      <c r="I681" s="12"/>
      <c r="J681" s="12"/>
      <c r="K681" s="13"/>
      <c r="L681" s="12"/>
      <c r="M681" s="12"/>
      <c r="N681" s="12"/>
      <c r="O681" s="12"/>
      <c r="P681" s="12"/>
      <c r="Q681" s="12"/>
      <c r="R681" s="12"/>
      <c r="S681" s="12"/>
      <c r="T681" s="12"/>
      <c r="U681" s="12"/>
      <c r="V681" s="12"/>
      <c r="W681" s="12"/>
      <c r="X681" s="12"/>
      <c r="Y681" s="12"/>
      <c r="Z681" s="12"/>
    </row>
    <row r="682" ht="12.75" customHeight="1">
      <c r="A682" s="60"/>
      <c r="B682" s="15"/>
      <c r="C682" s="12"/>
      <c r="D682" s="12"/>
      <c r="E682" s="12"/>
      <c r="F682" s="12"/>
      <c r="G682" s="12"/>
      <c r="H682" s="12"/>
      <c r="I682" s="12"/>
      <c r="J682" s="12"/>
      <c r="K682" s="13"/>
      <c r="L682" s="12"/>
      <c r="M682" s="12"/>
      <c r="N682" s="12"/>
      <c r="O682" s="12"/>
      <c r="P682" s="12"/>
      <c r="Q682" s="12"/>
      <c r="R682" s="12"/>
      <c r="S682" s="12"/>
      <c r="T682" s="12"/>
      <c r="U682" s="12"/>
      <c r="V682" s="12"/>
      <c r="W682" s="12"/>
      <c r="X682" s="12"/>
      <c r="Y682" s="12"/>
      <c r="Z682" s="12"/>
    </row>
    <row r="683" ht="12.75" customHeight="1">
      <c r="A683" s="60"/>
      <c r="B683" s="15"/>
      <c r="C683" s="12"/>
      <c r="D683" s="12"/>
      <c r="E683" s="12"/>
      <c r="F683" s="12"/>
      <c r="G683" s="12"/>
      <c r="H683" s="12"/>
      <c r="I683" s="12"/>
      <c r="J683" s="12"/>
      <c r="K683" s="13"/>
      <c r="L683" s="12"/>
      <c r="M683" s="12"/>
      <c r="N683" s="12"/>
      <c r="O683" s="12"/>
      <c r="P683" s="12"/>
      <c r="Q683" s="12"/>
      <c r="R683" s="12"/>
      <c r="S683" s="12"/>
      <c r="T683" s="12"/>
      <c r="U683" s="12"/>
      <c r="V683" s="12"/>
      <c r="W683" s="12"/>
      <c r="X683" s="12"/>
      <c r="Y683" s="12"/>
      <c r="Z683" s="12"/>
    </row>
    <row r="684" ht="12.75" customHeight="1">
      <c r="A684" s="60"/>
      <c r="B684" s="15"/>
      <c r="C684" s="12"/>
      <c r="D684" s="12"/>
      <c r="E684" s="12"/>
      <c r="F684" s="12"/>
      <c r="G684" s="12"/>
      <c r="H684" s="12"/>
      <c r="I684" s="12"/>
      <c r="J684" s="12"/>
      <c r="K684" s="13"/>
      <c r="L684" s="12"/>
      <c r="M684" s="12"/>
      <c r="N684" s="12"/>
      <c r="O684" s="12"/>
      <c r="P684" s="12"/>
      <c r="Q684" s="12"/>
      <c r="R684" s="12"/>
      <c r="S684" s="12"/>
      <c r="T684" s="12"/>
      <c r="U684" s="12"/>
      <c r="V684" s="12"/>
      <c r="W684" s="12"/>
      <c r="X684" s="12"/>
      <c r="Y684" s="12"/>
      <c r="Z684" s="12"/>
    </row>
    <row r="685" ht="12.75" customHeight="1">
      <c r="A685" s="60"/>
      <c r="B685" s="15"/>
      <c r="C685" s="12"/>
      <c r="D685" s="12"/>
      <c r="E685" s="12"/>
      <c r="F685" s="12"/>
      <c r="G685" s="12"/>
      <c r="H685" s="12"/>
      <c r="I685" s="12"/>
      <c r="J685" s="12"/>
      <c r="K685" s="13"/>
      <c r="L685" s="12"/>
      <c r="M685" s="12"/>
      <c r="N685" s="12"/>
      <c r="O685" s="12"/>
      <c r="P685" s="12"/>
      <c r="Q685" s="12"/>
      <c r="R685" s="12"/>
      <c r="S685" s="12"/>
      <c r="T685" s="12"/>
      <c r="U685" s="12"/>
      <c r="V685" s="12"/>
      <c r="W685" s="12"/>
      <c r="X685" s="12"/>
      <c r="Y685" s="12"/>
      <c r="Z685" s="12"/>
    </row>
    <row r="686" ht="12.75" customHeight="1">
      <c r="A686" s="60"/>
      <c r="B686" s="15"/>
      <c r="C686" s="12"/>
      <c r="D686" s="12"/>
      <c r="E686" s="12"/>
      <c r="F686" s="12"/>
      <c r="G686" s="12"/>
      <c r="H686" s="12"/>
      <c r="I686" s="12"/>
      <c r="J686" s="12"/>
      <c r="K686" s="13"/>
      <c r="L686" s="12"/>
      <c r="M686" s="12"/>
      <c r="N686" s="12"/>
      <c r="O686" s="12"/>
      <c r="P686" s="12"/>
      <c r="Q686" s="12"/>
      <c r="R686" s="12"/>
      <c r="S686" s="12"/>
      <c r="T686" s="12"/>
      <c r="U686" s="12"/>
      <c r="V686" s="12"/>
      <c r="W686" s="12"/>
      <c r="X686" s="12"/>
      <c r="Y686" s="12"/>
      <c r="Z686" s="12"/>
    </row>
    <row r="687" ht="12.75" customHeight="1">
      <c r="A687" s="60"/>
      <c r="B687" s="15"/>
      <c r="C687" s="12"/>
      <c r="D687" s="12"/>
      <c r="E687" s="12"/>
      <c r="F687" s="12"/>
      <c r="G687" s="12"/>
      <c r="H687" s="12"/>
      <c r="I687" s="12"/>
      <c r="J687" s="12"/>
      <c r="K687" s="13"/>
      <c r="L687" s="12"/>
      <c r="M687" s="12"/>
      <c r="N687" s="12"/>
      <c r="O687" s="12"/>
      <c r="P687" s="12"/>
      <c r="Q687" s="12"/>
      <c r="R687" s="12"/>
      <c r="S687" s="12"/>
      <c r="T687" s="12"/>
      <c r="U687" s="12"/>
      <c r="V687" s="12"/>
      <c r="W687" s="12"/>
      <c r="X687" s="12"/>
      <c r="Y687" s="12"/>
      <c r="Z687" s="12"/>
    </row>
    <row r="688" ht="12.75" customHeight="1">
      <c r="A688" s="60"/>
      <c r="B688" s="15"/>
      <c r="C688" s="12"/>
      <c r="D688" s="12"/>
      <c r="E688" s="12"/>
      <c r="F688" s="12"/>
      <c r="G688" s="12"/>
      <c r="H688" s="12"/>
      <c r="I688" s="12"/>
      <c r="J688" s="12"/>
      <c r="K688" s="13"/>
      <c r="L688" s="12"/>
      <c r="M688" s="12"/>
      <c r="N688" s="12"/>
      <c r="O688" s="12"/>
      <c r="P688" s="12"/>
      <c r="Q688" s="12"/>
      <c r="R688" s="12"/>
      <c r="S688" s="12"/>
      <c r="T688" s="12"/>
      <c r="U688" s="12"/>
      <c r="V688" s="12"/>
      <c r="W688" s="12"/>
      <c r="X688" s="12"/>
      <c r="Y688" s="12"/>
      <c r="Z688" s="12"/>
    </row>
    <row r="689" ht="12.75" customHeight="1">
      <c r="A689" s="60"/>
      <c r="B689" s="15"/>
      <c r="C689" s="12"/>
      <c r="D689" s="12"/>
      <c r="E689" s="12"/>
      <c r="F689" s="12"/>
      <c r="G689" s="12"/>
      <c r="H689" s="12"/>
      <c r="I689" s="12"/>
      <c r="J689" s="12"/>
      <c r="K689" s="13"/>
      <c r="L689" s="12"/>
      <c r="M689" s="12"/>
      <c r="N689" s="12"/>
      <c r="O689" s="12"/>
      <c r="P689" s="12"/>
      <c r="Q689" s="12"/>
      <c r="R689" s="12"/>
      <c r="S689" s="12"/>
      <c r="T689" s="12"/>
      <c r="U689" s="12"/>
      <c r="V689" s="12"/>
      <c r="W689" s="12"/>
      <c r="X689" s="12"/>
      <c r="Y689" s="12"/>
      <c r="Z689" s="12"/>
    </row>
    <row r="690" ht="12.75" customHeight="1">
      <c r="A690" s="60"/>
      <c r="B690" s="15"/>
      <c r="C690" s="12"/>
      <c r="D690" s="12"/>
      <c r="E690" s="12"/>
      <c r="F690" s="12"/>
      <c r="G690" s="12"/>
      <c r="H690" s="12"/>
      <c r="I690" s="12"/>
      <c r="J690" s="12"/>
      <c r="K690" s="13"/>
      <c r="L690" s="12"/>
      <c r="M690" s="12"/>
      <c r="N690" s="12"/>
      <c r="O690" s="12"/>
      <c r="P690" s="12"/>
      <c r="Q690" s="12"/>
      <c r="R690" s="12"/>
      <c r="S690" s="12"/>
      <c r="T690" s="12"/>
      <c r="U690" s="12"/>
      <c r="V690" s="12"/>
      <c r="W690" s="12"/>
      <c r="X690" s="12"/>
      <c r="Y690" s="12"/>
      <c r="Z690" s="12"/>
    </row>
    <row r="691" ht="12.75" customHeight="1">
      <c r="A691" s="60"/>
      <c r="B691" s="15"/>
      <c r="C691" s="12"/>
      <c r="D691" s="12"/>
      <c r="E691" s="12"/>
      <c r="F691" s="12"/>
      <c r="G691" s="12"/>
      <c r="H691" s="12"/>
      <c r="I691" s="12"/>
      <c r="J691" s="12"/>
      <c r="K691" s="13"/>
      <c r="L691" s="12"/>
      <c r="M691" s="12"/>
      <c r="N691" s="12"/>
      <c r="O691" s="12"/>
      <c r="P691" s="12"/>
      <c r="Q691" s="12"/>
      <c r="R691" s="12"/>
      <c r="S691" s="12"/>
      <c r="T691" s="12"/>
      <c r="U691" s="12"/>
      <c r="V691" s="12"/>
      <c r="W691" s="12"/>
      <c r="X691" s="12"/>
      <c r="Y691" s="12"/>
      <c r="Z691" s="12"/>
    </row>
    <row r="692" ht="12.75" customHeight="1">
      <c r="A692" s="60"/>
      <c r="B692" s="15"/>
      <c r="C692" s="12"/>
      <c r="D692" s="12"/>
      <c r="E692" s="12"/>
      <c r="F692" s="12"/>
      <c r="G692" s="12"/>
      <c r="H692" s="12"/>
      <c r="I692" s="12"/>
      <c r="J692" s="12"/>
      <c r="K692" s="13"/>
      <c r="L692" s="12"/>
      <c r="M692" s="12"/>
      <c r="N692" s="12"/>
      <c r="O692" s="12"/>
      <c r="P692" s="12"/>
      <c r="Q692" s="12"/>
      <c r="R692" s="12"/>
      <c r="S692" s="12"/>
      <c r="T692" s="12"/>
      <c r="U692" s="12"/>
      <c r="V692" s="12"/>
      <c r="W692" s="12"/>
      <c r="X692" s="12"/>
      <c r="Y692" s="12"/>
      <c r="Z692" s="12"/>
    </row>
    <row r="693" ht="12.75" customHeight="1">
      <c r="A693" s="60"/>
      <c r="B693" s="15"/>
      <c r="C693" s="12"/>
      <c r="D693" s="12"/>
      <c r="E693" s="12"/>
      <c r="F693" s="12"/>
      <c r="G693" s="12"/>
      <c r="H693" s="12"/>
      <c r="I693" s="12"/>
      <c r="J693" s="12"/>
      <c r="K693" s="13"/>
      <c r="L693" s="12"/>
      <c r="M693" s="12"/>
      <c r="N693" s="12"/>
      <c r="O693" s="12"/>
      <c r="P693" s="12"/>
      <c r="Q693" s="12"/>
      <c r="R693" s="12"/>
      <c r="S693" s="12"/>
      <c r="T693" s="12"/>
      <c r="U693" s="12"/>
      <c r="V693" s="12"/>
      <c r="W693" s="12"/>
      <c r="X693" s="12"/>
      <c r="Y693" s="12"/>
      <c r="Z693" s="12"/>
    </row>
    <row r="694" ht="12.75" customHeight="1">
      <c r="A694" s="60"/>
      <c r="B694" s="15"/>
      <c r="C694" s="12"/>
      <c r="D694" s="12"/>
      <c r="E694" s="12"/>
      <c r="F694" s="12"/>
      <c r="G694" s="12"/>
      <c r="H694" s="12"/>
      <c r="I694" s="12"/>
      <c r="J694" s="12"/>
      <c r="K694" s="13"/>
      <c r="L694" s="12"/>
      <c r="M694" s="12"/>
      <c r="N694" s="12"/>
      <c r="O694" s="12"/>
      <c r="P694" s="12"/>
      <c r="Q694" s="12"/>
      <c r="R694" s="12"/>
      <c r="S694" s="12"/>
      <c r="T694" s="12"/>
      <c r="U694" s="12"/>
      <c r="V694" s="12"/>
      <c r="W694" s="12"/>
      <c r="X694" s="12"/>
      <c r="Y694" s="12"/>
      <c r="Z694" s="12"/>
    </row>
    <row r="695" ht="12.75" customHeight="1">
      <c r="A695" s="60"/>
      <c r="B695" s="15"/>
      <c r="C695" s="12"/>
      <c r="D695" s="12"/>
      <c r="E695" s="12"/>
      <c r="F695" s="12"/>
      <c r="G695" s="12"/>
      <c r="H695" s="12"/>
      <c r="I695" s="12"/>
      <c r="J695" s="12"/>
      <c r="K695" s="13"/>
      <c r="L695" s="12"/>
      <c r="M695" s="12"/>
      <c r="N695" s="12"/>
      <c r="O695" s="12"/>
      <c r="P695" s="12"/>
      <c r="Q695" s="12"/>
      <c r="R695" s="12"/>
      <c r="S695" s="12"/>
      <c r="T695" s="12"/>
      <c r="U695" s="12"/>
      <c r="V695" s="12"/>
      <c r="W695" s="12"/>
      <c r="X695" s="12"/>
      <c r="Y695" s="12"/>
      <c r="Z695" s="12"/>
    </row>
    <row r="696" ht="12.75" customHeight="1">
      <c r="A696" s="60"/>
      <c r="B696" s="15"/>
      <c r="C696" s="12"/>
      <c r="D696" s="12"/>
      <c r="E696" s="12"/>
      <c r="F696" s="12"/>
      <c r="G696" s="12"/>
      <c r="H696" s="12"/>
      <c r="I696" s="12"/>
      <c r="J696" s="12"/>
      <c r="K696" s="13"/>
      <c r="L696" s="12"/>
      <c r="M696" s="12"/>
      <c r="N696" s="12"/>
      <c r="O696" s="12"/>
      <c r="P696" s="12"/>
      <c r="Q696" s="12"/>
      <c r="R696" s="12"/>
      <c r="S696" s="12"/>
      <c r="T696" s="12"/>
      <c r="U696" s="12"/>
      <c r="V696" s="12"/>
      <c r="W696" s="12"/>
      <c r="X696" s="12"/>
      <c r="Y696" s="12"/>
      <c r="Z696" s="12"/>
    </row>
    <row r="697" ht="12.75" customHeight="1">
      <c r="A697" s="60"/>
      <c r="B697" s="15"/>
      <c r="C697" s="12"/>
      <c r="D697" s="12"/>
      <c r="E697" s="12"/>
      <c r="F697" s="12"/>
      <c r="G697" s="12"/>
      <c r="H697" s="12"/>
      <c r="I697" s="12"/>
      <c r="J697" s="12"/>
      <c r="K697" s="13"/>
      <c r="L697" s="12"/>
      <c r="M697" s="12"/>
      <c r="N697" s="12"/>
      <c r="O697" s="12"/>
      <c r="P697" s="12"/>
      <c r="Q697" s="12"/>
      <c r="R697" s="12"/>
      <c r="S697" s="12"/>
      <c r="T697" s="12"/>
      <c r="U697" s="12"/>
      <c r="V697" s="12"/>
      <c r="W697" s="12"/>
      <c r="X697" s="12"/>
      <c r="Y697" s="12"/>
      <c r="Z697" s="12"/>
    </row>
    <row r="698" ht="12.75" customHeight="1">
      <c r="A698" s="60"/>
      <c r="B698" s="15"/>
      <c r="C698" s="12"/>
      <c r="D698" s="12"/>
      <c r="E698" s="12"/>
      <c r="F698" s="12"/>
      <c r="G698" s="12"/>
      <c r="H698" s="12"/>
      <c r="I698" s="12"/>
      <c r="J698" s="12"/>
      <c r="K698" s="13"/>
      <c r="L698" s="12"/>
      <c r="M698" s="12"/>
      <c r="N698" s="12"/>
      <c r="O698" s="12"/>
      <c r="P698" s="12"/>
      <c r="Q698" s="12"/>
      <c r="R698" s="12"/>
      <c r="S698" s="12"/>
      <c r="T698" s="12"/>
      <c r="U698" s="12"/>
      <c r="V698" s="12"/>
      <c r="W698" s="12"/>
      <c r="X698" s="12"/>
      <c r="Y698" s="12"/>
      <c r="Z698" s="12"/>
    </row>
    <row r="699" ht="12.75" customHeight="1">
      <c r="A699" s="60"/>
      <c r="B699" s="15"/>
      <c r="C699" s="12"/>
      <c r="D699" s="12"/>
      <c r="E699" s="12"/>
      <c r="F699" s="12"/>
      <c r="G699" s="12"/>
      <c r="H699" s="12"/>
      <c r="I699" s="12"/>
      <c r="J699" s="12"/>
      <c r="K699" s="13"/>
      <c r="L699" s="12"/>
      <c r="M699" s="12"/>
      <c r="N699" s="12"/>
      <c r="O699" s="12"/>
      <c r="P699" s="12"/>
      <c r="Q699" s="12"/>
      <c r="R699" s="12"/>
      <c r="S699" s="12"/>
      <c r="T699" s="12"/>
      <c r="U699" s="12"/>
      <c r="V699" s="12"/>
      <c r="W699" s="12"/>
      <c r="X699" s="12"/>
      <c r="Y699" s="12"/>
      <c r="Z699" s="12"/>
    </row>
    <row r="700" ht="12.75" customHeight="1">
      <c r="A700" s="60"/>
      <c r="B700" s="15"/>
      <c r="C700" s="12"/>
      <c r="D700" s="12"/>
      <c r="E700" s="12"/>
      <c r="F700" s="12"/>
      <c r="G700" s="12"/>
      <c r="H700" s="12"/>
      <c r="I700" s="12"/>
      <c r="J700" s="12"/>
      <c r="K700" s="13"/>
      <c r="L700" s="12"/>
      <c r="M700" s="12"/>
      <c r="N700" s="12"/>
      <c r="O700" s="12"/>
      <c r="P700" s="12"/>
      <c r="Q700" s="12"/>
      <c r="R700" s="12"/>
      <c r="S700" s="12"/>
      <c r="T700" s="12"/>
      <c r="U700" s="12"/>
      <c r="V700" s="12"/>
      <c r="W700" s="12"/>
      <c r="X700" s="12"/>
      <c r="Y700" s="12"/>
      <c r="Z700" s="12"/>
    </row>
    <row r="701" ht="12.75" customHeight="1">
      <c r="A701" s="60"/>
      <c r="B701" s="15"/>
      <c r="C701" s="12"/>
      <c r="D701" s="12"/>
      <c r="E701" s="12"/>
      <c r="F701" s="12"/>
      <c r="G701" s="12"/>
      <c r="H701" s="12"/>
      <c r="I701" s="12"/>
      <c r="J701" s="12"/>
      <c r="K701" s="13"/>
      <c r="L701" s="12"/>
      <c r="M701" s="12"/>
      <c r="N701" s="12"/>
      <c r="O701" s="12"/>
      <c r="P701" s="12"/>
      <c r="Q701" s="12"/>
      <c r="R701" s="12"/>
      <c r="S701" s="12"/>
      <c r="T701" s="12"/>
      <c r="U701" s="12"/>
      <c r="V701" s="12"/>
      <c r="W701" s="12"/>
      <c r="X701" s="12"/>
      <c r="Y701" s="12"/>
      <c r="Z701" s="12"/>
    </row>
    <row r="702" ht="12.75" customHeight="1">
      <c r="A702" s="60"/>
      <c r="B702" s="15"/>
      <c r="C702" s="12"/>
      <c r="D702" s="12"/>
      <c r="E702" s="12"/>
      <c r="F702" s="12"/>
      <c r="G702" s="12"/>
      <c r="H702" s="12"/>
      <c r="I702" s="12"/>
      <c r="J702" s="12"/>
      <c r="K702" s="13"/>
      <c r="L702" s="12"/>
      <c r="M702" s="12"/>
      <c r="N702" s="12"/>
      <c r="O702" s="12"/>
      <c r="P702" s="12"/>
      <c r="Q702" s="12"/>
      <c r="R702" s="12"/>
      <c r="S702" s="12"/>
      <c r="T702" s="12"/>
      <c r="U702" s="12"/>
      <c r="V702" s="12"/>
      <c r="W702" s="12"/>
      <c r="X702" s="12"/>
      <c r="Y702" s="12"/>
      <c r="Z702" s="12"/>
    </row>
    <row r="703" ht="12.75" customHeight="1">
      <c r="A703" s="60"/>
      <c r="B703" s="15"/>
      <c r="C703" s="12"/>
      <c r="D703" s="12"/>
      <c r="E703" s="12"/>
      <c r="F703" s="12"/>
      <c r="G703" s="12"/>
      <c r="H703" s="12"/>
      <c r="I703" s="12"/>
      <c r="J703" s="12"/>
      <c r="K703" s="13"/>
      <c r="L703" s="12"/>
      <c r="M703" s="12"/>
      <c r="N703" s="12"/>
      <c r="O703" s="12"/>
      <c r="P703" s="12"/>
      <c r="Q703" s="12"/>
      <c r="R703" s="12"/>
      <c r="S703" s="12"/>
      <c r="T703" s="12"/>
      <c r="U703" s="12"/>
      <c r="V703" s="12"/>
      <c r="W703" s="12"/>
      <c r="X703" s="12"/>
      <c r="Y703" s="12"/>
      <c r="Z703" s="12"/>
    </row>
    <row r="704" ht="12.75" customHeight="1">
      <c r="A704" s="60"/>
      <c r="B704" s="15"/>
      <c r="C704" s="12"/>
      <c r="D704" s="12"/>
      <c r="E704" s="12"/>
      <c r="F704" s="12"/>
      <c r="G704" s="12"/>
      <c r="H704" s="12"/>
      <c r="I704" s="12"/>
      <c r="J704" s="12"/>
      <c r="K704" s="13"/>
      <c r="L704" s="12"/>
      <c r="M704" s="12"/>
      <c r="N704" s="12"/>
      <c r="O704" s="12"/>
      <c r="P704" s="12"/>
      <c r="Q704" s="12"/>
      <c r="R704" s="12"/>
      <c r="S704" s="12"/>
      <c r="T704" s="12"/>
      <c r="U704" s="12"/>
      <c r="V704" s="12"/>
      <c r="W704" s="12"/>
      <c r="X704" s="12"/>
      <c r="Y704" s="12"/>
      <c r="Z704" s="12"/>
    </row>
    <row r="705" ht="12.75" customHeight="1">
      <c r="A705" s="60"/>
      <c r="B705" s="15"/>
      <c r="C705" s="12"/>
      <c r="D705" s="12"/>
      <c r="E705" s="12"/>
      <c r="F705" s="12"/>
      <c r="G705" s="12"/>
      <c r="H705" s="12"/>
      <c r="I705" s="12"/>
      <c r="J705" s="12"/>
      <c r="K705" s="13"/>
      <c r="L705" s="12"/>
      <c r="M705" s="12"/>
      <c r="N705" s="12"/>
      <c r="O705" s="12"/>
      <c r="P705" s="12"/>
      <c r="Q705" s="12"/>
      <c r="R705" s="12"/>
      <c r="S705" s="12"/>
      <c r="T705" s="12"/>
      <c r="U705" s="12"/>
      <c r="V705" s="12"/>
      <c r="W705" s="12"/>
      <c r="X705" s="12"/>
      <c r="Y705" s="12"/>
      <c r="Z705" s="12"/>
    </row>
    <row r="706" ht="12.75" customHeight="1">
      <c r="A706" s="60"/>
      <c r="B706" s="15"/>
      <c r="C706" s="12"/>
      <c r="D706" s="12"/>
      <c r="E706" s="12"/>
      <c r="F706" s="12"/>
      <c r="G706" s="12"/>
      <c r="H706" s="12"/>
      <c r="I706" s="12"/>
      <c r="J706" s="12"/>
      <c r="K706" s="13"/>
      <c r="L706" s="12"/>
      <c r="M706" s="12"/>
      <c r="N706" s="12"/>
      <c r="O706" s="12"/>
      <c r="P706" s="12"/>
      <c r="Q706" s="12"/>
      <c r="R706" s="12"/>
      <c r="S706" s="12"/>
      <c r="T706" s="12"/>
      <c r="U706" s="12"/>
      <c r="V706" s="12"/>
      <c r="W706" s="12"/>
      <c r="X706" s="12"/>
      <c r="Y706" s="12"/>
      <c r="Z706" s="12"/>
    </row>
    <row r="707" ht="12.75" customHeight="1">
      <c r="A707" s="60"/>
      <c r="B707" s="15"/>
      <c r="C707" s="12"/>
      <c r="D707" s="12"/>
      <c r="E707" s="12"/>
      <c r="F707" s="12"/>
      <c r="G707" s="12"/>
      <c r="H707" s="12"/>
      <c r="I707" s="12"/>
      <c r="J707" s="12"/>
      <c r="K707" s="13"/>
      <c r="L707" s="12"/>
      <c r="M707" s="12"/>
      <c r="N707" s="12"/>
      <c r="O707" s="12"/>
      <c r="P707" s="12"/>
      <c r="Q707" s="12"/>
      <c r="R707" s="12"/>
      <c r="S707" s="12"/>
      <c r="T707" s="12"/>
      <c r="U707" s="12"/>
      <c r="V707" s="12"/>
      <c r="W707" s="12"/>
      <c r="X707" s="12"/>
      <c r="Y707" s="12"/>
      <c r="Z707" s="12"/>
    </row>
    <row r="708" ht="12.75" customHeight="1">
      <c r="A708" s="60"/>
      <c r="B708" s="15"/>
      <c r="C708" s="12"/>
      <c r="D708" s="12"/>
      <c r="E708" s="12"/>
      <c r="F708" s="12"/>
      <c r="G708" s="12"/>
      <c r="H708" s="12"/>
      <c r="I708" s="12"/>
      <c r="J708" s="12"/>
      <c r="K708" s="13"/>
      <c r="L708" s="12"/>
      <c r="M708" s="12"/>
      <c r="N708" s="12"/>
      <c r="O708" s="12"/>
      <c r="P708" s="12"/>
      <c r="Q708" s="12"/>
      <c r="R708" s="12"/>
      <c r="S708" s="12"/>
      <c r="T708" s="12"/>
      <c r="U708" s="12"/>
      <c r="V708" s="12"/>
      <c r="W708" s="12"/>
      <c r="X708" s="12"/>
      <c r="Y708" s="12"/>
      <c r="Z708" s="12"/>
    </row>
    <row r="709" ht="12.75" customHeight="1">
      <c r="A709" s="60"/>
      <c r="B709" s="15"/>
      <c r="C709" s="12"/>
      <c r="D709" s="12"/>
      <c r="E709" s="12"/>
      <c r="F709" s="12"/>
      <c r="G709" s="12"/>
      <c r="H709" s="12"/>
      <c r="I709" s="12"/>
      <c r="J709" s="12"/>
      <c r="K709" s="13"/>
      <c r="L709" s="12"/>
      <c r="M709" s="12"/>
      <c r="N709" s="12"/>
      <c r="O709" s="12"/>
      <c r="P709" s="12"/>
      <c r="Q709" s="12"/>
      <c r="R709" s="12"/>
      <c r="S709" s="12"/>
      <c r="T709" s="12"/>
      <c r="U709" s="12"/>
      <c r="V709" s="12"/>
      <c r="W709" s="12"/>
      <c r="X709" s="12"/>
      <c r="Y709" s="12"/>
      <c r="Z709" s="12"/>
    </row>
    <row r="710" ht="12.75" customHeight="1">
      <c r="A710" s="60"/>
      <c r="B710" s="15"/>
      <c r="C710" s="12"/>
      <c r="D710" s="12"/>
      <c r="E710" s="12"/>
      <c r="F710" s="12"/>
      <c r="G710" s="12"/>
      <c r="H710" s="12"/>
      <c r="I710" s="12"/>
      <c r="J710" s="12"/>
      <c r="K710" s="13"/>
      <c r="L710" s="12"/>
      <c r="M710" s="12"/>
      <c r="N710" s="12"/>
      <c r="O710" s="12"/>
      <c r="P710" s="12"/>
      <c r="Q710" s="12"/>
      <c r="R710" s="12"/>
      <c r="S710" s="12"/>
      <c r="T710" s="12"/>
      <c r="U710" s="12"/>
      <c r="V710" s="12"/>
      <c r="W710" s="12"/>
      <c r="X710" s="12"/>
      <c r="Y710" s="12"/>
      <c r="Z710" s="12"/>
    </row>
    <row r="711" ht="12.75" customHeight="1">
      <c r="A711" s="60"/>
      <c r="B711" s="15"/>
      <c r="C711" s="12"/>
      <c r="D711" s="12"/>
      <c r="E711" s="12"/>
      <c r="F711" s="12"/>
      <c r="G711" s="12"/>
      <c r="H711" s="12"/>
      <c r="I711" s="12"/>
      <c r="J711" s="12"/>
      <c r="K711" s="13"/>
      <c r="L711" s="12"/>
      <c r="M711" s="12"/>
      <c r="N711" s="12"/>
      <c r="O711" s="12"/>
      <c r="P711" s="12"/>
      <c r="Q711" s="12"/>
      <c r="R711" s="12"/>
      <c r="S711" s="12"/>
      <c r="T711" s="12"/>
      <c r="U711" s="12"/>
      <c r="V711" s="12"/>
      <c r="W711" s="12"/>
      <c r="X711" s="12"/>
      <c r="Y711" s="12"/>
      <c r="Z711" s="12"/>
    </row>
    <row r="712" ht="12.75" customHeight="1">
      <c r="A712" s="60"/>
      <c r="B712" s="15"/>
      <c r="C712" s="12"/>
      <c r="D712" s="12"/>
      <c r="E712" s="12"/>
      <c r="F712" s="12"/>
      <c r="G712" s="12"/>
      <c r="H712" s="12"/>
      <c r="I712" s="12"/>
      <c r="J712" s="12"/>
      <c r="K712" s="13"/>
      <c r="L712" s="12"/>
      <c r="M712" s="12"/>
      <c r="N712" s="12"/>
      <c r="O712" s="12"/>
      <c r="P712" s="12"/>
      <c r="Q712" s="12"/>
      <c r="R712" s="12"/>
      <c r="S712" s="12"/>
      <c r="T712" s="12"/>
      <c r="U712" s="12"/>
      <c r="V712" s="12"/>
      <c r="W712" s="12"/>
      <c r="X712" s="12"/>
      <c r="Y712" s="12"/>
      <c r="Z712" s="12"/>
    </row>
    <row r="713" ht="12.75" customHeight="1">
      <c r="A713" s="60"/>
      <c r="B713" s="15"/>
      <c r="C713" s="12"/>
      <c r="D713" s="12"/>
      <c r="E713" s="12"/>
      <c r="F713" s="12"/>
      <c r="G713" s="12"/>
      <c r="H713" s="12"/>
      <c r="I713" s="12"/>
      <c r="J713" s="12"/>
      <c r="K713" s="13"/>
      <c r="L713" s="12"/>
      <c r="M713" s="12"/>
      <c r="N713" s="12"/>
      <c r="O713" s="12"/>
      <c r="P713" s="12"/>
      <c r="Q713" s="12"/>
      <c r="R713" s="12"/>
      <c r="S713" s="12"/>
      <c r="T713" s="12"/>
      <c r="U713" s="12"/>
      <c r="V713" s="12"/>
      <c r="W713" s="12"/>
      <c r="X713" s="12"/>
      <c r="Y713" s="12"/>
      <c r="Z713" s="12"/>
    </row>
    <row r="714" ht="12.75" customHeight="1">
      <c r="A714" s="60"/>
      <c r="B714" s="15"/>
      <c r="C714" s="12"/>
      <c r="D714" s="12"/>
      <c r="E714" s="12"/>
      <c r="F714" s="12"/>
      <c r="G714" s="12"/>
      <c r="H714" s="12"/>
      <c r="I714" s="12"/>
      <c r="J714" s="12"/>
      <c r="K714" s="13"/>
      <c r="L714" s="12"/>
      <c r="M714" s="12"/>
      <c r="N714" s="12"/>
      <c r="O714" s="12"/>
      <c r="P714" s="12"/>
      <c r="Q714" s="12"/>
      <c r="R714" s="12"/>
      <c r="S714" s="12"/>
      <c r="T714" s="12"/>
      <c r="U714" s="12"/>
      <c r="V714" s="12"/>
      <c r="W714" s="12"/>
      <c r="X714" s="12"/>
      <c r="Y714" s="12"/>
      <c r="Z714" s="12"/>
    </row>
    <row r="715" ht="12.75" customHeight="1">
      <c r="A715" s="60"/>
      <c r="B715" s="15"/>
      <c r="C715" s="12"/>
      <c r="D715" s="12"/>
      <c r="E715" s="12"/>
      <c r="F715" s="12"/>
      <c r="G715" s="12"/>
      <c r="H715" s="12"/>
      <c r="I715" s="12"/>
      <c r="J715" s="12"/>
      <c r="K715" s="13"/>
      <c r="L715" s="12"/>
      <c r="M715" s="12"/>
      <c r="N715" s="12"/>
      <c r="O715" s="12"/>
      <c r="P715" s="12"/>
      <c r="Q715" s="12"/>
      <c r="R715" s="12"/>
      <c r="S715" s="12"/>
      <c r="T715" s="12"/>
      <c r="U715" s="12"/>
      <c r="V715" s="12"/>
      <c r="W715" s="12"/>
      <c r="X715" s="12"/>
      <c r="Y715" s="12"/>
      <c r="Z715" s="12"/>
    </row>
    <row r="716" ht="12.75" customHeight="1">
      <c r="A716" s="60"/>
      <c r="B716" s="15"/>
      <c r="C716" s="12"/>
      <c r="D716" s="12"/>
      <c r="E716" s="12"/>
      <c r="F716" s="12"/>
      <c r="G716" s="12"/>
      <c r="H716" s="12"/>
      <c r="I716" s="12"/>
      <c r="J716" s="12"/>
      <c r="K716" s="13"/>
      <c r="L716" s="12"/>
      <c r="M716" s="12"/>
      <c r="N716" s="12"/>
      <c r="O716" s="12"/>
      <c r="P716" s="12"/>
      <c r="Q716" s="12"/>
      <c r="R716" s="12"/>
      <c r="S716" s="12"/>
      <c r="T716" s="12"/>
      <c r="U716" s="12"/>
      <c r="V716" s="12"/>
      <c r="W716" s="12"/>
      <c r="X716" s="12"/>
      <c r="Y716" s="12"/>
      <c r="Z716" s="12"/>
    </row>
    <row r="717" ht="12.75" customHeight="1">
      <c r="A717" s="60"/>
      <c r="B717" s="15"/>
      <c r="C717" s="12"/>
      <c r="D717" s="12"/>
      <c r="E717" s="12"/>
      <c r="F717" s="12"/>
      <c r="G717" s="12"/>
      <c r="H717" s="12"/>
      <c r="I717" s="12"/>
      <c r="J717" s="12"/>
      <c r="K717" s="13"/>
      <c r="L717" s="12"/>
      <c r="M717" s="12"/>
      <c r="N717" s="12"/>
      <c r="O717" s="12"/>
      <c r="P717" s="12"/>
      <c r="Q717" s="12"/>
      <c r="R717" s="12"/>
      <c r="S717" s="12"/>
      <c r="T717" s="12"/>
      <c r="U717" s="12"/>
      <c r="V717" s="12"/>
      <c r="W717" s="12"/>
      <c r="X717" s="12"/>
      <c r="Y717" s="12"/>
      <c r="Z717" s="12"/>
    </row>
    <row r="718" ht="12.75" customHeight="1">
      <c r="A718" s="60"/>
      <c r="B718" s="15"/>
      <c r="C718" s="12"/>
      <c r="D718" s="12"/>
      <c r="E718" s="12"/>
      <c r="F718" s="12"/>
      <c r="G718" s="12"/>
      <c r="H718" s="12"/>
      <c r="I718" s="12"/>
      <c r="J718" s="12"/>
      <c r="K718" s="13"/>
      <c r="L718" s="12"/>
      <c r="M718" s="12"/>
      <c r="N718" s="12"/>
      <c r="O718" s="12"/>
      <c r="P718" s="12"/>
      <c r="Q718" s="12"/>
      <c r="R718" s="12"/>
      <c r="S718" s="12"/>
      <c r="T718" s="12"/>
      <c r="U718" s="12"/>
      <c r="V718" s="12"/>
      <c r="W718" s="12"/>
      <c r="X718" s="12"/>
      <c r="Y718" s="12"/>
      <c r="Z718" s="12"/>
    </row>
    <row r="719" ht="12.75" customHeight="1">
      <c r="A719" s="60"/>
      <c r="B719" s="15"/>
      <c r="C719" s="12"/>
      <c r="D719" s="12"/>
      <c r="E719" s="12"/>
      <c r="F719" s="12"/>
      <c r="G719" s="12"/>
      <c r="H719" s="12"/>
      <c r="I719" s="12"/>
      <c r="J719" s="12"/>
      <c r="K719" s="13"/>
      <c r="L719" s="12"/>
      <c r="M719" s="12"/>
      <c r="N719" s="12"/>
      <c r="O719" s="12"/>
      <c r="P719" s="12"/>
      <c r="Q719" s="12"/>
      <c r="R719" s="12"/>
      <c r="S719" s="12"/>
      <c r="T719" s="12"/>
      <c r="U719" s="12"/>
      <c r="V719" s="12"/>
      <c r="W719" s="12"/>
      <c r="X719" s="12"/>
      <c r="Y719" s="12"/>
      <c r="Z719" s="12"/>
    </row>
    <row r="720" ht="12.75" customHeight="1">
      <c r="A720" s="60"/>
      <c r="B720" s="15"/>
      <c r="C720" s="12"/>
      <c r="D720" s="12"/>
      <c r="E720" s="12"/>
      <c r="F720" s="12"/>
      <c r="G720" s="12"/>
      <c r="H720" s="12"/>
      <c r="I720" s="12"/>
      <c r="J720" s="12"/>
      <c r="K720" s="13"/>
      <c r="L720" s="12"/>
      <c r="M720" s="12"/>
      <c r="N720" s="12"/>
      <c r="O720" s="12"/>
      <c r="P720" s="12"/>
      <c r="Q720" s="12"/>
      <c r="R720" s="12"/>
      <c r="S720" s="12"/>
      <c r="T720" s="12"/>
      <c r="U720" s="12"/>
      <c r="V720" s="12"/>
      <c r="W720" s="12"/>
      <c r="X720" s="12"/>
      <c r="Y720" s="12"/>
      <c r="Z720" s="12"/>
    </row>
    <row r="721" ht="12.75" customHeight="1">
      <c r="A721" s="60"/>
      <c r="B721" s="15"/>
      <c r="C721" s="12"/>
      <c r="D721" s="12"/>
      <c r="E721" s="12"/>
      <c r="F721" s="12"/>
      <c r="G721" s="12"/>
      <c r="H721" s="12"/>
      <c r="I721" s="12"/>
      <c r="J721" s="12"/>
      <c r="K721" s="13"/>
      <c r="L721" s="12"/>
      <c r="M721" s="12"/>
      <c r="N721" s="12"/>
      <c r="O721" s="12"/>
      <c r="P721" s="12"/>
      <c r="Q721" s="12"/>
      <c r="R721" s="12"/>
      <c r="S721" s="12"/>
      <c r="T721" s="12"/>
      <c r="U721" s="12"/>
      <c r="V721" s="12"/>
      <c r="W721" s="12"/>
      <c r="X721" s="12"/>
      <c r="Y721" s="12"/>
      <c r="Z721" s="12"/>
    </row>
    <row r="722" ht="12.75" customHeight="1">
      <c r="A722" s="60"/>
      <c r="B722" s="15"/>
      <c r="C722" s="12"/>
      <c r="D722" s="12"/>
      <c r="E722" s="12"/>
      <c r="F722" s="12"/>
      <c r="G722" s="12"/>
      <c r="H722" s="12"/>
      <c r="I722" s="12"/>
      <c r="J722" s="12"/>
      <c r="K722" s="13"/>
      <c r="L722" s="12"/>
      <c r="M722" s="12"/>
      <c r="N722" s="12"/>
      <c r="O722" s="12"/>
      <c r="P722" s="12"/>
      <c r="Q722" s="12"/>
      <c r="R722" s="12"/>
      <c r="S722" s="12"/>
      <c r="T722" s="12"/>
      <c r="U722" s="12"/>
      <c r="V722" s="12"/>
      <c r="W722" s="12"/>
      <c r="X722" s="12"/>
      <c r="Y722" s="12"/>
      <c r="Z722" s="12"/>
    </row>
    <row r="723" ht="12.75" customHeight="1">
      <c r="A723" s="60"/>
      <c r="B723" s="15"/>
      <c r="C723" s="12"/>
      <c r="D723" s="12"/>
      <c r="E723" s="12"/>
      <c r="F723" s="12"/>
      <c r="G723" s="12"/>
      <c r="H723" s="12"/>
      <c r="I723" s="12"/>
      <c r="J723" s="12"/>
      <c r="K723" s="13"/>
      <c r="L723" s="12"/>
      <c r="M723" s="12"/>
      <c r="N723" s="12"/>
      <c r="O723" s="12"/>
      <c r="P723" s="12"/>
      <c r="Q723" s="12"/>
      <c r="R723" s="12"/>
      <c r="S723" s="12"/>
      <c r="T723" s="12"/>
      <c r="U723" s="12"/>
      <c r="V723" s="12"/>
      <c r="W723" s="12"/>
      <c r="X723" s="12"/>
      <c r="Y723" s="12"/>
      <c r="Z723" s="12"/>
    </row>
    <row r="724" ht="12.75" customHeight="1">
      <c r="A724" s="60"/>
      <c r="B724" s="15"/>
      <c r="C724" s="12"/>
      <c r="D724" s="12"/>
      <c r="E724" s="12"/>
      <c r="F724" s="12"/>
      <c r="G724" s="12"/>
      <c r="H724" s="12"/>
      <c r="I724" s="12"/>
      <c r="J724" s="12"/>
      <c r="K724" s="13"/>
      <c r="L724" s="12"/>
      <c r="M724" s="12"/>
      <c r="N724" s="12"/>
      <c r="O724" s="12"/>
      <c r="P724" s="12"/>
      <c r="Q724" s="12"/>
      <c r="R724" s="12"/>
      <c r="S724" s="12"/>
      <c r="T724" s="12"/>
      <c r="U724" s="12"/>
      <c r="V724" s="12"/>
      <c r="W724" s="12"/>
      <c r="X724" s="12"/>
      <c r="Y724" s="12"/>
      <c r="Z724" s="12"/>
    </row>
    <row r="725" ht="12.75" customHeight="1">
      <c r="A725" s="60"/>
      <c r="B725" s="15"/>
      <c r="C725" s="12"/>
      <c r="D725" s="12"/>
      <c r="E725" s="12"/>
      <c r="F725" s="12"/>
      <c r="G725" s="12"/>
      <c r="H725" s="12"/>
      <c r="I725" s="12"/>
      <c r="J725" s="12"/>
      <c r="K725" s="13"/>
      <c r="L725" s="12"/>
      <c r="M725" s="12"/>
      <c r="N725" s="12"/>
      <c r="O725" s="12"/>
      <c r="P725" s="12"/>
      <c r="Q725" s="12"/>
      <c r="R725" s="12"/>
      <c r="S725" s="12"/>
      <c r="T725" s="12"/>
      <c r="U725" s="12"/>
      <c r="V725" s="12"/>
      <c r="W725" s="12"/>
      <c r="X725" s="12"/>
      <c r="Y725" s="12"/>
      <c r="Z725" s="12"/>
    </row>
    <row r="726" ht="12.75" customHeight="1">
      <c r="A726" s="60"/>
      <c r="B726" s="15"/>
      <c r="C726" s="12"/>
      <c r="D726" s="12"/>
      <c r="E726" s="12"/>
      <c r="F726" s="12"/>
      <c r="G726" s="12"/>
      <c r="H726" s="12"/>
      <c r="I726" s="12"/>
      <c r="J726" s="12"/>
      <c r="K726" s="13"/>
      <c r="L726" s="12"/>
      <c r="M726" s="12"/>
      <c r="N726" s="12"/>
      <c r="O726" s="12"/>
      <c r="P726" s="12"/>
      <c r="Q726" s="12"/>
      <c r="R726" s="12"/>
      <c r="S726" s="12"/>
      <c r="T726" s="12"/>
      <c r="U726" s="12"/>
      <c r="V726" s="12"/>
      <c r="W726" s="12"/>
      <c r="X726" s="12"/>
      <c r="Y726" s="12"/>
      <c r="Z726" s="12"/>
    </row>
    <row r="727" ht="12.75" customHeight="1">
      <c r="A727" s="60"/>
      <c r="B727" s="15"/>
      <c r="C727" s="12"/>
      <c r="D727" s="12"/>
      <c r="E727" s="12"/>
      <c r="F727" s="12"/>
      <c r="G727" s="12"/>
      <c r="H727" s="12"/>
      <c r="I727" s="12"/>
      <c r="J727" s="12"/>
      <c r="K727" s="13"/>
      <c r="L727" s="12"/>
      <c r="M727" s="12"/>
      <c r="N727" s="12"/>
      <c r="O727" s="12"/>
      <c r="P727" s="12"/>
      <c r="Q727" s="12"/>
      <c r="R727" s="12"/>
      <c r="S727" s="12"/>
      <c r="T727" s="12"/>
      <c r="U727" s="12"/>
      <c r="V727" s="12"/>
      <c r="W727" s="12"/>
      <c r="X727" s="12"/>
      <c r="Y727" s="12"/>
      <c r="Z727" s="12"/>
    </row>
    <row r="728" ht="12.75" customHeight="1">
      <c r="A728" s="60"/>
      <c r="B728" s="15"/>
      <c r="C728" s="12"/>
      <c r="D728" s="12"/>
      <c r="E728" s="12"/>
      <c r="F728" s="12"/>
      <c r="G728" s="12"/>
      <c r="H728" s="12"/>
      <c r="I728" s="12"/>
      <c r="J728" s="12"/>
      <c r="K728" s="13"/>
      <c r="L728" s="12"/>
      <c r="M728" s="12"/>
      <c r="N728" s="12"/>
      <c r="O728" s="12"/>
      <c r="P728" s="12"/>
      <c r="Q728" s="12"/>
      <c r="R728" s="12"/>
      <c r="S728" s="12"/>
      <c r="T728" s="12"/>
      <c r="U728" s="12"/>
      <c r="V728" s="12"/>
      <c r="W728" s="12"/>
      <c r="X728" s="12"/>
      <c r="Y728" s="12"/>
      <c r="Z728" s="12"/>
    </row>
    <row r="729" ht="12.75" customHeight="1">
      <c r="A729" s="60"/>
      <c r="B729" s="15"/>
      <c r="C729" s="12"/>
      <c r="D729" s="12"/>
      <c r="E729" s="12"/>
      <c r="F729" s="12"/>
      <c r="G729" s="12"/>
      <c r="H729" s="12"/>
      <c r="I729" s="12"/>
      <c r="J729" s="12"/>
      <c r="K729" s="13"/>
      <c r="L729" s="12"/>
      <c r="M729" s="12"/>
      <c r="N729" s="12"/>
      <c r="O729" s="12"/>
      <c r="P729" s="12"/>
      <c r="Q729" s="12"/>
      <c r="R729" s="12"/>
      <c r="S729" s="12"/>
      <c r="T729" s="12"/>
      <c r="U729" s="12"/>
      <c r="V729" s="12"/>
      <c r="W729" s="12"/>
      <c r="X729" s="12"/>
      <c r="Y729" s="12"/>
      <c r="Z729" s="12"/>
    </row>
    <row r="730" ht="12.75" customHeight="1">
      <c r="A730" s="60"/>
      <c r="B730" s="15"/>
      <c r="C730" s="12"/>
      <c r="D730" s="12"/>
      <c r="E730" s="12"/>
      <c r="F730" s="12"/>
      <c r="G730" s="12"/>
      <c r="H730" s="12"/>
      <c r="I730" s="12"/>
      <c r="J730" s="12"/>
      <c r="K730" s="13"/>
      <c r="L730" s="12"/>
      <c r="M730" s="12"/>
      <c r="N730" s="12"/>
      <c r="O730" s="12"/>
      <c r="P730" s="12"/>
      <c r="Q730" s="12"/>
      <c r="R730" s="12"/>
      <c r="S730" s="12"/>
      <c r="T730" s="12"/>
      <c r="U730" s="12"/>
      <c r="V730" s="12"/>
      <c r="W730" s="12"/>
      <c r="X730" s="12"/>
      <c r="Y730" s="12"/>
      <c r="Z730" s="12"/>
    </row>
    <row r="731" ht="12.75" customHeight="1">
      <c r="A731" s="60"/>
      <c r="B731" s="15"/>
      <c r="C731" s="12"/>
      <c r="D731" s="12"/>
      <c r="E731" s="12"/>
      <c r="F731" s="12"/>
      <c r="G731" s="12"/>
      <c r="H731" s="12"/>
      <c r="I731" s="12"/>
      <c r="J731" s="12"/>
      <c r="K731" s="13"/>
      <c r="L731" s="12"/>
      <c r="M731" s="12"/>
      <c r="N731" s="12"/>
      <c r="O731" s="12"/>
      <c r="P731" s="12"/>
      <c r="Q731" s="12"/>
      <c r="R731" s="12"/>
      <c r="S731" s="12"/>
      <c r="T731" s="12"/>
      <c r="U731" s="12"/>
      <c r="V731" s="12"/>
      <c r="W731" s="12"/>
      <c r="X731" s="12"/>
      <c r="Y731" s="12"/>
      <c r="Z731" s="12"/>
    </row>
    <row r="732" ht="12.75" customHeight="1">
      <c r="A732" s="60"/>
      <c r="B732" s="15"/>
      <c r="C732" s="12"/>
      <c r="D732" s="12"/>
      <c r="E732" s="12"/>
      <c r="F732" s="12"/>
      <c r="G732" s="12"/>
      <c r="H732" s="12"/>
      <c r="I732" s="12"/>
      <c r="J732" s="12"/>
      <c r="K732" s="13"/>
      <c r="L732" s="12"/>
      <c r="M732" s="12"/>
      <c r="N732" s="12"/>
      <c r="O732" s="12"/>
      <c r="P732" s="12"/>
      <c r="Q732" s="12"/>
      <c r="R732" s="12"/>
      <c r="S732" s="12"/>
      <c r="T732" s="12"/>
      <c r="U732" s="12"/>
      <c r="V732" s="12"/>
      <c r="W732" s="12"/>
      <c r="X732" s="12"/>
      <c r="Y732" s="12"/>
      <c r="Z732" s="12"/>
    </row>
    <row r="733" ht="12.75" customHeight="1">
      <c r="A733" s="60"/>
      <c r="B733" s="15"/>
      <c r="C733" s="12"/>
      <c r="D733" s="12"/>
      <c r="E733" s="12"/>
      <c r="F733" s="12"/>
      <c r="G733" s="12"/>
      <c r="H733" s="12"/>
      <c r="I733" s="12"/>
      <c r="J733" s="12"/>
      <c r="K733" s="13"/>
      <c r="L733" s="12"/>
      <c r="M733" s="12"/>
      <c r="N733" s="12"/>
      <c r="O733" s="12"/>
      <c r="P733" s="12"/>
      <c r="Q733" s="12"/>
      <c r="R733" s="12"/>
      <c r="S733" s="12"/>
      <c r="T733" s="12"/>
      <c r="U733" s="12"/>
      <c r="V733" s="12"/>
      <c r="W733" s="12"/>
      <c r="X733" s="12"/>
      <c r="Y733" s="12"/>
      <c r="Z733" s="12"/>
    </row>
    <row r="734" ht="12.75" customHeight="1">
      <c r="A734" s="60"/>
      <c r="B734" s="15"/>
      <c r="C734" s="12"/>
      <c r="D734" s="12"/>
      <c r="E734" s="12"/>
      <c r="F734" s="12"/>
      <c r="G734" s="12"/>
      <c r="H734" s="12"/>
      <c r="I734" s="12"/>
      <c r="J734" s="12"/>
      <c r="K734" s="13"/>
      <c r="L734" s="12"/>
      <c r="M734" s="12"/>
      <c r="N734" s="12"/>
      <c r="O734" s="12"/>
      <c r="P734" s="12"/>
      <c r="Q734" s="12"/>
      <c r="R734" s="12"/>
      <c r="S734" s="12"/>
      <c r="T734" s="12"/>
      <c r="U734" s="12"/>
      <c r="V734" s="12"/>
      <c r="W734" s="12"/>
      <c r="X734" s="12"/>
      <c r="Y734" s="12"/>
      <c r="Z734" s="12"/>
    </row>
    <row r="735" ht="12.75" customHeight="1">
      <c r="A735" s="60"/>
      <c r="B735" s="15"/>
      <c r="C735" s="12"/>
      <c r="D735" s="12"/>
      <c r="E735" s="12"/>
      <c r="F735" s="12"/>
      <c r="G735" s="12"/>
      <c r="H735" s="12"/>
      <c r="I735" s="12"/>
      <c r="J735" s="12"/>
      <c r="K735" s="13"/>
      <c r="L735" s="12"/>
      <c r="M735" s="12"/>
      <c r="N735" s="12"/>
      <c r="O735" s="12"/>
      <c r="P735" s="12"/>
      <c r="Q735" s="12"/>
      <c r="R735" s="12"/>
      <c r="S735" s="12"/>
      <c r="T735" s="12"/>
      <c r="U735" s="12"/>
      <c r="V735" s="12"/>
      <c r="W735" s="12"/>
      <c r="X735" s="12"/>
      <c r="Y735" s="12"/>
      <c r="Z735" s="12"/>
    </row>
    <row r="736" ht="12.75" customHeight="1">
      <c r="A736" s="60"/>
      <c r="B736" s="15"/>
      <c r="C736" s="12"/>
      <c r="D736" s="12"/>
      <c r="E736" s="12"/>
      <c r="F736" s="12"/>
      <c r="G736" s="12"/>
      <c r="H736" s="12"/>
      <c r="I736" s="12"/>
      <c r="J736" s="12"/>
      <c r="K736" s="13"/>
      <c r="L736" s="12"/>
      <c r="M736" s="12"/>
      <c r="N736" s="12"/>
      <c r="O736" s="12"/>
      <c r="P736" s="12"/>
      <c r="Q736" s="12"/>
      <c r="R736" s="12"/>
      <c r="S736" s="12"/>
      <c r="T736" s="12"/>
      <c r="U736" s="12"/>
      <c r="V736" s="12"/>
      <c r="W736" s="12"/>
      <c r="X736" s="12"/>
      <c r="Y736" s="12"/>
      <c r="Z736" s="12"/>
    </row>
    <row r="737" ht="12.75" customHeight="1">
      <c r="A737" s="60"/>
      <c r="B737" s="15"/>
      <c r="C737" s="12"/>
      <c r="D737" s="12"/>
      <c r="E737" s="12"/>
      <c r="F737" s="12"/>
      <c r="G737" s="12"/>
      <c r="H737" s="12"/>
      <c r="I737" s="12"/>
      <c r="J737" s="12"/>
      <c r="K737" s="13"/>
      <c r="L737" s="12"/>
      <c r="M737" s="12"/>
      <c r="N737" s="12"/>
      <c r="O737" s="12"/>
      <c r="P737" s="12"/>
      <c r="Q737" s="12"/>
      <c r="R737" s="12"/>
      <c r="S737" s="12"/>
      <c r="T737" s="12"/>
      <c r="U737" s="12"/>
      <c r="V737" s="12"/>
      <c r="W737" s="12"/>
      <c r="X737" s="12"/>
      <c r="Y737" s="12"/>
      <c r="Z737" s="12"/>
    </row>
    <row r="738" ht="12.75" customHeight="1">
      <c r="A738" s="60"/>
      <c r="B738" s="15"/>
      <c r="C738" s="12"/>
      <c r="D738" s="12"/>
      <c r="E738" s="12"/>
      <c r="F738" s="12"/>
      <c r="G738" s="12"/>
      <c r="H738" s="12"/>
      <c r="I738" s="12"/>
      <c r="J738" s="12"/>
      <c r="K738" s="13"/>
      <c r="L738" s="12"/>
      <c r="M738" s="12"/>
      <c r="N738" s="12"/>
      <c r="O738" s="12"/>
      <c r="P738" s="12"/>
      <c r="Q738" s="12"/>
      <c r="R738" s="12"/>
      <c r="S738" s="12"/>
      <c r="T738" s="12"/>
      <c r="U738" s="12"/>
      <c r="V738" s="12"/>
      <c r="W738" s="12"/>
      <c r="X738" s="12"/>
      <c r="Y738" s="12"/>
      <c r="Z738" s="12"/>
    </row>
    <row r="739" ht="12.75" customHeight="1">
      <c r="A739" s="60"/>
      <c r="B739" s="15"/>
      <c r="C739" s="12"/>
      <c r="D739" s="12"/>
      <c r="E739" s="12"/>
      <c r="F739" s="12"/>
      <c r="G739" s="12"/>
      <c r="H739" s="12"/>
      <c r="I739" s="12"/>
      <c r="J739" s="12"/>
      <c r="K739" s="13"/>
      <c r="L739" s="12"/>
      <c r="M739" s="12"/>
      <c r="N739" s="12"/>
      <c r="O739" s="12"/>
      <c r="P739" s="12"/>
      <c r="Q739" s="12"/>
      <c r="R739" s="12"/>
      <c r="S739" s="12"/>
      <c r="T739" s="12"/>
      <c r="U739" s="12"/>
      <c r="V739" s="12"/>
      <c r="W739" s="12"/>
      <c r="X739" s="12"/>
      <c r="Y739" s="12"/>
      <c r="Z739" s="12"/>
    </row>
    <row r="740" ht="12.75" customHeight="1">
      <c r="A740" s="60"/>
      <c r="B740" s="15"/>
      <c r="C740" s="12"/>
      <c r="D740" s="12"/>
      <c r="E740" s="12"/>
      <c r="F740" s="12"/>
      <c r="G740" s="12"/>
      <c r="H740" s="12"/>
      <c r="I740" s="12"/>
      <c r="J740" s="12"/>
      <c r="K740" s="13"/>
      <c r="L740" s="12"/>
      <c r="M740" s="12"/>
      <c r="N740" s="12"/>
      <c r="O740" s="12"/>
      <c r="P740" s="12"/>
      <c r="Q740" s="12"/>
      <c r="R740" s="12"/>
      <c r="S740" s="12"/>
      <c r="T740" s="12"/>
      <c r="U740" s="12"/>
      <c r="V740" s="12"/>
      <c r="W740" s="12"/>
      <c r="X740" s="12"/>
      <c r="Y740" s="12"/>
      <c r="Z740" s="12"/>
    </row>
    <row r="741" ht="12.75" customHeight="1">
      <c r="A741" s="60"/>
      <c r="B741" s="15"/>
      <c r="C741" s="12"/>
      <c r="D741" s="12"/>
      <c r="E741" s="12"/>
      <c r="F741" s="12"/>
      <c r="G741" s="12"/>
      <c r="H741" s="12"/>
      <c r="I741" s="12"/>
      <c r="J741" s="12"/>
      <c r="K741" s="13"/>
      <c r="L741" s="12"/>
      <c r="M741" s="12"/>
      <c r="N741" s="12"/>
      <c r="O741" s="12"/>
      <c r="P741" s="12"/>
      <c r="Q741" s="12"/>
      <c r="R741" s="12"/>
      <c r="S741" s="12"/>
      <c r="T741" s="12"/>
      <c r="U741" s="12"/>
      <c r="V741" s="12"/>
      <c r="W741" s="12"/>
      <c r="X741" s="12"/>
      <c r="Y741" s="12"/>
      <c r="Z741" s="12"/>
    </row>
    <row r="742" ht="12.75" customHeight="1">
      <c r="A742" s="60"/>
      <c r="B742" s="15"/>
      <c r="C742" s="12"/>
      <c r="D742" s="12"/>
      <c r="E742" s="12"/>
      <c r="F742" s="12"/>
      <c r="G742" s="12"/>
      <c r="H742" s="12"/>
      <c r="I742" s="12"/>
      <c r="J742" s="12"/>
      <c r="K742" s="13"/>
      <c r="L742" s="12"/>
      <c r="M742" s="12"/>
      <c r="N742" s="12"/>
      <c r="O742" s="12"/>
      <c r="P742" s="12"/>
      <c r="Q742" s="12"/>
      <c r="R742" s="12"/>
      <c r="S742" s="12"/>
      <c r="T742" s="12"/>
      <c r="U742" s="12"/>
      <c r="V742" s="12"/>
      <c r="W742" s="12"/>
      <c r="X742" s="12"/>
      <c r="Y742" s="12"/>
      <c r="Z742" s="12"/>
    </row>
    <row r="743" ht="12.75" customHeight="1">
      <c r="A743" s="60"/>
      <c r="B743" s="15"/>
      <c r="C743" s="12"/>
      <c r="D743" s="12"/>
      <c r="E743" s="12"/>
      <c r="F743" s="12"/>
      <c r="G743" s="12"/>
      <c r="H743" s="12"/>
      <c r="I743" s="12"/>
      <c r="J743" s="12"/>
      <c r="K743" s="13"/>
      <c r="L743" s="12"/>
      <c r="M743" s="12"/>
      <c r="N743" s="12"/>
      <c r="O743" s="12"/>
      <c r="P743" s="12"/>
      <c r="Q743" s="12"/>
      <c r="R743" s="12"/>
      <c r="S743" s="12"/>
      <c r="T743" s="12"/>
      <c r="U743" s="12"/>
      <c r="V743" s="12"/>
      <c r="W743" s="12"/>
      <c r="X743" s="12"/>
      <c r="Y743" s="12"/>
      <c r="Z743" s="12"/>
    </row>
    <row r="744" ht="12.75" customHeight="1">
      <c r="A744" s="60"/>
      <c r="B744" s="15"/>
      <c r="C744" s="12"/>
      <c r="D744" s="12"/>
      <c r="E744" s="12"/>
      <c r="F744" s="12"/>
      <c r="G744" s="12"/>
      <c r="H744" s="12"/>
      <c r="I744" s="12"/>
      <c r="J744" s="12"/>
      <c r="K744" s="13"/>
      <c r="L744" s="12"/>
      <c r="M744" s="12"/>
      <c r="N744" s="12"/>
      <c r="O744" s="12"/>
      <c r="P744" s="12"/>
      <c r="Q744" s="12"/>
      <c r="R744" s="12"/>
      <c r="S744" s="12"/>
      <c r="T744" s="12"/>
      <c r="U744" s="12"/>
      <c r="V744" s="12"/>
      <c r="W744" s="12"/>
      <c r="X744" s="12"/>
      <c r="Y744" s="12"/>
      <c r="Z744" s="12"/>
    </row>
    <row r="745" ht="12.75" customHeight="1">
      <c r="A745" s="60"/>
      <c r="B745" s="15"/>
      <c r="C745" s="12"/>
      <c r="D745" s="12"/>
      <c r="E745" s="12"/>
      <c r="F745" s="12"/>
      <c r="G745" s="12"/>
      <c r="H745" s="12"/>
      <c r="I745" s="12"/>
      <c r="J745" s="12"/>
      <c r="K745" s="13"/>
      <c r="L745" s="12"/>
      <c r="M745" s="12"/>
      <c r="N745" s="12"/>
      <c r="O745" s="12"/>
      <c r="P745" s="12"/>
      <c r="Q745" s="12"/>
      <c r="R745" s="12"/>
      <c r="S745" s="12"/>
      <c r="T745" s="12"/>
      <c r="U745" s="12"/>
      <c r="V745" s="12"/>
      <c r="W745" s="12"/>
      <c r="X745" s="12"/>
      <c r="Y745" s="12"/>
      <c r="Z745" s="12"/>
    </row>
    <row r="746" ht="12.75" customHeight="1">
      <c r="A746" s="60"/>
      <c r="B746" s="15"/>
      <c r="C746" s="12"/>
      <c r="D746" s="12"/>
      <c r="E746" s="12"/>
      <c r="F746" s="12"/>
      <c r="G746" s="12"/>
      <c r="H746" s="12"/>
      <c r="I746" s="12"/>
      <c r="J746" s="12"/>
      <c r="K746" s="13"/>
      <c r="L746" s="12"/>
      <c r="M746" s="12"/>
      <c r="N746" s="12"/>
      <c r="O746" s="12"/>
      <c r="P746" s="12"/>
      <c r="Q746" s="12"/>
      <c r="R746" s="12"/>
      <c r="S746" s="12"/>
      <c r="T746" s="12"/>
      <c r="U746" s="12"/>
      <c r="V746" s="12"/>
      <c r="W746" s="12"/>
      <c r="X746" s="12"/>
      <c r="Y746" s="12"/>
      <c r="Z746" s="12"/>
    </row>
    <row r="747" ht="12.75" customHeight="1">
      <c r="A747" s="60"/>
      <c r="B747" s="15"/>
      <c r="C747" s="12"/>
      <c r="D747" s="12"/>
      <c r="E747" s="12"/>
      <c r="F747" s="12"/>
      <c r="G747" s="12"/>
      <c r="H747" s="12"/>
      <c r="I747" s="12"/>
      <c r="J747" s="12"/>
      <c r="K747" s="13"/>
      <c r="L747" s="12"/>
      <c r="M747" s="12"/>
      <c r="N747" s="12"/>
      <c r="O747" s="12"/>
      <c r="P747" s="12"/>
      <c r="Q747" s="12"/>
      <c r="R747" s="12"/>
      <c r="S747" s="12"/>
      <c r="T747" s="12"/>
      <c r="U747" s="12"/>
      <c r="V747" s="12"/>
      <c r="W747" s="12"/>
      <c r="X747" s="12"/>
      <c r="Y747" s="12"/>
      <c r="Z747" s="12"/>
    </row>
    <row r="748" ht="12.75" customHeight="1">
      <c r="A748" s="60"/>
      <c r="B748" s="15"/>
      <c r="C748" s="12"/>
      <c r="D748" s="12"/>
      <c r="E748" s="12"/>
      <c r="F748" s="12"/>
      <c r="G748" s="12"/>
      <c r="H748" s="12"/>
      <c r="I748" s="12"/>
      <c r="J748" s="12"/>
      <c r="K748" s="13"/>
      <c r="L748" s="12"/>
      <c r="M748" s="12"/>
      <c r="N748" s="12"/>
      <c r="O748" s="12"/>
      <c r="P748" s="12"/>
      <c r="Q748" s="12"/>
      <c r="R748" s="12"/>
      <c r="S748" s="12"/>
      <c r="T748" s="12"/>
      <c r="U748" s="12"/>
      <c r="V748" s="12"/>
      <c r="W748" s="12"/>
      <c r="X748" s="12"/>
      <c r="Y748" s="12"/>
      <c r="Z748" s="12"/>
    </row>
    <row r="749" ht="12.75" customHeight="1">
      <c r="A749" s="60"/>
      <c r="B749" s="15"/>
      <c r="C749" s="12"/>
      <c r="D749" s="12"/>
      <c r="E749" s="12"/>
      <c r="F749" s="12"/>
      <c r="G749" s="12"/>
      <c r="H749" s="12"/>
      <c r="I749" s="12"/>
      <c r="J749" s="12"/>
      <c r="K749" s="13"/>
      <c r="L749" s="12"/>
      <c r="M749" s="12"/>
      <c r="N749" s="12"/>
      <c r="O749" s="12"/>
      <c r="P749" s="12"/>
      <c r="Q749" s="12"/>
      <c r="R749" s="12"/>
      <c r="S749" s="12"/>
      <c r="T749" s="12"/>
      <c r="U749" s="12"/>
      <c r="V749" s="12"/>
      <c r="W749" s="12"/>
      <c r="X749" s="12"/>
      <c r="Y749" s="12"/>
      <c r="Z749" s="12"/>
    </row>
    <row r="750" ht="12.75" customHeight="1">
      <c r="A750" s="60"/>
      <c r="B750" s="15"/>
      <c r="C750" s="12"/>
      <c r="D750" s="12"/>
      <c r="E750" s="12"/>
      <c r="F750" s="12"/>
      <c r="G750" s="12"/>
      <c r="H750" s="12"/>
      <c r="I750" s="12"/>
      <c r="J750" s="12"/>
      <c r="K750" s="13"/>
      <c r="L750" s="12"/>
      <c r="M750" s="12"/>
      <c r="N750" s="12"/>
      <c r="O750" s="12"/>
      <c r="P750" s="12"/>
      <c r="Q750" s="12"/>
      <c r="R750" s="12"/>
      <c r="S750" s="12"/>
      <c r="T750" s="12"/>
      <c r="U750" s="12"/>
      <c r="V750" s="12"/>
      <c r="W750" s="12"/>
      <c r="X750" s="12"/>
      <c r="Y750" s="12"/>
      <c r="Z750" s="12"/>
    </row>
    <row r="751" ht="12.75" customHeight="1">
      <c r="A751" s="60"/>
      <c r="B751" s="15"/>
      <c r="C751" s="12"/>
      <c r="D751" s="12"/>
      <c r="E751" s="12"/>
      <c r="F751" s="12"/>
      <c r="G751" s="12"/>
      <c r="H751" s="12"/>
      <c r="I751" s="12"/>
      <c r="J751" s="12"/>
      <c r="K751" s="13"/>
      <c r="L751" s="12"/>
      <c r="M751" s="12"/>
      <c r="N751" s="12"/>
      <c r="O751" s="12"/>
      <c r="P751" s="12"/>
      <c r="Q751" s="12"/>
      <c r="R751" s="12"/>
      <c r="S751" s="12"/>
      <c r="T751" s="12"/>
      <c r="U751" s="12"/>
      <c r="V751" s="12"/>
      <c r="W751" s="12"/>
      <c r="X751" s="12"/>
      <c r="Y751" s="12"/>
      <c r="Z751" s="12"/>
    </row>
    <row r="752" ht="12.75" customHeight="1">
      <c r="A752" s="60"/>
      <c r="B752" s="15"/>
      <c r="C752" s="12"/>
      <c r="D752" s="12"/>
      <c r="E752" s="12"/>
      <c r="F752" s="12"/>
      <c r="G752" s="12"/>
      <c r="H752" s="12"/>
      <c r="I752" s="12"/>
      <c r="J752" s="12"/>
      <c r="K752" s="13"/>
      <c r="L752" s="12"/>
      <c r="M752" s="12"/>
      <c r="N752" s="12"/>
      <c r="O752" s="12"/>
      <c r="P752" s="12"/>
      <c r="Q752" s="12"/>
      <c r="R752" s="12"/>
      <c r="S752" s="12"/>
      <c r="T752" s="12"/>
      <c r="U752" s="12"/>
      <c r="V752" s="12"/>
      <c r="W752" s="12"/>
      <c r="X752" s="12"/>
      <c r="Y752" s="12"/>
      <c r="Z752" s="12"/>
    </row>
    <row r="753" ht="12.75" customHeight="1">
      <c r="A753" s="60"/>
      <c r="B753" s="15"/>
      <c r="C753" s="12"/>
      <c r="D753" s="12"/>
      <c r="E753" s="12"/>
      <c r="F753" s="12"/>
      <c r="G753" s="12"/>
      <c r="H753" s="12"/>
      <c r="I753" s="12"/>
      <c r="J753" s="12"/>
      <c r="K753" s="13"/>
      <c r="L753" s="12"/>
      <c r="M753" s="12"/>
      <c r="N753" s="12"/>
      <c r="O753" s="12"/>
      <c r="P753" s="12"/>
      <c r="Q753" s="12"/>
      <c r="R753" s="12"/>
      <c r="S753" s="12"/>
      <c r="T753" s="12"/>
      <c r="U753" s="12"/>
      <c r="V753" s="12"/>
      <c r="W753" s="12"/>
      <c r="X753" s="12"/>
      <c r="Y753" s="12"/>
      <c r="Z753" s="12"/>
    </row>
    <row r="754" ht="12.75" customHeight="1">
      <c r="A754" s="60"/>
      <c r="B754" s="15"/>
      <c r="C754" s="12"/>
      <c r="D754" s="12"/>
      <c r="E754" s="12"/>
      <c r="F754" s="12"/>
      <c r="G754" s="12"/>
      <c r="H754" s="12"/>
      <c r="I754" s="12"/>
      <c r="J754" s="12"/>
      <c r="K754" s="13"/>
      <c r="L754" s="12"/>
      <c r="M754" s="12"/>
      <c r="N754" s="12"/>
      <c r="O754" s="12"/>
      <c r="P754" s="12"/>
      <c r="Q754" s="12"/>
      <c r="R754" s="12"/>
      <c r="S754" s="12"/>
      <c r="T754" s="12"/>
      <c r="U754" s="12"/>
      <c r="V754" s="12"/>
      <c r="W754" s="12"/>
      <c r="X754" s="12"/>
      <c r="Y754" s="12"/>
      <c r="Z754" s="12"/>
    </row>
    <row r="755" ht="12.75" customHeight="1">
      <c r="A755" s="60"/>
      <c r="B755" s="15"/>
      <c r="C755" s="12"/>
      <c r="D755" s="12"/>
      <c r="E755" s="12"/>
      <c r="F755" s="12"/>
      <c r="G755" s="12"/>
      <c r="H755" s="12"/>
      <c r="I755" s="12"/>
      <c r="J755" s="12"/>
      <c r="K755" s="13"/>
      <c r="L755" s="12"/>
      <c r="M755" s="12"/>
      <c r="N755" s="12"/>
      <c r="O755" s="12"/>
      <c r="P755" s="12"/>
      <c r="Q755" s="12"/>
      <c r="R755" s="12"/>
      <c r="S755" s="12"/>
      <c r="T755" s="12"/>
      <c r="U755" s="12"/>
      <c r="V755" s="12"/>
      <c r="W755" s="12"/>
      <c r="X755" s="12"/>
      <c r="Y755" s="12"/>
      <c r="Z755" s="12"/>
    </row>
    <row r="756" ht="12.75" customHeight="1">
      <c r="A756" s="60"/>
      <c r="B756" s="15"/>
      <c r="C756" s="12"/>
      <c r="D756" s="12"/>
      <c r="E756" s="12"/>
      <c r="F756" s="12"/>
      <c r="G756" s="12"/>
      <c r="H756" s="12"/>
      <c r="I756" s="12"/>
      <c r="J756" s="12"/>
      <c r="K756" s="13"/>
      <c r="L756" s="12"/>
      <c r="M756" s="12"/>
      <c r="N756" s="12"/>
      <c r="O756" s="12"/>
      <c r="P756" s="12"/>
      <c r="Q756" s="12"/>
      <c r="R756" s="12"/>
      <c r="S756" s="12"/>
      <c r="T756" s="12"/>
      <c r="U756" s="12"/>
      <c r="V756" s="12"/>
      <c r="W756" s="12"/>
      <c r="X756" s="12"/>
      <c r="Y756" s="12"/>
      <c r="Z756" s="12"/>
    </row>
    <row r="757" ht="12.75" customHeight="1">
      <c r="A757" s="60"/>
      <c r="B757" s="15"/>
      <c r="C757" s="12"/>
      <c r="D757" s="12"/>
      <c r="E757" s="12"/>
      <c r="F757" s="12"/>
      <c r="G757" s="12"/>
      <c r="H757" s="12"/>
      <c r="I757" s="12"/>
      <c r="J757" s="12"/>
      <c r="K757" s="13"/>
      <c r="L757" s="12"/>
      <c r="M757" s="12"/>
      <c r="N757" s="12"/>
      <c r="O757" s="12"/>
      <c r="P757" s="12"/>
      <c r="Q757" s="12"/>
      <c r="R757" s="12"/>
      <c r="S757" s="12"/>
      <c r="T757" s="12"/>
      <c r="U757" s="12"/>
      <c r="V757" s="12"/>
      <c r="W757" s="12"/>
      <c r="X757" s="12"/>
      <c r="Y757" s="12"/>
      <c r="Z757" s="12"/>
    </row>
    <row r="758" ht="12.75" customHeight="1">
      <c r="A758" s="60"/>
      <c r="B758" s="15"/>
      <c r="C758" s="12"/>
      <c r="D758" s="12"/>
      <c r="E758" s="12"/>
      <c r="F758" s="12"/>
      <c r="G758" s="12"/>
      <c r="H758" s="12"/>
      <c r="I758" s="12"/>
      <c r="J758" s="12"/>
      <c r="K758" s="13"/>
      <c r="L758" s="12"/>
      <c r="M758" s="12"/>
      <c r="N758" s="12"/>
      <c r="O758" s="12"/>
      <c r="P758" s="12"/>
      <c r="Q758" s="12"/>
      <c r="R758" s="12"/>
      <c r="S758" s="12"/>
      <c r="T758" s="12"/>
      <c r="U758" s="12"/>
      <c r="V758" s="12"/>
      <c r="W758" s="12"/>
      <c r="X758" s="12"/>
      <c r="Y758" s="12"/>
      <c r="Z758" s="12"/>
    </row>
    <row r="759" ht="12.75" customHeight="1">
      <c r="A759" s="60"/>
      <c r="B759" s="15"/>
      <c r="C759" s="12"/>
      <c r="D759" s="12"/>
      <c r="E759" s="12"/>
      <c r="F759" s="12"/>
      <c r="G759" s="12"/>
      <c r="H759" s="12"/>
      <c r="I759" s="12"/>
      <c r="J759" s="12"/>
      <c r="K759" s="13"/>
      <c r="L759" s="12"/>
      <c r="M759" s="12"/>
      <c r="N759" s="12"/>
      <c r="O759" s="12"/>
      <c r="P759" s="12"/>
      <c r="Q759" s="12"/>
      <c r="R759" s="12"/>
      <c r="S759" s="12"/>
      <c r="T759" s="12"/>
      <c r="U759" s="12"/>
      <c r="V759" s="12"/>
      <c r="W759" s="12"/>
      <c r="X759" s="12"/>
      <c r="Y759" s="12"/>
      <c r="Z759" s="12"/>
    </row>
    <row r="760" ht="12.75" customHeight="1">
      <c r="A760" s="60"/>
      <c r="B760" s="15"/>
      <c r="C760" s="12"/>
      <c r="D760" s="12"/>
      <c r="E760" s="12"/>
      <c r="F760" s="12"/>
      <c r="G760" s="12"/>
      <c r="H760" s="12"/>
      <c r="I760" s="12"/>
      <c r="J760" s="12"/>
      <c r="K760" s="13"/>
      <c r="L760" s="12"/>
      <c r="M760" s="12"/>
      <c r="N760" s="12"/>
      <c r="O760" s="12"/>
      <c r="P760" s="12"/>
      <c r="Q760" s="12"/>
      <c r="R760" s="12"/>
      <c r="S760" s="12"/>
      <c r="T760" s="12"/>
      <c r="U760" s="12"/>
      <c r="V760" s="12"/>
      <c r="W760" s="12"/>
      <c r="X760" s="12"/>
      <c r="Y760" s="12"/>
      <c r="Z760" s="12"/>
    </row>
    <row r="761" ht="12.75" customHeight="1">
      <c r="A761" s="60"/>
      <c r="B761" s="15"/>
      <c r="C761" s="12"/>
      <c r="D761" s="12"/>
      <c r="E761" s="12"/>
      <c r="F761" s="12"/>
      <c r="G761" s="12"/>
      <c r="H761" s="12"/>
      <c r="I761" s="12"/>
      <c r="J761" s="12"/>
      <c r="K761" s="13"/>
      <c r="L761" s="12"/>
      <c r="M761" s="12"/>
      <c r="N761" s="12"/>
      <c r="O761" s="12"/>
      <c r="P761" s="12"/>
      <c r="Q761" s="12"/>
      <c r="R761" s="12"/>
      <c r="S761" s="12"/>
      <c r="T761" s="12"/>
      <c r="U761" s="12"/>
      <c r="V761" s="12"/>
      <c r="W761" s="12"/>
      <c r="X761" s="12"/>
      <c r="Y761" s="12"/>
      <c r="Z761" s="12"/>
    </row>
    <row r="762" ht="12.75" customHeight="1">
      <c r="A762" s="60"/>
      <c r="B762" s="15"/>
      <c r="C762" s="12"/>
      <c r="D762" s="12"/>
      <c r="E762" s="12"/>
      <c r="F762" s="12"/>
      <c r="G762" s="12"/>
      <c r="H762" s="12"/>
      <c r="I762" s="12"/>
      <c r="J762" s="12"/>
      <c r="K762" s="13"/>
      <c r="L762" s="12"/>
      <c r="M762" s="12"/>
      <c r="N762" s="12"/>
      <c r="O762" s="12"/>
      <c r="P762" s="12"/>
      <c r="Q762" s="12"/>
      <c r="R762" s="12"/>
      <c r="S762" s="12"/>
      <c r="T762" s="12"/>
      <c r="U762" s="12"/>
      <c r="V762" s="12"/>
      <c r="W762" s="12"/>
      <c r="X762" s="12"/>
      <c r="Y762" s="12"/>
      <c r="Z762" s="12"/>
    </row>
    <row r="763" ht="12.75" customHeight="1">
      <c r="A763" s="60"/>
      <c r="B763" s="15"/>
      <c r="C763" s="12"/>
      <c r="D763" s="12"/>
      <c r="E763" s="12"/>
      <c r="F763" s="12"/>
      <c r="G763" s="12"/>
      <c r="H763" s="12"/>
      <c r="I763" s="12"/>
      <c r="J763" s="12"/>
      <c r="K763" s="13"/>
      <c r="L763" s="12"/>
      <c r="M763" s="12"/>
      <c r="N763" s="12"/>
      <c r="O763" s="12"/>
      <c r="P763" s="12"/>
      <c r="Q763" s="12"/>
      <c r="R763" s="12"/>
      <c r="S763" s="12"/>
      <c r="T763" s="12"/>
      <c r="U763" s="12"/>
      <c r="V763" s="12"/>
      <c r="W763" s="12"/>
      <c r="X763" s="12"/>
      <c r="Y763" s="12"/>
      <c r="Z763" s="12"/>
    </row>
    <row r="764" ht="12.75" customHeight="1">
      <c r="A764" s="60"/>
      <c r="B764" s="15"/>
      <c r="C764" s="12"/>
      <c r="D764" s="12"/>
      <c r="E764" s="12"/>
      <c r="F764" s="12"/>
      <c r="G764" s="12"/>
      <c r="H764" s="12"/>
      <c r="I764" s="12"/>
      <c r="J764" s="12"/>
      <c r="K764" s="13"/>
      <c r="L764" s="12"/>
      <c r="M764" s="12"/>
      <c r="N764" s="12"/>
      <c r="O764" s="12"/>
      <c r="P764" s="12"/>
      <c r="Q764" s="12"/>
      <c r="R764" s="12"/>
      <c r="S764" s="12"/>
      <c r="T764" s="12"/>
      <c r="U764" s="12"/>
      <c r="V764" s="12"/>
      <c r="W764" s="12"/>
      <c r="X764" s="12"/>
      <c r="Y764" s="12"/>
      <c r="Z764" s="12"/>
    </row>
    <row r="765" ht="12.75" customHeight="1">
      <c r="A765" s="60"/>
      <c r="B765" s="15"/>
      <c r="C765" s="12"/>
      <c r="D765" s="12"/>
      <c r="E765" s="12"/>
      <c r="F765" s="12"/>
      <c r="G765" s="12"/>
      <c r="H765" s="12"/>
      <c r="I765" s="12"/>
      <c r="J765" s="12"/>
      <c r="K765" s="13"/>
      <c r="L765" s="12"/>
      <c r="M765" s="12"/>
      <c r="N765" s="12"/>
      <c r="O765" s="12"/>
      <c r="P765" s="12"/>
      <c r="Q765" s="12"/>
      <c r="R765" s="12"/>
      <c r="S765" s="12"/>
      <c r="T765" s="12"/>
      <c r="U765" s="12"/>
      <c r="V765" s="12"/>
      <c r="W765" s="12"/>
      <c r="X765" s="12"/>
      <c r="Y765" s="12"/>
      <c r="Z765" s="12"/>
    </row>
    <row r="766" ht="12.75" customHeight="1">
      <c r="A766" s="60"/>
      <c r="B766" s="15"/>
      <c r="C766" s="12"/>
      <c r="D766" s="12"/>
      <c r="E766" s="12"/>
      <c r="F766" s="12"/>
      <c r="G766" s="12"/>
      <c r="H766" s="12"/>
      <c r="I766" s="12"/>
      <c r="J766" s="12"/>
      <c r="K766" s="13"/>
      <c r="L766" s="12"/>
      <c r="M766" s="12"/>
      <c r="N766" s="12"/>
      <c r="O766" s="12"/>
      <c r="P766" s="12"/>
      <c r="Q766" s="12"/>
      <c r="R766" s="12"/>
      <c r="S766" s="12"/>
      <c r="T766" s="12"/>
      <c r="U766" s="12"/>
      <c r="V766" s="12"/>
      <c r="W766" s="12"/>
      <c r="X766" s="12"/>
      <c r="Y766" s="12"/>
      <c r="Z766" s="12"/>
    </row>
    <row r="767" ht="12.75" customHeight="1">
      <c r="A767" s="60"/>
      <c r="B767" s="15"/>
      <c r="C767" s="12"/>
      <c r="D767" s="12"/>
      <c r="E767" s="12"/>
      <c r="F767" s="12"/>
      <c r="G767" s="12"/>
      <c r="H767" s="12"/>
      <c r="I767" s="12"/>
      <c r="J767" s="12"/>
      <c r="K767" s="13"/>
      <c r="L767" s="12"/>
      <c r="M767" s="12"/>
      <c r="N767" s="12"/>
      <c r="O767" s="12"/>
      <c r="P767" s="12"/>
      <c r="Q767" s="12"/>
      <c r="R767" s="12"/>
      <c r="S767" s="12"/>
      <c r="T767" s="12"/>
      <c r="U767" s="12"/>
      <c r="V767" s="12"/>
      <c r="W767" s="12"/>
      <c r="X767" s="12"/>
      <c r="Y767" s="12"/>
      <c r="Z767" s="12"/>
    </row>
    <row r="768" ht="12.75" customHeight="1">
      <c r="A768" s="60"/>
      <c r="B768" s="15"/>
      <c r="C768" s="12"/>
      <c r="D768" s="12"/>
      <c r="E768" s="12"/>
      <c r="F768" s="12"/>
      <c r="G768" s="12"/>
      <c r="H768" s="12"/>
      <c r="I768" s="12"/>
      <c r="J768" s="12"/>
      <c r="K768" s="13"/>
      <c r="L768" s="12"/>
      <c r="M768" s="12"/>
      <c r="N768" s="12"/>
      <c r="O768" s="12"/>
      <c r="P768" s="12"/>
      <c r="Q768" s="12"/>
      <c r="R768" s="12"/>
      <c r="S768" s="12"/>
      <c r="T768" s="12"/>
      <c r="U768" s="12"/>
      <c r="V768" s="12"/>
      <c r="W768" s="12"/>
      <c r="X768" s="12"/>
      <c r="Y768" s="12"/>
      <c r="Z768" s="12"/>
    </row>
    <row r="769" ht="12.75" customHeight="1">
      <c r="A769" s="60"/>
      <c r="B769" s="15"/>
      <c r="C769" s="12"/>
      <c r="D769" s="12"/>
      <c r="E769" s="12"/>
      <c r="F769" s="12"/>
      <c r="G769" s="12"/>
      <c r="H769" s="12"/>
      <c r="I769" s="12"/>
      <c r="J769" s="12"/>
      <c r="K769" s="13"/>
      <c r="L769" s="12"/>
      <c r="M769" s="12"/>
      <c r="N769" s="12"/>
      <c r="O769" s="12"/>
      <c r="P769" s="12"/>
      <c r="Q769" s="12"/>
      <c r="R769" s="12"/>
      <c r="S769" s="12"/>
      <c r="T769" s="12"/>
      <c r="U769" s="12"/>
      <c r="V769" s="12"/>
      <c r="W769" s="12"/>
      <c r="X769" s="12"/>
      <c r="Y769" s="12"/>
      <c r="Z769" s="12"/>
    </row>
    <row r="770" ht="12.75" customHeight="1">
      <c r="A770" s="60"/>
      <c r="B770" s="15"/>
      <c r="C770" s="12"/>
      <c r="D770" s="12"/>
      <c r="E770" s="12"/>
      <c r="F770" s="12"/>
      <c r="G770" s="12"/>
      <c r="H770" s="12"/>
      <c r="I770" s="12"/>
      <c r="J770" s="12"/>
      <c r="K770" s="13"/>
      <c r="L770" s="12"/>
      <c r="M770" s="12"/>
      <c r="N770" s="12"/>
      <c r="O770" s="12"/>
      <c r="P770" s="12"/>
      <c r="Q770" s="12"/>
      <c r="R770" s="12"/>
      <c r="S770" s="12"/>
      <c r="T770" s="12"/>
      <c r="U770" s="12"/>
      <c r="V770" s="12"/>
      <c r="W770" s="12"/>
      <c r="X770" s="12"/>
      <c r="Y770" s="12"/>
      <c r="Z770" s="12"/>
    </row>
    <row r="771" ht="12.75" customHeight="1">
      <c r="A771" s="60"/>
      <c r="B771" s="15"/>
      <c r="C771" s="12"/>
      <c r="D771" s="12"/>
      <c r="E771" s="12"/>
      <c r="F771" s="12"/>
      <c r="G771" s="12"/>
      <c r="H771" s="12"/>
      <c r="I771" s="12"/>
      <c r="J771" s="12"/>
      <c r="K771" s="13"/>
      <c r="L771" s="12"/>
      <c r="M771" s="12"/>
      <c r="N771" s="12"/>
      <c r="O771" s="12"/>
      <c r="P771" s="12"/>
      <c r="Q771" s="12"/>
      <c r="R771" s="12"/>
      <c r="S771" s="12"/>
      <c r="T771" s="12"/>
      <c r="U771" s="12"/>
      <c r="V771" s="12"/>
      <c r="W771" s="12"/>
      <c r="X771" s="12"/>
      <c r="Y771" s="12"/>
      <c r="Z771" s="12"/>
    </row>
    <row r="772" ht="12.75" customHeight="1">
      <c r="A772" s="60"/>
      <c r="B772" s="15"/>
      <c r="C772" s="12"/>
      <c r="D772" s="12"/>
      <c r="E772" s="12"/>
      <c r="F772" s="12"/>
      <c r="G772" s="12"/>
      <c r="H772" s="12"/>
      <c r="I772" s="12"/>
      <c r="J772" s="12"/>
      <c r="K772" s="13"/>
      <c r="L772" s="12"/>
      <c r="M772" s="12"/>
      <c r="N772" s="12"/>
      <c r="O772" s="12"/>
      <c r="P772" s="12"/>
      <c r="Q772" s="12"/>
      <c r="R772" s="12"/>
      <c r="S772" s="12"/>
      <c r="T772" s="12"/>
      <c r="U772" s="12"/>
      <c r="V772" s="12"/>
      <c r="W772" s="12"/>
      <c r="X772" s="12"/>
      <c r="Y772" s="12"/>
      <c r="Z772" s="12"/>
    </row>
    <row r="773" ht="12.75" customHeight="1">
      <c r="A773" s="60"/>
      <c r="B773" s="15"/>
      <c r="C773" s="12"/>
      <c r="D773" s="12"/>
      <c r="E773" s="12"/>
      <c r="F773" s="12"/>
      <c r="G773" s="12"/>
      <c r="H773" s="12"/>
      <c r="I773" s="12"/>
      <c r="J773" s="12"/>
      <c r="K773" s="13"/>
      <c r="L773" s="12"/>
      <c r="M773" s="12"/>
      <c r="N773" s="12"/>
      <c r="O773" s="12"/>
      <c r="P773" s="12"/>
      <c r="Q773" s="12"/>
      <c r="R773" s="12"/>
      <c r="S773" s="12"/>
      <c r="T773" s="12"/>
      <c r="U773" s="12"/>
      <c r="V773" s="12"/>
      <c r="W773" s="12"/>
      <c r="X773" s="12"/>
      <c r="Y773" s="12"/>
      <c r="Z773" s="12"/>
    </row>
    <row r="774" ht="12.75" customHeight="1">
      <c r="A774" s="60"/>
      <c r="B774" s="15"/>
      <c r="C774" s="12"/>
      <c r="D774" s="12"/>
      <c r="E774" s="12"/>
      <c r="F774" s="12"/>
      <c r="G774" s="12"/>
      <c r="H774" s="12"/>
      <c r="I774" s="12"/>
      <c r="J774" s="12"/>
      <c r="K774" s="13"/>
      <c r="L774" s="12"/>
      <c r="M774" s="12"/>
      <c r="N774" s="12"/>
      <c r="O774" s="12"/>
      <c r="P774" s="12"/>
      <c r="Q774" s="12"/>
      <c r="R774" s="12"/>
      <c r="S774" s="12"/>
      <c r="T774" s="12"/>
      <c r="U774" s="12"/>
      <c r="V774" s="12"/>
      <c r="W774" s="12"/>
      <c r="X774" s="12"/>
      <c r="Y774" s="12"/>
      <c r="Z774" s="12"/>
    </row>
    <row r="775" ht="12.75" customHeight="1">
      <c r="A775" s="60"/>
      <c r="B775" s="15"/>
      <c r="C775" s="12"/>
      <c r="D775" s="12"/>
      <c r="E775" s="12"/>
      <c r="F775" s="12"/>
      <c r="G775" s="12"/>
      <c r="H775" s="12"/>
      <c r="I775" s="12"/>
      <c r="J775" s="12"/>
      <c r="K775" s="13"/>
      <c r="L775" s="12"/>
      <c r="M775" s="12"/>
      <c r="N775" s="12"/>
      <c r="O775" s="12"/>
      <c r="P775" s="12"/>
      <c r="Q775" s="12"/>
      <c r="R775" s="12"/>
      <c r="S775" s="12"/>
      <c r="T775" s="12"/>
      <c r="U775" s="12"/>
      <c r="V775" s="12"/>
      <c r="W775" s="12"/>
      <c r="X775" s="12"/>
      <c r="Y775" s="12"/>
      <c r="Z775" s="12"/>
    </row>
    <row r="776" ht="12.75" customHeight="1">
      <c r="A776" s="60"/>
      <c r="B776" s="15"/>
      <c r="C776" s="12"/>
      <c r="D776" s="12"/>
      <c r="E776" s="12"/>
      <c r="F776" s="12"/>
      <c r="G776" s="12"/>
      <c r="H776" s="12"/>
      <c r="I776" s="12"/>
      <c r="J776" s="12"/>
      <c r="K776" s="13"/>
      <c r="L776" s="12"/>
      <c r="M776" s="12"/>
      <c r="N776" s="12"/>
      <c r="O776" s="12"/>
      <c r="P776" s="12"/>
      <c r="Q776" s="12"/>
      <c r="R776" s="12"/>
      <c r="S776" s="12"/>
      <c r="T776" s="12"/>
      <c r="U776" s="12"/>
      <c r="V776" s="12"/>
      <c r="W776" s="12"/>
      <c r="X776" s="12"/>
      <c r="Y776" s="12"/>
      <c r="Z776" s="12"/>
    </row>
    <row r="777" ht="12.75" customHeight="1">
      <c r="A777" s="60"/>
      <c r="B777" s="15"/>
      <c r="C777" s="12"/>
      <c r="D777" s="12"/>
      <c r="E777" s="12"/>
      <c r="F777" s="12"/>
      <c r="G777" s="12"/>
      <c r="H777" s="12"/>
      <c r="I777" s="12"/>
      <c r="J777" s="12"/>
      <c r="K777" s="13"/>
      <c r="L777" s="12"/>
      <c r="M777" s="12"/>
      <c r="N777" s="12"/>
      <c r="O777" s="12"/>
      <c r="P777" s="12"/>
      <c r="Q777" s="12"/>
      <c r="R777" s="12"/>
      <c r="S777" s="12"/>
      <c r="T777" s="12"/>
      <c r="U777" s="12"/>
      <c r="V777" s="12"/>
      <c r="W777" s="12"/>
      <c r="X777" s="12"/>
      <c r="Y777" s="12"/>
      <c r="Z777" s="12"/>
    </row>
    <row r="778" ht="12.75" customHeight="1">
      <c r="A778" s="60"/>
      <c r="B778" s="15"/>
      <c r="C778" s="12"/>
      <c r="D778" s="12"/>
      <c r="E778" s="12"/>
      <c r="F778" s="12"/>
      <c r="G778" s="12"/>
      <c r="H778" s="12"/>
      <c r="I778" s="12"/>
      <c r="J778" s="12"/>
      <c r="K778" s="13"/>
      <c r="L778" s="12"/>
      <c r="M778" s="12"/>
      <c r="N778" s="12"/>
      <c r="O778" s="12"/>
      <c r="P778" s="12"/>
      <c r="Q778" s="12"/>
      <c r="R778" s="12"/>
      <c r="S778" s="12"/>
      <c r="T778" s="12"/>
      <c r="U778" s="12"/>
      <c r="V778" s="12"/>
      <c r="W778" s="12"/>
      <c r="X778" s="12"/>
      <c r="Y778" s="12"/>
      <c r="Z778" s="12"/>
    </row>
    <row r="779" ht="12.75" customHeight="1">
      <c r="A779" s="60"/>
      <c r="B779" s="15"/>
      <c r="C779" s="12"/>
      <c r="D779" s="12"/>
      <c r="E779" s="12"/>
      <c r="F779" s="12"/>
      <c r="G779" s="12"/>
      <c r="H779" s="12"/>
      <c r="I779" s="12"/>
      <c r="J779" s="12"/>
      <c r="K779" s="13"/>
      <c r="L779" s="12"/>
      <c r="M779" s="12"/>
      <c r="N779" s="12"/>
      <c r="O779" s="12"/>
      <c r="P779" s="12"/>
      <c r="Q779" s="12"/>
      <c r="R779" s="12"/>
      <c r="S779" s="12"/>
      <c r="T779" s="12"/>
      <c r="U779" s="12"/>
      <c r="V779" s="12"/>
      <c r="W779" s="12"/>
      <c r="X779" s="12"/>
      <c r="Y779" s="12"/>
      <c r="Z779" s="12"/>
    </row>
    <row r="780" ht="12.75" customHeight="1">
      <c r="A780" s="60"/>
      <c r="B780" s="15"/>
      <c r="C780" s="12"/>
      <c r="D780" s="12"/>
      <c r="E780" s="12"/>
      <c r="F780" s="12"/>
      <c r="G780" s="12"/>
      <c r="H780" s="12"/>
      <c r="I780" s="12"/>
      <c r="J780" s="12"/>
      <c r="K780" s="13"/>
      <c r="L780" s="12"/>
      <c r="M780" s="12"/>
      <c r="N780" s="12"/>
      <c r="O780" s="12"/>
      <c r="P780" s="12"/>
      <c r="Q780" s="12"/>
      <c r="R780" s="12"/>
      <c r="S780" s="12"/>
      <c r="T780" s="12"/>
      <c r="U780" s="12"/>
      <c r="V780" s="12"/>
      <c r="W780" s="12"/>
      <c r="X780" s="12"/>
      <c r="Y780" s="12"/>
      <c r="Z780" s="12"/>
    </row>
    <row r="781" ht="12.75" customHeight="1">
      <c r="A781" s="60"/>
      <c r="B781" s="15"/>
      <c r="C781" s="12"/>
      <c r="D781" s="12"/>
      <c r="E781" s="12"/>
      <c r="F781" s="12"/>
      <c r="G781" s="12"/>
      <c r="H781" s="12"/>
      <c r="I781" s="12"/>
      <c r="J781" s="12"/>
      <c r="K781" s="13"/>
      <c r="L781" s="12"/>
      <c r="M781" s="12"/>
      <c r="N781" s="12"/>
      <c r="O781" s="12"/>
      <c r="P781" s="12"/>
      <c r="Q781" s="12"/>
      <c r="R781" s="12"/>
      <c r="S781" s="12"/>
      <c r="T781" s="12"/>
      <c r="U781" s="12"/>
      <c r="V781" s="12"/>
      <c r="W781" s="12"/>
      <c r="X781" s="12"/>
      <c r="Y781" s="12"/>
      <c r="Z781" s="12"/>
    </row>
    <row r="782" ht="12.75" customHeight="1">
      <c r="A782" s="60"/>
      <c r="B782" s="15"/>
      <c r="C782" s="12"/>
      <c r="D782" s="12"/>
      <c r="E782" s="12"/>
      <c r="F782" s="12"/>
      <c r="G782" s="12"/>
      <c r="H782" s="12"/>
      <c r="I782" s="12"/>
      <c r="J782" s="12"/>
      <c r="K782" s="13"/>
      <c r="L782" s="12"/>
      <c r="M782" s="12"/>
      <c r="N782" s="12"/>
      <c r="O782" s="12"/>
      <c r="P782" s="12"/>
      <c r="Q782" s="12"/>
      <c r="R782" s="12"/>
      <c r="S782" s="12"/>
      <c r="T782" s="12"/>
      <c r="U782" s="12"/>
      <c r="V782" s="12"/>
      <c r="W782" s="12"/>
      <c r="X782" s="12"/>
      <c r="Y782" s="12"/>
      <c r="Z782" s="12"/>
    </row>
    <row r="783" ht="12.75" customHeight="1">
      <c r="A783" s="60"/>
      <c r="B783" s="15"/>
      <c r="C783" s="12"/>
      <c r="D783" s="12"/>
      <c r="E783" s="12"/>
      <c r="F783" s="12"/>
      <c r="G783" s="12"/>
      <c r="H783" s="12"/>
      <c r="I783" s="12"/>
      <c r="J783" s="12"/>
      <c r="K783" s="13"/>
      <c r="L783" s="12"/>
      <c r="M783" s="12"/>
      <c r="N783" s="12"/>
      <c r="O783" s="12"/>
      <c r="P783" s="12"/>
      <c r="Q783" s="12"/>
      <c r="R783" s="12"/>
      <c r="S783" s="12"/>
      <c r="T783" s="12"/>
      <c r="U783" s="12"/>
      <c r="V783" s="12"/>
      <c r="W783" s="12"/>
      <c r="X783" s="12"/>
      <c r="Y783" s="12"/>
      <c r="Z783" s="12"/>
    </row>
    <row r="784" ht="12.75" customHeight="1">
      <c r="A784" s="60"/>
      <c r="B784" s="15"/>
      <c r="C784" s="12"/>
      <c r="D784" s="12"/>
      <c r="E784" s="12"/>
      <c r="F784" s="12"/>
      <c r="G784" s="12"/>
      <c r="H784" s="12"/>
      <c r="I784" s="12"/>
      <c r="J784" s="12"/>
      <c r="K784" s="13"/>
      <c r="L784" s="12"/>
      <c r="M784" s="12"/>
      <c r="N784" s="12"/>
      <c r="O784" s="12"/>
      <c r="P784" s="12"/>
      <c r="Q784" s="12"/>
      <c r="R784" s="12"/>
      <c r="S784" s="12"/>
      <c r="T784" s="12"/>
      <c r="U784" s="12"/>
      <c r="V784" s="12"/>
      <c r="W784" s="12"/>
      <c r="X784" s="12"/>
      <c r="Y784" s="12"/>
      <c r="Z784" s="12"/>
    </row>
    <row r="785" ht="12.75" customHeight="1">
      <c r="A785" s="60"/>
      <c r="B785" s="15"/>
      <c r="C785" s="12"/>
      <c r="D785" s="12"/>
      <c r="E785" s="12"/>
      <c r="F785" s="12"/>
      <c r="G785" s="12"/>
      <c r="H785" s="12"/>
      <c r="I785" s="12"/>
      <c r="J785" s="12"/>
      <c r="K785" s="13"/>
      <c r="L785" s="12"/>
      <c r="M785" s="12"/>
      <c r="N785" s="12"/>
      <c r="O785" s="12"/>
      <c r="P785" s="12"/>
      <c r="Q785" s="12"/>
      <c r="R785" s="12"/>
      <c r="S785" s="12"/>
      <c r="T785" s="12"/>
      <c r="U785" s="12"/>
      <c r="V785" s="12"/>
      <c r="W785" s="12"/>
      <c r="X785" s="12"/>
      <c r="Y785" s="12"/>
      <c r="Z785" s="12"/>
    </row>
    <row r="786" ht="12.75" customHeight="1">
      <c r="A786" s="60"/>
      <c r="B786" s="15"/>
      <c r="C786" s="12"/>
      <c r="D786" s="12"/>
      <c r="E786" s="12"/>
      <c r="F786" s="12"/>
      <c r="G786" s="12"/>
      <c r="H786" s="12"/>
      <c r="I786" s="12"/>
      <c r="J786" s="12"/>
      <c r="K786" s="13"/>
      <c r="L786" s="12"/>
      <c r="M786" s="12"/>
      <c r="N786" s="12"/>
      <c r="O786" s="12"/>
      <c r="P786" s="12"/>
      <c r="Q786" s="12"/>
      <c r="R786" s="12"/>
      <c r="S786" s="12"/>
      <c r="T786" s="12"/>
      <c r="U786" s="12"/>
      <c r="V786" s="12"/>
      <c r="W786" s="12"/>
      <c r="X786" s="12"/>
      <c r="Y786" s="12"/>
      <c r="Z786" s="12"/>
    </row>
    <row r="787" ht="12.75" customHeight="1">
      <c r="A787" s="60"/>
      <c r="B787" s="15"/>
      <c r="C787" s="12"/>
      <c r="D787" s="12"/>
      <c r="E787" s="12"/>
      <c r="F787" s="12"/>
      <c r="G787" s="12"/>
      <c r="H787" s="12"/>
      <c r="I787" s="12"/>
      <c r="J787" s="12"/>
      <c r="K787" s="13"/>
      <c r="L787" s="12"/>
      <c r="M787" s="12"/>
      <c r="N787" s="12"/>
      <c r="O787" s="12"/>
      <c r="P787" s="12"/>
      <c r="Q787" s="12"/>
      <c r="R787" s="12"/>
      <c r="S787" s="12"/>
      <c r="T787" s="12"/>
      <c r="U787" s="12"/>
      <c r="V787" s="12"/>
      <c r="W787" s="12"/>
      <c r="X787" s="12"/>
      <c r="Y787" s="12"/>
      <c r="Z787" s="12"/>
    </row>
    <row r="788" ht="12.75" customHeight="1">
      <c r="A788" s="60"/>
      <c r="B788" s="15"/>
      <c r="C788" s="12"/>
      <c r="D788" s="12"/>
      <c r="E788" s="12"/>
      <c r="F788" s="12"/>
      <c r="G788" s="12"/>
      <c r="H788" s="12"/>
      <c r="I788" s="12"/>
      <c r="J788" s="12"/>
      <c r="K788" s="13"/>
      <c r="L788" s="12"/>
      <c r="M788" s="12"/>
      <c r="N788" s="12"/>
      <c r="O788" s="12"/>
      <c r="P788" s="12"/>
      <c r="Q788" s="12"/>
      <c r="R788" s="12"/>
      <c r="S788" s="12"/>
      <c r="T788" s="12"/>
      <c r="U788" s="12"/>
      <c r="V788" s="12"/>
      <c r="W788" s="12"/>
      <c r="X788" s="12"/>
      <c r="Y788" s="12"/>
      <c r="Z788" s="12"/>
    </row>
    <row r="789" ht="12.75" customHeight="1">
      <c r="A789" s="60"/>
      <c r="B789" s="15"/>
      <c r="C789" s="12"/>
      <c r="D789" s="12"/>
      <c r="E789" s="12"/>
      <c r="F789" s="12"/>
      <c r="G789" s="12"/>
      <c r="H789" s="12"/>
      <c r="I789" s="12"/>
      <c r="J789" s="12"/>
      <c r="K789" s="13"/>
      <c r="L789" s="12"/>
      <c r="M789" s="12"/>
      <c r="N789" s="12"/>
      <c r="O789" s="12"/>
      <c r="P789" s="12"/>
      <c r="Q789" s="12"/>
      <c r="R789" s="12"/>
      <c r="S789" s="12"/>
      <c r="T789" s="12"/>
      <c r="U789" s="12"/>
      <c r="V789" s="12"/>
      <c r="W789" s="12"/>
      <c r="X789" s="12"/>
      <c r="Y789" s="12"/>
      <c r="Z789" s="12"/>
    </row>
    <row r="790" ht="12.75" customHeight="1">
      <c r="A790" s="60"/>
      <c r="B790" s="15"/>
      <c r="C790" s="12"/>
      <c r="D790" s="12"/>
      <c r="E790" s="12"/>
      <c r="F790" s="12"/>
      <c r="G790" s="12"/>
      <c r="H790" s="12"/>
      <c r="I790" s="12"/>
      <c r="J790" s="12"/>
      <c r="K790" s="13"/>
      <c r="L790" s="12"/>
      <c r="M790" s="12"/>
      <c r="N790" s="12"/>
      <c r="O790" s="12"/>
      <c r="P790" s="12"/>
      <c r="Q790" s="12"/>
      <c r="R790" s="12"/>
      <c r="S790" s="12"/>
      <c r="T790" s="12"/>
      <c r="U790" s="12"/>
      <c r="V790" s="12"/>
      <c r="W790" s="12"/>
      <c r="X790" s="12"/>
      <c r="Y790" s="12"/>
      <c r="Z790" s="12"/>
    </row>
    <row r="791" ht="12.75" customHeight="1">
      <c r="A791" s="60"/>
      <c r="B791" s="15"/>
      <c r="C791" s="12"/>
      <c r="D791" s="12"/>
      <c r="E791" s="12"/>
      <c r="F791" s="12"/>
      <c r="G791" s="12"/>
      <c r="H791" s="12"/>
      <c r="I791" s="12"/>
      <c r="J791" s="12"/>
      <c r="K791" s="13"/>
      <c r="L791" s="12"/>
      <c r="M791" s="12"/>
      <c r="N791" s="12"/>
      <c r="O791" s="12"/>
      <c r="P791" s="12"/>
      <c r="Q791" s="12"/>
      <c r="R791" s="12"/>
      <c r="S791" s="12"/>
      <c r="T791" s="12"/>
      <c r="U791" s="12"/>
      <c r="V791" s="12"/>
      <c r="W791" s="12"/>
      <c r="X791" s="12"/>
      <c r="Y791" s="12"/>
      <c r="Z791" s="12"/>
    </row>
    <row r="792" ht="12.75" customHeight="1">
      <c r="A792" s="60"/>
      <c r="B792" s="15"/>
      <c r="C792" s="12"/>
      <c r="D792" s="12"/>
      <c r="E792" s="12"/>
      <c r="F792" s="12"/>
      <c r="G792" s="12"/>
      <c r="H792" s="12"/>
      <c r="I792" s="12"/>
      <c r="J792" s="12"/>
      <c r="K792" s="13"/>
      <c r="L792" s="12"/>
      <c r="M792" s="12"/>
      <c r="N792" s="12"/>
      <c r="O792" s="12"/>
      <c r="P792" s="12"/>
      <c r="Q792" s="12"/>
      <c r="R792" s="12"/>
      <c r="S792" s="12"/>
      <c r="T792" s="12"/>
      <c r="U792" s="12"/>
      <c r="V792" s="12"/>
      <c r="W792" s="12"/>
      <c r="X792" s="12"/>
      <c r="Y792" s="12"/>
      <c r="Z792" s="12"/>
    </row>
    <row r="793" ht="12.75" customHeight="1">
      <c r="A793" s="60"/>
      <c r="B793" s="15"/>
      <c r="C793" s="12"/>
      <c r="D793" s="12"/>
      <c r="E793" s="12"/>
      <c r="F793" s="12"/>
      <c r="G793" s="12"/>
      <c r="H793" s="12"/>
      <c r="I793" s="12"/>
      <c r="J793" s="12"/>
      <c r="K793" s="13"/>
      <c r="L793" s="12"/>
      <c r="M793" s="12"/>
      <c r="N793" s="12"/>
      <c r="O793" s="12"/>
      <c r="P793" s="12"/>
      <c r="Q793" s="12"/>
      <c r="R793" s="12"/>
      <c r="S793" s="12"/>
      <c r="T793" s="12"/>
      <c r="U793" s="12"/>
      <c r="V793" s="12"/>
      <c r="W793" s="12"/>
      <c r="X793" s="12"/>
      <c r="Y793" s="12"/>
      <c r="Z793" s="12"/>
    </row>
    <row r="794" ht="12.75" customHeight="1">
      <c r="A794" s="60"/>
      <c r="B794" s="15"/>
      <c r="C794" s="12"/>
      <c r="D794" s="12"/>
      <c r="E794" s="12"/>
      <c r="F794" s="12"/>
      <c r="G794" s="12"/>
      <c r="H794" s="12"/>
      <c r="I794" s="12"/>
      <c r="J794" s="12"/>
      <c r="K794" s="13"/>
      <c r="L794" s="12"/>
      <c r="M794" s="12"/>
      <c r="N794" s="12"/>
      <c r="O794" s="12"/>
      <c r="P794" s="12"/>
      <c r="Q794" s="12"/>
      <c r="R794" s="12"/>
      <c r="S794" s="12"/>
      <c r="T794" s="12"/>
      <c r="U794" s="12"/>
      <c r="V794" s="12"/>
      <c r="W794" s="12"/>
      <c r="X794" s="12"/>
      <c r="Y794" s="12"/>
      <c r="Z794" s="12"/>
    </row>
    <row r="795" ht="12.75" customHeight="1">
      <c r="A795" s="60"/>
      <c r="B795" s="15"/>
      <c r="C795" s="12"/>
      <c r="D795" s="12"/>
      <c r="E795" s="12"/>
      <c r="F795" s="12"/>
      <c r="G795" s="12"/>
      <c r="H795" s="12"/>
      <c r="I795" s="12"/>
      <c r="J795" s="12"/>
      <c r="K795" s="13"/>
      <c r="L795" s="12"/>
      <c r="M795" s="12"/>
      <c r="N795" s="12"/>
      <c r="O795" s="12"/>
      <c r="P795" s="12"/>
      <c r="Q795" s="12"/>
      <c r="R795" s="12"/>
      <c r="S795" s="12"/>
      <c r="T795" s="12"/>
      <c r="U795" s="12"/>
      <c r="V795" s="12"/>
      <c r="W795" s="12"/>
      <c r="X795" s="12"/>
      <c r="Y795" s="12"/>
      <c r="Z795" s="12"/>
    </row>
    <row r="796" ht="12.75" customHeight="1">
      <c r="A796" s="60"/>
      <c r="B796" s="15"/>
      <c r="C796" s="12"/>
      <c r="D796" s="12"/>
      <c r="E796" s="12"/>
      <c r="F796" s="12"/>
      <c r="G796" s="12"/>
      <c r="H796" s="12"/>
      <c r="I796" s="12"/>
      <c r="J796" s="12"/>
      <c r="K796" s="13"/>
      <c r="L796" s="12"/>
      <c r="M796" s="12"/>
      <c r="N796" s="12"/>
      <c r="O796" s="12"/>
      <c r="P796" s="12"/>
      <c r="Q796" s="12"/>
      <c r="R796" s="12"/>
      <c r="S796" s="12"/>
      <c r="T796" s="12"/>
      <c r="U796" s="12"/>
      <c r="V796" s="12"/>
      <c r="W796" s="12"/>
      <c r="X796" s="12"/>
      <c r="Y796" s="12"/>
      <c r="Z796" s="12"/>
    </row>
    <row r="797" ht="12.75" customHeight="1">
      <c r="A797" s="60"/>
      <c r="B797" s="15"/>
      <c r="C797" s="12"/>
      <c r="D797" s="12"/>
      <c r="E797" s="12"/>
      <c r="F797" s="12"/>
      <c r="G797" s="12"/>
      <c r="H797" s="12"/>
      <c r="I797" s="12"/>
      <c r="J797" s="12"/>
      <c r="K797" s="13"/>
      <c r="L797" s="12"/>
      <c r="M797" s="12"/>
      <c r="N797" s="12"/>
      <c r="O797" s="12"/>
      <c r="P797" s="12"/>
      <c r="Q797" s="12"/>
      <c r="R797" s="12"/>
      <c r="S797" s="12"/>
      <c r="T797" s="12"/>
      <c r="U797" s="12"/>
      <c r="V797" s="12"/>
      <c r="W797" s="12"/>
      <c r="X797" s="12"/>
      <c r="Y797" s="12"/>
      <c r="Z797" s="12"/>
    </row>
    <row r="798" ht="12.75" customHeight="1">
      <c r="A798" s="60"/>
      <c r="B798" s="15"/>
      <c r="C798" s="12"/>
      <c r="D798" s="12"/>
      <c r="E798" s="12"/>
      <c r="F798" s="12"/>
      <c r="G798" s="12"/>
      <c r="H798" s="12"/>
      <c r="I798" s="12"/>
      <c r="J798" s="12"/>
      <c r="K798" s="13"/>
      <c r="L798" s="12"/>
      <c r="M798" s="12"/>
      <c r="N798" s="12"/>
      <c r="O798" s="12"/>
      <c r="P798" s="12"/>
      <c r="Q798" s="12"/>
      <c r="R798" s="12"/>
      <c r="S798" s="12"/>
      <c r="T798" s="12"/>
      <c r="U798" s="12"/>
      <c r="V798" s="12"/>
      <c r="W798" s="12"/>
      <c r="X798" s="12"/>
      <c r="Y798" s="12"/>
      <c r="Z798" s="12"/>
    </row>
    <row r="799" ht="12.75" customHeight="1">
      <c r="A799" s="60"/>
      <c r="B799" s="15"/>
      <c r="C799" s="12"/>
      <c r="D799" s="12"/>
      <c r="E799" s="12"/>
      <c r="F799" s="12"/>
      <c r="G799" s="12"/>
      <c r="H799" s="12"/>
      <c r="I799" s="12"/>
      <c r="J799" s="12"/>
      <c r="K799" s="13"/>
      <c r="L799" s="12"/>
      <c r="M799" s="12"/>
      <c r="N799" s="12"/>
      <c r="O799" s="12"/>
      <c r="P799" s="12"/>
      <c r="Q799" s="12"/>
      <c r="R799" s="12"/>
      <c r="S799" s="12"/>
      <c r="T799" s="12"/>
      <c r="U799" s="12"/>
      <c r="V799" s="12"/>
      <c r="W799" s="12"/>
      <c r="X799" s="12"/>
      <c r="Y799" s="12"/>
      <c r="Z799" s="12"/>
    </row>
    <row r="800" ht="12.75" customHeight="1">
      <c r="A800" s="60"/>
      <c r="B800" s="15"/>
      <c r="C800" s="12"/>
      <c r="D800" s="12"/>
      <c r="E800" s="12"/>
      <c r="F800" s="12"/>
      <c r="G800" s="12"/>
      <c r="H800" s="12"/>
      <c r="I800" s="12"/>
      <c r="J800" s="12"/>
      <c r="K800" s="13"/>
      <c r="L800" s="12"/>
      <c r="M800" s="12"/>
      <c r="N800" s="12"/>
      <c r="O800" s="12"/>
      <c r="P800" s="12"/>
      <c r="Q800" s="12"/>
      <c r="R800" s="12"/>
      <c r="S800" s="12"/>
      <c r="T800" s="12"/>
      <c r="U800" s="12"/>
      <c r="V800" s="12"/>
      <c r="W800" s="12"/>
      <c r="X800" s="12"/>
      <c r="Y800" s="12"/>
      <c r="Z800" s="12"/>
    </row>
    <row r="801" ht="12.75" customHeight="1">
      <c r="A801" s="60"/>
      <c r="B801" s="15"/>
      <c r="C801" s="12"/>
      <c r="D801" s="12"/>
      <c r="E801" s="12"/>
      <c r="F801" s="12"/>
      <c r="G801" s="12"/>
      <c r="H801" s="12"/>
      <c r="I801" s="12"/>
      <c r="J801" s="12"/>
      <c r="K801" s="13"/>
      <c r="L801" s="12"/>
      <c r="M801" s="12"/>
      <c r="N801" s="12"/>
      <c r="O801" s="12"/>
      <c r="P801" s="12"/>
      <c r="Q801" s="12"/>
      <c r="R801" s="12"/>
      <c r="S801" s="12"/>
      <c r="T801" s="12"/>
      <c r="U801" s="12"/>
      <c r="V801" s="12"/>
      <c r="W801" s="12"/>
      <c r="X801" s="12"/>
      <c r="Y801" s="12"/>
      <c r="Z801" s="12"/>
    </row>
    <row r="802" ht="12.75" customHeight="1">
      <c r="A802" s="60"/>
      <c r="B802" s="15"/>
      <c r="C802" s="12"/>
      <c r="D802" s="12"/>
      <c r="E802" s="12"/>
      <c r="F802" s="12"/>
      <c r="G802" s="12"/>
      <c r="H802" s="12"/>
      <c r="I802" s="12"/>
      <c r="J802" s="12"/>
      <c r="K802" s="13"/>
      <c r="L802" s="12"/>
      <c r="M802" s="12"/>
      <c r="N802" s="12"/>
      <c r="O802" s="12"/>
      <c r="P802" s="12"/>
      <c r="Q802" s="12"/>
      <c r="R802" s="12"/>
      <c r="S802" s="12"/>
      <c r="T802" s="12"/>
      <c r="U802" s="12"/>
      <c r="V802" s="12"/>
      <c r="W802" s="12"/>
      <c r="X802" s="12"/>
      <c r="Y802" s="12"/>
      <c r="Z802" s="12"/>
    </row>
    <row r="803" ht="12.75" customHeight="1">
      <c r="A803" s="60"/>
      <c r="B803" s="15"/>
      <c r="C803" s="12"/>
      <c r="D803" s="12"/>
      <c r="E803" s="12"/>
      <c r="F803" s="12"/>
      <c r="G803" s="12"/>
      <c r="H803" s="12"/>
      <c r="I803" s="12"/>
      <c r="J803" s="12"/>
      <c r="K803" s="13"/>
      <c r="L803" s="12"/>
      <c r="M803" s="12"/>
      <c r="N803" s="12"/>
      <c r="O803" s="12"/>
      <c r="P803" s="12"/>
      <c r="Q803" s="12"/>
      <c r="R803" s="12"/>
      <c r="S803" s="12"/>
      <c r="T803" s="12"/>
      <c r="U803" s="12"/>
      <c r="V803" s="12"/>
      <c r="W803" s="12"/>
      <c r="X803" s="12"/>
      <c r="Y803" s="12"/>
      <c r="Z803" s="12"/>
    </row>
    <row r="804" ht="12.75" customHeight="1">
      <c r="A804" s="60"/>
      <c r="B804" s="15"/>
      <c r="C804" s="12"/>
      <c r="D804" s="12"/>
      <c r="E804" s="12"/>
      <c r="F804" s="12"/>
      <c r="G804" s="12"/>
      <c r="H804" s="12"/>
      <c r="I804" s="12"/>
      <c r="J804" s="12"/>
      <c r="K804" s="13"/>
      <c r="L804" s="12"/>
      <c r="M804" s="12"/>
      <c r="N804" s="12"/>
      <c r="O804" s="12"/>
      <c r="P804" s="12"/>
      <c r="Q804" s="12"/>
      <c r="R804" s="12"/>
      <c r="S804" s="12"/>
      <c r="T804" s="12"/>
      <c r="U804" s="12"/>
      <c r="V804" s="12"/>
      <c r="W804" s="12"/>
      <c r="X804" s="12"/>
      <c r="Y804" s="12"/>
      <c r="Z804" s="12"/>
    </row>
    <row r="805" ht="12.75" customHeight="1">
      <c r="A805" s="60"/>
      <c r="B805" s="15"/>
      <c r="C805" s="12"/>
      <c r="D805" s="12"/>
      <c r="E805" s="12"/>
      <c r="F805" s="12"/>
      <c r="G805" s="12"/>
      <c r="H805" s="12"/>
      <c r="I805" s="12"/>
      <c r="J805" s="12"/>
      <c r="K805" s="13"/>
      <c r="L805" s="12"/>
      <c r="M805" s="12"/>
      <c r="N805" s="12"/>
      <c r="O805" s="12"/>
      <c r="P805" s="12"/>
      <c r="Q805" s="12"/>
      <c r="R805" s="12"/>
      <c r="S805" s="12"/>
      <c r="T805" s="12"/>
      <c r="U805" s="12"/>
      <c r="V805" s="12"/>
      <c r="W805" s="12"/>
      <c r="X805" s="12"/>
      <c r="Y805" s="12"/>
      <c r="Z805" s="12"/>
    </row>
    <row r="806" ht="12.75" customHeight="1">
      <c r="A806" s="60"/>
      <c r="B806" s="15"/>
      <c r="C806" s="12"/>
      <c r="D806" s="12"/>
      <c r="E806" s="12"/>
      <c r="F806" s="12"/>
      <c r="G806" s="12"/>
      <c r="H806" s="12"/>
      <c r="I806" s="12"/>
      <c r="J806" s="12"/>
      <c r="K806" s="13"/>
      <c r="L806" s="12"/>
      <c r="M806" s="12"/>
      <c r="N806" s="12"/>
      <c r="O806" s="12"/>
      <c r="P806" s="12"/>
      <c r="Q806" s="12"/>
      <c r="R806" s="12"/>
      <c r="S806" s="12"/>
      <c r="T806" s="12"/>
      <c r="U806" s="12"/>
      <c r="V806" s="12"/>
      <c r="W806" s="12"/>
      <c r="X806" s="12"/>
      <c r="Y806" s="12"/>
      <c r="Z806" s="12"/>
    </row>
    <row r="807" ht="12.75" customHeight="1">
      <c r="A807" s="60"/>
      <c r="B807" s="15"/>
      <c r="C807" s="12"/>
      <c r="D807" s="12"/>
      <c r="E807" s="12"/>
      <c r="F807" s="12"/>
      <c r="G807" s="12"/>
      <c r="H807" s="12"/>
      <c r="I807" s="12"/>
      <c r="J807" s="12"/>
      <c r="K807" s="13"/>
      <c r="L807" s="12"/>
      <c r="M807" s="12"/>
      <c r="N807" s="12"/>
      <c r="O807" s="12"/>
      <c r="P807" s="12"/>
      <c r="Q807" s="12"/>
      <c r="R807" s="12"/>
      <c r="S807" s="12"/>
      <c r="T807" s="12"/>
      <c r="U807" s="12"/>
      <c r="V807" s="12"/>
      <c r="W807" s="12"/>
      <c r="X807" s="12"/>
      <c r="Y807" s="12"/>
      <c r="Z807" s="12"/>
    </row>
    <row r="808" ht="12.75" customHeight="1">
      <c r="A808" s="60"/>
      <c r="B808" s="15"/>
      <c r="C808" s="12"/>
      <c r="D808" s="12"/>
      <c r="E808" s="12"/>
      <c r="F808" s="12"/>
      <c r="G808" s="12"/>
      <c r="H808" s="12"/>
      <c r="I808" s="12"/>
      <c r="J808" s="12"/>
      <c r="K808" s="13"/>
      <c r="L808" s="12"/>
      <c r="M808" s="12"/>
      <c r="N808" s="12"/>
      <c r="O808" s="12"/>
      <c r="P808" s="12"/>
      <c r="Q808" s="12"/>
      <c r="R808" s="12"/>
      <c r="S808" s="12"/>
      <c r="T808" s="12"/>
      <c r="U808" s="12"/>
      <c r="V808" s="12"/>
      <c r="W808" s="12"/>
      <c r="X808" s="12"/>
      <c r="Y808" s="12"/>
      <c r="Z808" s="12"/>
    </row>
    <row r="809" ht="12.75" customHeight="1">
      <c r="A809" s="60"/>
      <c r="B809" s="15"/>
      <c r="C809" s="12"/>
      <c r="D809" s="12"/>
      <c r="E809" s="12"/>
      <c r="F809" s="12"/>
      <c r="G809" s="12"/>
      <c r="H809" s="12"/>
      <c r="I809" s="12"/>
      <c r="J809" s="12"/>
      <c r="K809" s="13"/>
      <c r="L809" s="12"/>
      <c r="M809" s="12"/>
      <c r="N809" s="12"/>
      <c r="O809" s="12"/>
      <c r="P809" s="12"/>
      <c r="Q809" s="12"/>
      <c r="R809" s="12"/>
      <c r="S809" s="12"/>
      <c r="T809" s="12"/>
      <c r="U809" s="12"/>
      <c r="V809" s="12"/>
      <c r="W809" s="12"/>
      <c r="X809" s="12"/>
      <c r="Y809" s="12"/>
      <c r="Z809" s="12"/>
    </row>
    <row r="810" ht="12.75" customHeight="1">
      <c r="A810" s="60"/>
      <c r="B810" s="15"/>
      <c r="C810" s="12"/>
      <c r="D810" s="12"/>
      <c r="E810" s="12"/>
      <c r="F810" s="12"/>
      <c r="G810" s="12"/>
      <c r="H810" s="12"/>
      <c r="I810" s="12"/>
      <c r="J810" s="12"/>
      <c r="K810" s="13"/>
      <c r="L810" s="12"/>
      <c r="M810" s="12"/>
      <c r="N810" s="12"/>
      <c r="O810" s="12"/>
      <c r="P810" s="12"/>
      <c r="Q810" s="12"/>
      <c r="R810" s="12"/>
      <c r="S810" s="12"/>
      <c r="T810" s="12"/>
      <c r="U810" s="12"/>
      <c r="V810" s="12"/>
      <c r="W810" s="12"/>
      <c r="X810" s="12"/>
      <c r="Y810" s="12"/>
      <c r="Z810" s="12"/>
    </row>
    <row r="811" ht="12.75" customHeight="1">
      <c r="A811" s="60"/>
      <c r="B811" s="15"/>
      <c r="C811" s="12"/>
      <c r="D811" s="12"/>
      <c r="E811" s="12"/>
      <c r="F811" s="12"/>
      <c r="G811" s="12"/>
      <c r="H811" s="12"/>
      <c r="I811" s="12"/>
      <c r="J811" s="12"/>
      <c r="K811" s="13"/>
      <c r="L811" s="12"/>
      <c r="M811" s="12"/>
      <c r="N811" s="12"/>
      <c r="O811" s="12"/>
      <c r="P811" s="12"/>
      <c r="Q811" s="12"/>
      <c r="R811" s="12"/>
      <c r="S811" s="12"/>
      <c r="T811" s="12"/>
      <c r="U811" s="12"/>
      <c r="V811" s="12"/>
      <c r="W811" s="12"/>
      <c r="X811" s="12"/>
      <c r="Y811" s="12"/>
      <c r="Z811" s="12"/>
    </row>
    <row r="812" ht="12.75" customHeight="1">
      <c r="A812" s="60"/>
      <c r="B812" s="15"/>
      <c r="C812" s="12"/>
      <c r="D812" s="12"/>
      <c r="E812" s="12"/>
      <c r="F812" s="12"/>
      <c r="G812" s="12"/>
      <c r="H812" s="12"/>
      <c r="I812" s="12"/>
      <c r="J812" s="12"/>
      <c r="K812" s="13"/>
      <c r="L812" s="12"/>
      <c r="M812" s="12"/>
      <c r="N812" s="12"/>
      <c r="O812" s="12"/>
      <c r="P812" s="12"/>
      <c r="Q812" s="12"/>
      <c r="R812" s="12"/>
      <c r="S812" s="12"/>
      <c r="T812" s="12"/>
      <c r="U812" s="12"/>
      <c r="V812" s="12"/>
      <c r="W812" s="12"/>
      <c r="X812" s="12"/>
      <c r="Y812" s="12"/>
      <c r="Z812" s="12"/>
    </row>
    <row r="813" ht="12.75" customHeight="1">
      <c r="A813" s="60"/>
      <c r="B813" s="15"/>
      <c r="C813" s="12"/>
      <c r="D813" s="12"/>
      <c r="E813" s="12"/>
      <c r="F813" s="12"/>
      <c r="G813" s="12"/>
      <c r="H813" s="12"/>
      <c r="I813" s="12"/>
      <c r="J813" s="12"/>
      <c r="K813" s="13"/>
      <c r="L813" s="12"/>
      <c r="M813" s="12"/>
      <c r="N813" s="12"/>
      <c r="O813" s="12"/>
      <c r="P813" s="12"/>
      <c r="Q813" s="12"/>
      <c r="R813" s="12"/>
      <c r="S813" s="12"/>
      <c r="T813" s="12"/>
      <c r="U813" s="12"/>
      <c r="V813" s="12"/>
      <c r="W813" s="12"/>
      <c r="X813" s="12"/>
      <c r="Y813" s="12"/>
      <c r="Z813" s="12"/>
    </row>
    <row r="814" ht="12.75" customHeight="1">
      <c r="A814" s="60"/>
      <c r="B814" s="15"/>
      <c r="C814" s="12"/>
      <c r="D814" s="12"/>
      <c r="E814" s="12"/>
      <c r="F814" s="12"/>
      <c r="G814" s="12"/>
      <c r="H814" s="12"/>
      <c r="I814" s="12"/>
      <c r="J814" s="12"/>
      <c r="K814" s="13"/>
      <c r="L814" s="12"/>
      <c r="M814" s="12"/>
      <c r="N814" s="12"/>
      <c r="O814" s="12"/>
      <c r="P814" s="12"/>
      <c r="Q814" s="12"/>
      <c r="R814" s="12"/>
      <c r="S814" s="12"/>
      <c r="T814" s="12"/>
      <c r="U814" s="12"/>
      <c r="V814" s="12"/>
      <c r="W814" s="12"/>
      <c r="X814" s="12"/>
      <c r="Y814" s="12"/>
      <c r="Z814" s="12"/>
    </row>
    <row r="815" ht="12.75" customHeight="1">
      <c r="A815" s="60"/>
      <c r="B815" s="15"/>
      <c r="C815" s="12"/>
      <c r="D815" s="12"/>
      <c r="E815" s="12"/>
      <c r="F815" s="12"/>
      <c r="G815" s="12"/>
      <c r="H815" s="12"/>
      <c r="I815" s="12"/>
      <c r="J815" s="12"/>
      <c r="K815" s="13"/>
      <c r="L815" s="12"/>
      <c r="M815" s="12"/>
      <c r="N815" s="12"/>
      <c r="O815" s="12"/>
      <c r="P815" s="12"/>
      <c r="Q815" s="12"/>
      <c r="R815" s="12"/>
      <c r="S815" s="12"/>
      <c r="T815" s="12"/>
      <c r="U815" s="12"/>
      <c r="V815" s="12"/>
      <c r="W815" s="12"/>
      <c r="X815" s="12"/>
      <c r="Y815" s="12"/>
      <c r="Z815" s="12"/>
    </row>
    <row r="816" ht="12.75" customHeight="1">
      <c r="A816" s="60"/>
      <c r="B816" s="15"/>
      <c r="C816" s="12"/>
      <c r="D816" s="12"/>
      <c r="E816" s="12"/>
      <c r="F816" s="12"/>
      <c r="G816" s="12"/>
      <c r="H816" s="12"/>
      <c r="I816" s="12"/>
      <c r="J816" s="12"/>
      <c r="K816" s="13"/>
      <c r="L816" s="12"/>
      <c r="M816" s="12"/>
      <c r="N816" s="12"/>
      <c r="O816" s="12"/>
      <c r="P816" s="12"/>
      <c r="Q816" s="12"/>
      <c r="R816" s="12"/>
      <c r="S816" s="12"/>
      <c r="T816" s="12"/>
      <c r="U816" s="12"/>
      <c r="V816" s="12"/>
      <c r="W816" s="12"/>
      <c r="X816" s="12"/>
      <c r="Y816" s="12"/>
      <c r="Z816" s="12"/>
    </row>
    <row r="817" ht="12.75" customHeight="1">
      <c r="A817" s="60"/>
      <c r="B817" s="15"/>
      <c r="C817" s="12"/>
      <c r="D817" s="12"/>
      <c r="E817" s="12"/>
      <c r="F817" s="12"/>
      <c r="G817" s="12"/>
      <c r="H817" s="12"/>
      <c r="I817" s="12"/>
      <c r="J817" s="12"/>
      <c r="K817" s="13"/>
      <c r="L817" s="12"/>
      <c r="M817" s="12"/>
      <c r="N817" s="12"/>
      <c r="O817" s="12"/>
      <c r="P817" s="12"/>
      <c r="Q817" s="12"/>
      <c r="R817" s="12"/>
      <c r="S817" s="12"/>
      <c r="T817" s="12"/>
      <c r="U817" s="12"/>
      <c r="V817" s="12"/>
      <c r="W817" s="12"/>
      <c r="X817" s="12"/>
      <c r="Y817" s="12"/>
      <c r="Z817" s="12"/>
    </row>
    <row r="818" ht="12.75" customHeight="1">
      <c r="A818" s="60"/>
      <c r="B818" s="15"/>
      <c r="C818" s="12"/>
      <c r="D818" s="12"/>
      <c r="E818" s="12"/>
      <c r="F818" s="12"/>
      <c r="G818" s="12"/>
      <c r="H818" s="12"/>
      <c r="I818" s="12"/>
      <c r="J818" s="12"/>
      <c r="K818" s="13"/>
      <c r="L818" s="12"/>
      <c r="M818" s="12"/>
      <c r="N818" s="12"/>
      <c r="O818" s="12"/>
      <c r="P818" s="12"/>
      <c r="Q818" s="12"/>
      <c r="R818" s="12"/>
      <c r="S818" s="12"/>
      <c r="T818" s="12"/>
      <c r="U818" s="12"/>
      <c r="V818" s="12"/>
      <c r="W818" s="12"/>
      <c r="X818" s="12"/>
      <c r="Y818" s="12"/>
      <c r="Z818" s="12"/>
    </row>
    <row r="819" ht="12.75" customHeight="1">
      <c r="A819" s="60"/>
      <c r="B819" s="15"/>
      <c r="C819" s="12"/>
      <c r="D819" s="12"/>
      <c r="E819" s="12"/>
      <c r="F819" s="12"/>
      <c r="G819" s="12"/>
      <c r="H819" s="12"/>
      <c r="I819" s="12"/>
      <c r="J819" s="12"/>
      <c r="K819" s="13"/>
      <c r="L819" s="12"/>
      <c r="M819" s="12"/>
      <c r="N819" s="12"/>
      <c r="O819" s="12"/>
      <c r="P819" s="12"/>
      <c r="Q819" s="12"/>
      <c r="R819" s="12"/>
      <c r="S819" s="12"/>
      <c r="T819" s="12"/>
      <c r="U819" s="12"/>
      <c r="V819" s="12"/>
      <c r="W819" s="12"/>
      <c r="X819" s="12"/>
      <c r="Y819" s="12"/>
      <c r="Z819" s="12"/>
    </row>
    <row r="820" ht="12.75" customHeight="1">
      <c r="A820" s="60"/>
      <c r="B820" s="15"/>
      <c r="C820" s="12"/>
      <c r="D820" s="12"/>
      <c r="E820" s="12"/>
      <c r="F820" s="12"/>
      <c r="G820" s="12"/>
      <c r="H820" s="12"/>
      <c r="I820" s="12"/>
      <c r="J820" s="12"/>
      <c r="K820" s="13"/>
      <c r="L820" s="12"/>
      <c r="M820" s="12"/>
      <c r="N820" s="12"/>
      <c r="O820" s="12"/>
      <c r="P820" s="12"/>
      <c r="Q820" s="12"/>
      <c r="R820" s="12"/>
      <c r="S820" s="12"/>
      <c r="T820" s="12"/>
      <c r="U820" s="12"/>
      <c r="V820" s="12"/>
      <c r="W820" s="12"/>
      <c r="X820" s="12"/>
      <c r="Y820" s="12"/>
      <c r="Z820" s="12"/>
    </row>
    <row r="821" ht="12.75" customHeight="1">
      <c r="A821" s="60"/>
      <c r="B821" s="15"/>
      <c r="C821" s="12"/>
      <c r="D821" s="12"/>
      <c r="E821" s="12"/>
      <c r="F821" s="12"/>
      <c r="G821" s="12"/>
      <c r="H821" s="12"/>
      <c r="I821" s="12"/>
      <c r="J821" s="12"/>
      <c r="K821" s="13"/>
      <c r="L821" s="12"/>
      <c r="M821" s="12"/>
      <c r="N821" s="12"/>
      <c r="O821" s="12"/>
      <c r="P821" s="12"/>
      <c r="Q821" s="12"/>
      <c r="R821" s="12"/>
      <c r="S821" s="12"/>
      <c r="T821" s="12"/>
      <c r="U821" s="12"/>
      <c r="V821" s="12"/>
      <c r="W821" s="12"/>
      <c r="X821" s="12"/>
      <c r="Y821" s="12"/>
      <c r="Z821" s="12"/>
    </row>
    <row r="822" ht="12.75" customHeight="1">
      <c r="A822" s="60"/>
      <c r="B822" s="15"/>
      <c r="C822" s="12"/>
      <c r="D822" s="12"/>
      <c r="E822" s="12"/>
      <c r="F822" s="12"/>
      <c r="G822" s="12"/>
      <c r="H822" s="12"/>
      <c r="I822" s="12"/>
      <c r="J822" s="12"/>
      <c r="K822" s="13"/>
      <c r="L822" s="12"/>
      <c r="M822" s="12"/>
      <c r="N822" s="12"/>
      <c r="O822" s="12"/>
      <c r="P822" s="12"/>
      <c r="Q822" s="12"/>
      <c r="R822" s="12"/>
      <c r="S822" s="12"/>
      <c r="T822" s="12"/>
      <c r="U822" s="12"/>
      <c r="V822" s="12"/>
      <c r="W822" s="12"/>
      <c r="X822" s="12"/>
      <c r="Y822" s="12"/>
      <c r="Z822" s="12"/>
    </row>
    <row r="823" ht="12.75" customHeight="1">
      <c r="A823" s="60"/>
      <c r="B823" s="15"/>
      <c r="C823" s="12"/>
      <c r="D823" s="12"/>
      <c r="E823" s="12"/>
      <c r="F823" s="12"/>
      <c r="G823" s="12"/>
      <c r="H823" s="12"/>
      <c r="I823" s="12"/>
      <c r="J823" s="12"/>
      <c r="K823" s="13"/>
      <c r="L823" s="12"/>
      <c r="M823" s="12"/>
      <c r="N823" s="12"/>
      <c r="O823" s="12"/>
      <c r="P823" s="12"/>
      <c r="Q823" s="12"/>
      <c r="R823" s="12"/>
      <c r="S823" s="12"/>
      <c r="T823" s="12"/>
      <c r="U823" s="12"/>
      <c r="V823" s="12"/>
      <c r="W823" s="12"/>
      <c r="X823" s="12"/>
      <c r="Y823" s="12"/>
      <c r="Z823" s="12"/>
    </row>
    <row r="824" ht="12.75" customHeight="1">
      <c r="A824" s="60"/>
      <c r="B824" s="15"/>
      <c r="C824" s="12"/>
      <c r="D824" s="12"/>
      <c r="E824" s="12"/>
      <c r="F824" s="12"/>
      <c r="G824" s="12"/>
      <c r="H824" s="12"/>
      <c r="I824" s="12"/>
      <c r="J824" s="12"/>
      <c r="K824" s="13"/>
      <c r="L824" s="12"/>
      <c r="M824" s="12"/>
      <c r="N824" s="12"/>
      <c r="O824" s="12"/>
      <c r="P824" s="12"/>
      <c r="Q824" s="12"/>
      <c r="R824" s="12"/>
      <c r="S824" s="12"/>
      <c r="T824" s="12"/>
      <c r="U824" s="12"/>
      <c r="V824" s="12"/>
      <c r="W824" s="12"/>
      <c r="X824" s="12"/>
      <c r="Y824" s="12"/>
      <c r="Z824" s="12"/>
    </row>
    <row r="825" ht="12.75" customHeight="1">
      <c r="A825" s="60"/>
      <c r="B825" s="15"/>
      <c r="C825" s="12"/>
      <c r="D825" s="12"/>
      <c r="E825" s="12"/>
      <c r="F825" s="12"/>
      <c r="G825" s="12"/>
      <c r="H825" s="12"/>
      <c r="I825" s="12"/>
      <c r="J825" s="12"/>
      <c r="K825" s="13"/>
      <c r="L825" s="12"/>
      <c r="M825" s="12"/>
      <c r="N825" s="12"/>
      <c r="O825" s="12"/>
      <c r="P825" s="12"/>
      <c r="Q825" s="12"/>
      <c r="R825" s="12"/>
      <c r="S825" s="12"/>
      <c r="T825" s="12"/>
      <c r="U825" s="12"/>
      <c r="V825" s="12"/>
      <c r="W825" s="12"/>
      <c r="X825" s="12"/>
      <c r="Y825" s="12"/>
      <c r="Z825" s="12"/>
    </row>
    <row r="826" ht="12.75" customHeight="1">
      <c r="A826" s="60"/>
      <c r="B826" s="15"/>
      <c r="C826" s="12"/>
      <c r="D826" s="12"/>
      <c r="E826" s="12"/>
      <c r="F826" s="12"/>
      <c r="G826" s="12"/>
      <c r="H826" s="12"/>
      <c r="I826" s="12"/>
      <c r="J826" s="12"/>
      <c r="K826" s="13"/>
      <c r="L826" s="12"/>
      <c r="M826" s="12"/>
      <c r="N826" s="12"/>
      <c r="O826" s="12"/>
      <c r="P826" s="12"/>
      <c r="Q826" s="12"/>
      <c r="R826" s="12"/>
      <c r="S826" s="12"/>
      <c r="T826" s="12"/>
      <c r="U826" s="12"/>
      <c r="V826" s="12"/>
      <c r="W826" s="12"/>
      <c r="X826" s="12"/>
      <c r="Y826" s="12"/>
      <c r="Z826" s="12"/>
    </row>
    <row r="827" ht="12.75" customHeight="1">
      <c r="A827" s="60"/>
      <c r="B827" s="15"/>
      <c r="C827" s="12"/>
      <c r="D827" s="12"/>
      <c r="E827" s="12"/>
      <c r="F827" s="12"/>
      <c r="G827" s="12"/>
      <c r="H827" s="12"/>
      <c r="I827" s="12"/>
      <c r="J827" s="12"/>
      <c r="K827" s="13"/>
      <c r="L827" s="12"/>
      <c r="M827" s="12"/>
      <c r="N827" s="12"/>
      <c r="O827" s="12"/>
      <c r="P827" s="12"/>
      <c r="Q827" s="12"/>
      <c r="R827" s="12"/>
      <c r="S827" s="12"/>
      <c r="T827" s="12"/>
      <c r="U827" s="12"/>
      <c r="V827" s="12"/>
      <c r="W827" s="12"/>
      <c r="X827" s="12"/>
      <c r="Y827" s="12"/>
      <c r="Z827" s="12"/>
    </row>
    <row r="828" ht="12.75" customHeight="1">
      <c r="A828" s="60"/>
      <c r="B828" s="15"/>
      <c r="C828" s="12"/>
      <c r="D828" s="12"/>
      <c r="E828" s="12"/>
      <c r="F828" s="12"/>
      <c r="G828" s="12"/>
      <c r="H828" s="12"/>
      <c r="I828" s="12"/>
      <c r="J828" s="12"/>
      <c r="K828" s="13"/>
      <c r="L828" s="12"/>
      <c r="M828" s="12"/>
      <c r="N828" s="12"/>
      <c r="O828" s="12"/>
      <c r="P828" s="12"/>
      <c r="Q828" s="12"/>
      <c r="R828" s="12"/>
      <c r="S828" s="12"/>
      <c r="T828" s="12"/>
      <c r="U828" s="12"/>
      <c r="V828" s="12"/>
      <c r="W828" s="12"/>
      <c r="X828" s="12"/>
      <c r="Y828" s="12"/>
      <c r="Z828" s="12"/>
    </row>
    <row r="829" ht="12.75" customHeight="1">
      <c r="A829" s="60"/>
      <c r="B829" s="15"/>
      <c r="C829" s="12"/>
      <c r="D829" s="12"/>
      <c r="E829" s="12"/>
      <c r="F829" s="12"/>
      <c r="G829" s="12"/>
      <c r="H829" s="12"/>
      <c r="I829" s="12"/>
      <c r="J829" s="12"/>
      <c r="K829" s="13"/>
      <c r="L829" s="12"/>
      <c r="M829" s="12"/>
      <c r="N829" s="12"/>
      <c r="O829" s="12"/>
      <c r="P829" s="12"/>
      <c r="Q829" s="12"/>
      <c r="R829" s="12"/>
      <c r="S829" s="12"/>
      <c r="T829" s="12"/>
      <c r="U829" s="12"/>
      <c r="V829" s="12"/>
      <c r="W829" s="12"/>
      <c r="X829" s="12"/>
      <c r="Y829" s="12"/>
      <c r="Z829" s="12"/>
    </row>
    <row r="830" ht="12.75" customHeight="1">
      <c r="A830" s="60"/>
      <c r="B830" s="15"/>
      <c r="C830" s="12"/>
      <c r="D830" s="12"/>
      <c r="E830" s="12"/>
      <c r="F830" s="12"/>
      <c r="G830" s="12"/>
      <c r="H830" s="12"/>
      <c r="I830" s="12"/>
      <c r="J830" s="12"/>
      <c r="K830" s="13"/>
      <c r="L830" s="12"/>
      <c r="M830" s="12"/>
      <c r="N830" s="12"/>
      <c r="O830" s="12"/>
      <c r="P830" s="12"/>
      <c r="Q830" s="12"/>
      <c r="R830" s="12"/>
      <c r="S830" s="12"/>
      <c r="T830" s="12"/>
      <c r="U830" s="12"/>
      <c r="V830" s="12"/>
      <c r="W830" s="12"/>
      <c r="X830" s="12"/>
      <c r="Y830" s="12"/>
      <c r="Z830" s="12"/>
    </row>
    <row r="831" ht="12.75" customHeight="1">
      <c r="A831" s="60"/>
      <c r="B831" s="15"/>
      <c r="C831" s="12"/>
      <c r="D831" s="12"/>
      <c r="E831" s="12"/>
      <c r="F831" s="12"/>
      <c r="G831" s="12"/>
      <c r="H831" s="12"/>
      <c r="I831" s="12"/>
      <c r="J831" s="12"/>
      <c r="K831" s="13"/>
      <c r="L831" s="12"/>
      <c r="M831" s="12"/>
      <c r="N831" s="12"/>
      <c r="O831" s="12"/>
      <c r="P831" s="12"/>
      <c r="Q831" s="12"/>
      <c r="R831" s="12"/>
      <c r="S831" s="12"/>
      <c r="T831" s="12"/>
      <c r="U831" s="12"/>
      <c r="V831" s="12"/>
      <c r="W831" s="12"/>
      <c r="X831" s="12"/>
      <c r="Y831" s="12"/>
      <c r="Z831" s="12"/>
    </row>
    <row r="832" ht="12.75" customHeight="1">
      <c r="A832" s="60"/>
      <c r="B832" s="15"/>
      <c r="C832" s="12"/>
      <c r="D832" s="12"/>
      <c r="E832" s="12"/>
      <c r="F832" s="12"/>
      <c r="G832" s="12"/>
      <c r="H832" s="12"/>
      <c r="I832" s="12"/>
      <c r="J832" s="12"/>
      <c r="K832" s="13"/>
      <c r="L832" s="12"/>
      <c r="M832" s="12"/>
      <c r="N832" s="12"/>
      <c r="O832" s="12"/>
      <c r="P832" s="12"/>
      <c r="Q832" s="12"/>
      <c r="R832" s="12"/>
      <c r="S832" s="12"/>
      <c r="T832" s="12"/>
      <c r="U832" s="12"/>
      <c r="V832" s="12"/>
      <c r="W832" s="12"/>
      <c r="X832" s="12"/>
      <c r="Y832" s="12"/>
      <c r="Z832" s="12"/>
    </row>
    <row r="833" ht="12.75" customHeight="1">
      <c r="A833" s="60"/>
      <c r="B833" s="15"/>
      <c r="C833" s="12"/>
      <c r="D833" s="12"/>
      <c r="E833" s="12"/>
      <c r="F833" s="12"/>
      <c r="G833" s="12"/>
      <c r="H833" s="12"/>
      <c r="I833" s="12"/>
      <c r="J833" s="12"/>
      <c r="K833" s="13"/>
      <c r="L833" s="12"/>
      <c r="M833" s="12"/>
      <c r="N833" s="12"/>
      <c r="O833" s="12"/>
      <c r="P833" s="12"/>
      <c r="Q833" s="12"/>
      <c r="R833" s="12"/>
      <c r="S833" s="12"/>
      <c r="T833" s="12"/>
      <c r="U833" s="12"/>
      <c r="V833" s="12"/>
      <c r="W833" s="12"/>
      <c r="X833" s="12"/>
      <c r="Y833" s="12"/>
      <c r="Z833" s="12"/>
    </row>
    <row r="834" ht="12.75" customHeight="1">
      <c r="A834" s="60"/>
      <c r="B834" s="15"/>
      <c r="C834" s="12"/>
      <c r="D834" s="12"/>
      <c r="E834" s="12"/>
      <c r="F834" s="12"/>
      <c r="G834" s="12"/>
      <c r="H834" s="12"/>
      <c r="I834" s="12"/>
      <c r="J834" s="12"/>
      <c r="K834" s="13"/>
      <c r="L834" s="12"/>
      <c r="M834" s="12"/>
      <c r="N834" s="12"/>
      <c r="O834" s="12"/>
      <c r="P834" s="12"/>
      <c r="Q834" s="12"/>
      <c r="R834" s="12"/>
      <c r="S834" s="12"/>
      <c r="T834" s="12"/>
      <c r="U834" s="12"/>
      <c r="V834" s="12"/>
      <c r="W834" s="12"/>
      <c r="X834" s="12"/>
      <c r="Y834" s="12"/>
      <c r="Z834" s="12"/>
    </row>
    <row r="835" ht="12.75" customHeight="1">
      <c r="A835" s="60"/>
      <c r="B835" s="15"/>
      <c r="C835" s="12"/>
      <c r="D835" s="12"/>
      <c r="E835" s="12"/>
      <c r="F835" s="12"/>
      <c r="G835" s="12"/>
      <c r="H835" s="12"/>
      <c r="I835" s="12"/>
      <c r="J835" s="12"/>
      <c r="K835" s="13"/>
      <c r="L835" s="12"/>
      <c r="M835" s="12"/>
      <c r="N835" s="12"/>
      <c r="O835" s="12"/>
      <c r="P835" s="12"/>
      <c r="Q835" s="12"/>
      <c r="R835" s="12"/>
      <c r="S835" s="12"/>
      <c r="T835" s="12"/>
      <c r="U835" s="12"/>
      <c r="V835" s="12"/>
      <c r="W835" s="12"/>
      <c r="X835" s="12"/>
      <c r="Y835" s="12"/>
      <c r="Z835" s="12"/>
    </row>
    <row r="836" ht="12.75" customHeight="1">
      <c r="A836" s="60"/>
      <c r="B836" s="15"/>
      <c r="C836" s="12"/>
      <c r="D836" s="12"/>
      <c r="E836" s="12"/>
      <c r="F836" s="12"/>
      <c r="G836" s="12"/>
      <c r="H836" s="12"/>
      <c r="I836" s="12"/>
      <c r="J836" s="12"/>
      <c r="K836" s="13"/>
      <c r="L836" s="12"/>
      <c r="M836" s="12"/>
      <c r="N836" s="12"/>
      <c r="O836" s="12"/>
      <c r="P836" s="12"/>
      <c r="Q836" s="12"/>
      <c r="R836" s="12"/>
      <c r="S836" s="12"/>
      <c r="T836" s="12"/>
      <c r="U836" s="12"/>
      <c r="V836" s="12"/>
      <c r="W836" s="12"/>
      <c r="X836" s="12"/>
      <c r="Y836" s="12"/>
      <c r="Z836" s="12"/>
    </row>
    <row r="837" ht="12.75" customHeight="1">
      <c r="A837" s="60"/>
      <c r="B837" s="15"/>
      <c r="C837" s="12"/>
      <c r="D837" s="12"/>
      <c r="E837" s="12"/>
      <c r="F837" s="12"/>
      <c r="G837" s="12"/>
      <c r="H837" s="12"/>
      <c r="I837" s="12"/>
      <c r="J837" s="12"/>
      <c r="K837" s="13"/>
      <c r="L837" s="12"/>
      <c r="M837" s="12"/>
      <c r="N837" s="12"/>
      <c r="O837" s="12"/>
      <c r="P837" s="12"/>
      <c r="Q837" s="12"/>
      <c r="R837" s="12"/>
      <c r="S837" s="12"/>
      <c r="T837" s="12"/>
      <c r="U837" s="12"/>
      <c r="V837" s="12"/>
      <c r="W837" s="12"/>
      <c r="X837" s="12"/>
      <c r="Y837" s="12"/>
      <c r="Z837" s="12"/>
    </row>
    <row r="838" ht="12.75" customHeight="1">
      <c r="A838" s="60"/>
      <c r="B838" s="15"/>
      <c r="C838" s="12"/>
      <c r="D838" s="12"/>
      <c r="E838" s="12"/>
      <c r="F838" s="12"/>
      <c r="G838" s="12"/>
      <c r="H838" s="12"/>
      <c r="I838" s="12"/>
      <c r="J838" s="12"/>
      <c r="K838" s="13"/>
      <c r="L838" s="12"/>
      <c r="M838" s="12"/>
      <c r="N838" s="12"/>
      <c r="O838" s="12"/>
      <c r="P838" s="12"/>
      <c r="Q838" s="12"/>
      <c r="R838" s="12"/>
      <c r="S838" s="12"/>
      <c r="T838" s="12"/>
      <c r="U838" s="12"/>
      <c r="V838" s="12"/>
      <c r="W838" s="12"/>
      <c r="X838" s="12"/>
      <c r="Y838" s="12"/>
      <c r="Z838" s="12"/>
    </row>
    <row r="839" ht="12.75" customHeight="1">
      <c r="A839" s="60"/>
      <c r="B839" s="15"/>
      <c r="C839" s="12"/>
      <c r="D839" s="12"/>
      <c r="E839" s="12"/>
      <c r="F839" s="12"/>
      <c r="G839" s="12"/>
      <c r="H839" s="12"/>
      <c r="I839" s="12"/>
      <c r="J839" s="12"/>
      <c r="K839" s="13"/>
      <c r="L839" s="12"/>
      <c r="M839" s="12"/>
      <c r="N839" s="12"/>
      <c r="O839" s="12"/>
      <c r="P839" s="12"/>
      <c r="Q839" s="12"/>
      <c r="R839" s="12"/>
      <c r="S839" s="12"/>
      <c r="T839" s="12"/>
      <c r="U839" s="12"/>
      <c r="V839" s="12"/>
      <c r="W839" s="12"/>
      <c r="X839" s="12"/>
      <c r="Y839" s="12"/>
      <c r="Z839" s="12"/>
    </row>
    <row r="840" ht="12.75" customHeight="1">
      <c r="A840" s="60"/>
      <c r="B840" s="15"/>
      <c r="C840" s="12"/>
      <c r="D840" s="12"/>
      <c r="E840" s="12"/>
      <c r="F840" s="12"/>
      <c r="G840" s="12"/>
      <c r="H840" s="12"/>
      <c r="I840" s="12"/>
      <c r="J840" s="12"/>
      <c r="K840" s="13"/>
      <c r="L840" s="12"/>
      <c r="M840" s="12"/>
      <c r="N840" s="12"/>
      <c r="O840" s="12"/>
      <c r="P840" s="12"/>
      <c r="Q840" s="12"/>
      <c r="R840" s="12"/>
      <c r="S840" s="12"/>
      <c r="T840" s="12"/>
      <c r="U840" s="12"/>
      <c r="V840" s="12"/>
      <c r="W840" s="12"/>
      <c r="X840" s="12"/>
      <c r="Y840" s="12"/>
      <c r="Z840" s="12"/>
    </row>
    <row r="841" ht="12.75" customHeight="1">
      <c r="A841" s="60"/>
      <c r="B841" s="15"/>
      <c r="C841" s="12"/>
      <c r="D841" s="12"/>
      <c r="E841" s="12"/>
      <c r="F841" s="12"/>
      <c r="G841" s="12"/>
      <c r="H841" s="12"/>
      <c r="I841" s="12"/>
      <c r="J841" s="12"/>
      <c r="K841" s="13"/>
      <c r="L841" s="12"/>
      <c r="M841" s="12"/>
      <c r="N841" s="12"/>
      <c r="O841" s="12"/>
      <c r="P841" s="12"/>
      <c r="Q841" s="12"/>
      <c r="R841" s="12"/>
      <c r="S841" s="12"/>
      <c r="T841" s="12"/>
      <c r="U841" s="12"/>
      <c r="V841" s="12"/>
      <c r="W841" s="12"/>
      <c r="X841" s="12"/>
      <c r="Y841" s="12"/>
      <c r="Z841" s="12"/>
    </row>
    <row r="842" ht="12.75" customHeight="1">
      <c r="A842" s="60"/>
      <c r="B842" s="15"/>
      <c r="C842" s="12"/>
      <c r="D842" s="12"/>
      <c r="E842" s="12"/>
      <c r="F842" s="12"/>
      <c r="G842" s="12"/>
      <c r="H842" s="12"/>
      <c r="I842" s="12"/>
      <c r="J842" s="12"/>
      <c r="K842" s="13"/>
      <c r="L842" s="12"/>
      <c r="M842" s="12"/>
      <c r="N842" s="12"/>
      <c r="O842" s="12"/>
      <c r="P842" s="12"/>
      <c r="Q842" s="12"/>
      <c r="R842" s="12"/>
      <c r="S842" s="12"/>
      <c r="T842" s="12"/>
      <c r="U842" s="12"/>
      <c r="V842" s="12"/>
      <c r="W842" s="12"/>
      <c r="X842" s="12"/>
      <c r="Y842" s="12"/>
      <c r="Z842" s="12"/>
    </row>
    <row r="843" ht="12.75" customHeight="1">
      <c r="A843" s="60"/>
      <c r="B843" s="15"/>
      <c r="C843" s="12"/>
      <c r="D843" s="12"/>
      <c r="E843" s="12"/>
      <c r="F843" s="12"/>
      <c r="G843" s="12"/>
      <c r="H843" s="12"/>
      <c r="I843" s="12"/>
      <c r="J843" s="12"/>
      <c r="K843" s="13"/>
      <c r="L843" s="12"/>
      <c r="M843" s="12"/>
      <c r="N843" s="12"/>
      <c r="O843" s="12"/>
      <c r="P843" s="12"/>
      <c r="Q843" s="12"/>
      <c r="R843" s="12"/>
      <c r="S843" s="12"/>
      <c r="T843" s="12"/>
      <c r="U843" s="12"/>
      <c r="V843" s="12"/>
      <c r="W843" s="12"/>
      <c r="X843" s="12"/>
      <c r="Y843" s="12"/>
      <c r="Z843" s="12"/>
    </row>
    <row r="844" ht="12.75" customHeight="1">
      <c r="A844" s="60"/>
      <c r="B844" s="15"/>
      <c r="C844" s="12"/>
      <c r="D844" s="12"/>
      <c r="E844" s="12"/>
      <c r="F844" s="12"/>
      <c r="G844" s="12"/>
      <c r="H844" s="12"/>
      <c r="I844" s="12"/>
      <c r="J844" s="12"/>
      <c r="K844" s="13"/>
      <c r="L844" s="12"/>
      <c r="M844" s="12"/>
      <c r="N844" s="12"/>
      <c r="O844" s="12"/>
      <c r="P844" s="12"/>
      <c r="Q844" s="12"/>
      <c r="R844" s="12"/>
      <c r="S844" s="12"/>
      <c r="T844" s="12"/>
      <c r="U844" s="12"/>
      <c r="V844" s="12"/>
      <c r="W844" s="12"/>
      <c r="X844" s="12"/>
      <c r="Y844" s="12"/>
      <c r="Z844" s="12"/>
    </row>
    <row r="845" ht="12.75" customHeight="1">
      <c r="A845" s="60"/>
      <c r="B845" s="15"/>
      <c r="C845" s="12"/>
      <c r="D845" s="12"/>
      <c r="E845" s="12"/>
      <c r="F845" s="12"/>
      <c r="G845" s="12"/>
      <c r="H845" s="12"/>
      <c r="I845" s="12"/>
      <c r="J845" s="12"/>
      <c r="K845" s="13"/>
      <c r="L845" s="12"/>
      <c r="M845" s="12"/>
      <c r="N845" s="12"/>
      <c r="O845" s="12"/>
      <c r="P845" s="12"/>
      <c r="Q845" s="12"/>
      <c r="R845" s="12"/>
      <c r="S845" s="12"/>
      <c r="T845" s="12"/>
      <c r="U845" s="12"/>
      <c r="V845" s="12"/>
      <c r="W845" s="12"/>
      <c r="X845" s="12"/>
      <c r="Y845" s="12"/>
      <c r="Z845" s="12"/>
    </row>
    <row r="846" ht="12.75" customHeight="1">
      <c r="A846" s="60"/>
      <c r="B846" s="15"/>
      <c r="C846" s="12"/>
      <c r="D846" s="12"/>
      <c r="E846" s="12"/>
      <c r="F846" s="12"/>
      <c r="G846" s="12"/>
      <c r="H846" s="12"/>
      <c r="I846" s="12"/>
      <c r="J846" s="12"/>
      <c r="K846" s="13"/>
      <c r="L846" s="12"/>
      <c r="M846" s="12"/>
      <c r="N846" s="12"/>
      <c r="O846" s="12"/>
      <c r="P846" s="12"/>
      <c r="Q846" s="12"/>
      <c r="R846" s="12"/>
      <c r="S846" s="12"/>
      <c r="T846" s="12"/>
      <c r="U846" s="12"/>
      <c r="V846" s="12"/>
      <c r="W846" s="12"/>
      <c r="X846" s="12"/>
      <c r="Y846" s="12"/>
      <c r="Z846" s="12"/>
    </row>
    <row r="847" ht="12.75" customHeight="1">
      <c r="A847" s="60"/>
      <c r="B847" s="15"/>
      <c r="C847" s="12"/>
      <c r="D847" s="12"/>
      <c r="E847" s="12"/>
      <c r="F847" s="12"/>
      <c r="G847" s="12"/>
      <c r="H847" s="12"/>
      <c r="I847" s="12"/>
      <c r="J847" s="12"/>
      <c r="K847" s="13"/>
      <c r="L847" s="12"/>
      <c r="M847" s="12"/>
      <c r="N847" s="12"/>
      <c r="O847" s="12"/>
      <c r="P847" s="12"/>
      <c r="Q847" s="12"/>
      <c r="R847" s="12"/>
      <c r="S847" s="12"/>
      <c r="T847" s="12"/>
      <c r="U847" s="12"/>
      <c r="V847" s="12"/>
      <c r="W847" s="12"/>
      <c r="X847" s="12"/>
      <c r="Y847" s="12"/>
      <c r="Z847" s="12"/>
    </row>
    <row r="848" ht="12.75" customHeight="1">
      <c r="A848" s="60"/>
      <c r="B848" s="15"/>
      <c r="C848" s="12"/>
      <c r="D848" s="12"/>
      <c r="E848" s="12"/>
      <c r="F848" s="12"/>
      <c r="G848" s="12"/>
      <c r="H848" s="12"/>
      <c r="I848" s="12"/>
      <c r="J848" s="12"/>
      <c r="K848" s="13"/>
      <c r="L848" s="12"/>
      <c r="M848" s="12"/>
      <c r="N848" s="12"/>
      <c r="O848" s="12"/>
      <c r="P848" s="12"/>
      <c r="Q848" s="12"/>
      <c r="R848" s="12"/>
      <c r="S848" s="12"/>
      <c r="T848" s="12"/>
      <c r="U848" s="12"/>
      <c r="V848" s="12"/>
      <c r="W848" s="12"/>
      <c r="X848" s="12"/>
      <c r="Y848" s="12"/>
      <c r="Z848" s="12"/>
    </row>
    <row r="849" ht="12.75" customHeight="1">
      <c r="A849" s="60"/>
      <c r="B849" s="15"/>
      <c r="C849" s="12"/>
      <c r="D849" s="12"/>
      <c r="E849" s="12"/>
      <c r="F849" s="12"/>
      <c r="G849" s="12"/>
      <c r="H849" s="12"/>
      <c r="I849" s="12"/>
      <c r="J849" s="12"/>
      <c r="K849" s="13"/>
      <c r="L849" s="12"/>
      <c r="M849" s="12"/>
      <c r="N849" s="12"/>
      <c r="O849" s="12"/>
      <c r="P849" s="12"/>
      <c r="Q849" s="12"/>
      <c r="R849" s="12"/>
      <c r="S849" s="12"/>
      <c r="T849" s="12"/>
      <c r="U849" s="12"/>
      <c r="V849" s="12"/>
      <c r="W849" s="12"/>
      <c r="X849" s="12"/>
      <c r="Y849" s="12"/>
      <c r="Z849" s="12"/>
    </row>
    <row r="850" ht="12.75" customHeight="1">
      <c r="A850" s="60"/>
      <c r="B850" s="15"/>
      <c r="C850" s="12"/>
      <c r="D850" s="12"/>
      <c r="E850" s="12"/>
      <c r="F850" s="12"/>
      <c r="G850" s="12"/>
      <c r="H850" s="12"/>
      <c r="I850" s="12"/>
      <c r="J850" s="12"/>
      <c r="K850" s="13"/>
      <c r="L850" s="12"/>
      <c r="M850" s="12"/>
      <c r="N850" s="12"/>
      <c r="O850" s="12"/>
      <c r="P850" s="12"/>
      <c r="Q850" s="12"/>
      <c r="R850" s="12"/>
      <c r="S850" s="12"/>
      <c r="T850" s="12"/>
      <c r="U850" s="12"/>
      <c r="V850" s="12"/>
      <c r="W850" s="12"/>
      <c r="X850" s="12"/>
      <c r="Y850" s="12"/>
      <c r="Z850" s="12"/>
    </row>
    <row r="851" ht="12.75" customHeight="1">
      <c r="A851" s="60"/>
      <c r="B851" s="15"/>
      <c r="C851" s="12"/>
      <c r="D851" s="12"/>
      <c r="E851" s="12"/>
      <c r="F851" s="12"/>
      <c r="G851" s="12"/>
      <c r="H851" s="12"/>
      <c r="I851" s="12"/>
      <c r="J851" s="12"/>
      <c r="K851" s="13"/>
      <c r="L851" s="12"/>
      <c r="M851" s="12"/>
      <c r="N851" s="12"/>
      <c r="O851" s="12"/>
      <c r="P851" s="12"/>
      <c r="Q851" s="12"/>
      <c r="R851" s="12"/>
      <c r="S851" s="12"/>
      <c r="T851" s="12"/>
      <c r="U851" s="12"/>
      <c r="V851" s="12"/>
      <c r="W851" s="12"/>
      <c r="X851" s="12"/>
      <c r="Y851" s="12"/>
      <c r="Z851" s="12"/>
    </row>
    <row r="852" ht="12.75" customHeight="1">
      <c r="A852" s="60"/>
      <c r="B852" s="15"/>
      <c r="C852" s="12"/>
      <c r="D852" s="12"/>
      <c r="E852" s="12"/>
      <c r="F852" s="12"/>
      <c r="G852" s="12"/>
      <c r="H852" s="12"/>
      <c r="I852" s="12"/>
      <c r="J852" s="12"/>
      <c r="K852" s="13"/>
      <c r="L852" s="12"/>
      <c r="M852" s="12"/>
      <c r="N852" s="12"/>
      <c r="O852" s="12"/>
      <c r="P852" s="12"/>
      <c r="Q852" s="12"/>
      <c r="R852" s="12"/>
      <c r="S852" s="12"/>
      <c r="T852" s="12"/>
      <c r="U852" s="12"/>
      <c r="V852" s="12"/>
      <c r="W852" s="12"/>
      <c r="X852" s="12"/>
      <c r="Y852" s="12"/>
      <c r="Z852" s="12"/>
    </row>
    <row r="853" ht="12.75" customHeight="1">
      <c r="A853" s="60"/>
      <c r="B853" s="15"/>
      <c r="C853" s="12"/>
      <c r="D853" s="12"/>
      <c r="E853" s="12"/>
      <c r="F853" s="12"/>
      <c r="G853" s="12"/>
      <c r="H853" s="12"/>
      <c r="I853" s="12"/>
      <c r="J853" s="12"/>
      <c r="K853" s="13"/>
      <c r="L853" s="12"/>
      <c r="M853" s="12"/>
      <c r="N853" s="12"/>
      <c r="O853" s="12"/>
      <c r="P853" s="12"/>
      <c r="Q853" s="12"/>
      <c r="R853" s="12"/>
      <c r="S853" s="12"/>
      <c r="T853" s="12"/>
      <c r="U853" s="12"/>
      <c r="V853" s="12"/>
      <c r="W853" s="12"/>
      <c r="X853" s="12"/>
      <c r="Y853" s="12"/>
      <c r="Z853" s="12"/>
    </row>
    <row r="854" ht="12.75" customHeight="1">
      <c r="A854" s="60"/>
      <c r="B854" s="15"/>
      <c r="C854" s="12"/>
      <c r="D854" s="12"/>
      <c r="E854" s="12"/>
      <c r="F854" s="12"/>
      <c r="G854" s="12"/>
      <c r="H854" s="12"/>
      <c r="I854" s="12"/>
      <c r="J854" s="12"/>
      <c r="K854" s="13"/>
      <c r="L854" s="12"/>
      <c r="M854" s="12"/>
      <c r="N854" s="12"/>
      <c r="O854" s="12"/>
      <c r="P854" s="12"/>
      <c r="Q854" s="12"/>
      <c r="R854" s="12"/>
      <c r="S854" s="12"/>
      <c r="T854" s="12"/>
      <c r="U854" s="12"/>
      <c r="V854" s="12"/>
      <c r="W854" s="12"/>
      <c r="X854" s="12"/>
      <c r="Y854" s="12"/>
      <c r="Z854" s="12"/>
    </row>
    <row r="855" ht="12.75" customHeight="1">
      <c r="A855" s="60"/>
      <c r="B855" s="15"/>
      <c r="C855" s="12"/>
      <c r="D855" s="12"/>
      <c r="E855" s="12"/>
      <c r="F855" s="12"/>
      <c r="G855" s="12"/>
      <c r="H855" s="12"/>
      <c r="I855" s="12"/>
      <c r="J855" s="12"/>
      <c r="K855" s="13"/>
      <c r="L855" s="12"/>
      <c r="M855" s="12"/>
      <c r="N855" s="12"/>
      <c r="O855" s="12"/>
      <c r="P855" s="12"/>
      <c r="Q855" s="12"/>
      <c r="R855" s="12"/>
      <c r="S855" s="12"/>
      <c r="T855" s="12"/>
      <c r="U855" s="12"/>
      <c r="V855" s="12"/>
      <c r="W855" s="12"/>
      <c r="X855" s="12"/>
      <c r="Y855" s="12"/>
      <c r="Z855" s="12"/>
    </row>
    <row r="856" ht="12.75" customHeight="1">
      <c r="A856" s="60"/>
      <c r="B856" s="15"/>
      <c r="C856" s="12"/>
      <c r="D856" s="12"/>
      <c r="E856" s="12"/>
      <c r="F856" s="12"/>
      <c r="G856" s="12"/>
      <c r="H856" s="12"/>
      <c r="I856" s="12"/>
      <c r="J856" s="12"/>
      <c r="K856" s="13"/>
      <c r="L856" s="12"/>
      <c r="M856" s="12"/>
      <c r="N856" s="12"/>
      <c r="O856" s="12"/>
      <c r="P856" s="12"/>
      <c r="Q856" s="12"/>
      <c r="R856" s="12"/>
      <c r="S856" s="12"/>
      <c r="T856" s="12"/>
      <c r="U856" s="12"/>
      <c r="V856" s="12"/>
      <c r="W856" s="12"/>
      <c r="X856" s="12"/>
      <c r="Y856" s="12"/>
      <c r="Z856" s="12"/>
    </row>
    <row r="857" ht="12.75" customHeight="1">
      <c r="A857" s="60"/>
      <c r="B857" s="15"/>
      <c r="C857" s="12"/>
      <c r="D857" s="12"/>
      <c r="E857" s="12"/>
      <c r="F857" s="12"/>
      <c r="G857" s="12"/>
      <c r="H857" s="12"/>
      <c r="I857" s="12"/>
      <c r="J857" s="12"/>
      <c r="K857" s="13"/>
      <c r="L857" s="12"/>
      <c r="M857" s="12"/>
      <c r="N857" s="12"/>
      <c r="O857" s="12"/>
      <c r="P857" s="12"/>
      <c r="Q857" s="12"/>
      <c r="R857" s="12"/>
      <c r="S857" s="12"/>
      <c r="T857" s="12"/>
      <c r="U857" s="12"/>
      <c r="V857" s="12"/>
      <c r="W857" s="12"/>
      <c r="X857" s="12"/>
      <c r="Y857" s="12"/>
      <c r="Z857" s="12"/>
    </row>
    <row r="858" ht="12.75" customHeight="1">
      <c r="A858" s="60"/>
      <c r="B858" s="15"/>
      <c r="C858" s="12"/>
      <c r="D858" s="12"/>
      <c r="E858" s="12"/>
      <c r="F858" s="12"/>
      <c r="G858" s="12"/>
      <c r="H858" s="12"/>
      <c r="I858" s="12"/>
      <c r="J858" s="12"/>
      <c r="K858" s="13"/>
      <c r="L858" s="12"/>
      <c r="M858" s="12"/>
      <c r="N858" s="12"/>
      <c r="O858" s="12"/>
      <c r="P858" s="12"/>
      <c r="Q858" s="12"/>
      <c r="R858" s="12"/>
      <c r="S858" s="12"/>
      <c r="T858" s="12"/>
      <c r="U858" s="12"/>
      <c r="V858" s="12"/>
      <c r="W858" s="12"/>
      <c r="X858" s="12"/>
      <c r="Y858" s="12"/>
      <c r="Z858" s="12"/>
    </row>
    <row r="859" ht="12.75" customHeight="1">
      <c r="A859" s="60"/>
      <c r="B859" s="15"/>
      <c r="C859" s="12"/>
      <c r="D859" s="12"/>
      <c r="E859" s="12"/>
      <c r="F859" s="12"/>
      <c r="G859" s="12"/>
      <c r="H859" s="12"/>
      <c r="I859" s="12"/>
      <c r="J859" s="12"/>
      <c r="K859" s="13"/>
      <c r="L859" s="12"/>
      <c r="M859" s="12"/>
      <c r="N859" s="12"/>
      <c r="O859" s="12"/>
      <c r="P859" s="12"/>
      <c r="Q859" s="12"/>
      <c r="R859" s="12"/>
      <c r="S859" s="12"/>
      <c r="T859" s="12"/>
      <c r="U859" s="12"/>
      <c r="V859" s="12"/>
      <c r="W859" s="12"/>
      <c r="X859" s="12"/>
      <c r="Y859" s="12"/>
      <c r="Z859" s="12"/>
    </row>
    <row r="860" ht="12.75" customHeight="1">
      <c r="A860" s="60"/>
      <c r="B860" s="15"/>
      <c r="C860" s="12"/>
      <c r="D860" s="12"/>
      <c r="E860" s="12"/>
      <c r="F860" s="12"/>
      <c r="G860" s="12"/>
      <c r="H860" s="12"/>
      <c r="I860" s="12"/>
      <c r="J860" s="12"/>
      <c r="K860" s="13"/>
      <c r="L860" s="12"/>
      <c r="M860" s="12"/>
      <c r="N860" s="12"/>
      <c r="O860" s="12"/>
      <c r="P860" s="12"/>
      <c r="Q860" s="12"/>
      <c r="R860" s="12"/>
      <c r="S860" s="12"/>
      <c r="T860" s="12"/>
      <c r="U860" s="12"/>
      <c r="V860" s="12"/>
      <c r="W860" s="12"/>
      <c r="X860" s="12"/>
      <c r="Y860" s="12"/>
      <c r="Z860" s="12"/>
    </row>
    <row r="861" ht="12.75" customHeight="1">
      <c r="A861" s="60"/>
      <c r="B861" s="15"/>
      <c r="C861" s="12"/>
      <c r="D861" s="12"/>
      <c r="E861" s="12"/>
      <c r="F861" s="12"/>
      <c r="G861" s="12"/>
      <c r="H861" s="12"/>
      <c r="I861" s="12"/>
      <c r="J861" s="12"/>
      <c r="K861" s="13"/>
      <c r="L861" s="12"/>
      <c r="M861" s="12"/>
      <c r="N861" s="12"/>
      <c r="O861" s="12"/>
      <c r="P861" s="12"/>
      <c r="Q861" s="12"/>
      <c r="R861" s="12"/>
      <c r="S861" s="12"/>
      <c r="T861" s="12"/>
      <c r="U861" s="12"/>
      <c r="V861" s="12"/>
      <c r="W861" s="12"/>
      <c r="X861" s="12"/>
      <c r="Y861" s="12"/>
      <c r="Z861" s="12"/>
    </row>
    <row r="862" ht="12.75" customHeight="1">
      <c r="A862" s="60"/>
      <c r="B862" s="15"/>
      <c r="C862" s="12"/>
      <c r="D862" s="12"/>
      <c r="E862" s="12"/>
      <c r="F862" s="12"/>
      <c r="G862" s="12"/>
      <c r="H862" s="12"/>
      <c r="I862" s="12"/>
      <c r="J862" s="12"/>
      <c r="K862" s="13"/>
      <c r="L862" s="12"/>
      <c r="M862" s="12"/>
      <c r="N862" s="12"/>
      <c r="O862" s="12"/>
      <c r="P862" s="12"/>
      <c r="Q862" s="12"/>
      <c r="R862" s="12"/>
      <c r="S862" s="12"/>
      <c r="T862" s="12"/>
      <c r="U862" s="12"/>
      <c r="V862" s="12"/>
      <c r="W862" s="12"/>
      <c r="X862" s="12"/>
      <c r="Y862" s="12"/>
      <c r="Z862" s="12"/>
    </row>
    <row r="863" ht="12.75" customHeight="1">
      <c r="A863" s="60"/>
      <c r="B863" s="15"/>
      <c r="C863" s="12"/>
      <c r="D863" s="12"/>
      <c r="E863" s="12"/>
      <c r="F863" s="12"/>
      <c r="G863" s="12"/>
      <c r="H863" s="12"/>
      <c r="I863" s="12"/>
      <c r="J863" s="12"/>
      <c r="K863" s="13"/>
      <c r="L863" s="12"/>
      <c r="M863" s="12"/>
      <c r="N863" s="12"/>
      <c r="O863" s="12"/>
      <c r="P863" s="12"/>
      <c r="Q863" s="12"/>
      <c r="R863" s="12"/>
      <c r="S863" s="12"/>
      <c r="T863" s="12"/>
      <c r="U863" s="12"/>
      <c r="V863" s="12"/>
      <c r="W863" s="12"/>
      <c r="X863" s="12"/>
      <c r="Y863" s="12"/>
      <c r="Z863" s="12"/>
    </row>
    <row r="864" ht="12.75" customHeight="1">
      <c r="A864" s="60"/>
      <c r="B864" s="15"/>
      <c r="C864" s="12"/>
      <c r="D864" s="12"/>
      <c r="E864" s="12"/>
      <c r="F864" s="12"/>
      <c r="G864" s="12"/>
      <c r="H864" s="12"/>
      <c r="I864" s="12"/>
      <c r="J864" s="12"/>
      <c r="K864" s="13"/>
      <c r="L864" s="12"/>
      <c r="M864" s="12"/>
      <c r="N864" s="12"/>
      <c r="O864" s="12"/>
      <c r="P864" s="12"/>
      <c r="Q864" s="12"/>
      <c r="R864" s="12"/>
      <c r="S864" s="12"/>
      <c r="T864" s="12"/>
      <c r="U864" s="12"/>
      <c r="V864" s="12"/>
      <c r="W864" s="12"/>
      <c r="X864" s="12"/>
      <c r="Y864" s="12"/>
      <c r="Z864" s="12"/>
    </row>
    <row r="865" ht="12.75" customHeight="1">
      <c r="A865" s="60"/>
      <c r="B865" s="15"/>
      <c r="C865" s="12"/>
      <c r="D865" s="12"/>
      <c r="E865" s="12"/>
      <c r="F865" s="12"/>
      <c r="G865" s="12"/>
      <c r="H865" s="12"/>
      <c r="I865" s="12"/>
      <c r="J865" s="12"/>
      <c r="K865" s="13"/>
      <c r="L865" s="12"/>
      <c r="M865" s="12"/>
      <c r="N865" s="12"/>
      <c r="O865" s="12"/>
      <c r="P865" s="12"/>
      <c r="Q865" s="12"/>
      <c r="R865" s="12"/>
      <c r="S865" s="12"/>
      <c r="T865" s="12"/>
      <c r="U865" s="12"/>
      <c r="V865" s="12"/>
      <c r="W865" s="12"/>
      <c r="X865" s="12"/>
      <c r="Y865" s="12"/>
      <c r="Z865" s="12"/>
    </row>
    <row r="866" ht="12.75" customHeight="1">
      <c r="A866" s="60"/>
      <c r="B866" s="15"/>
      <c r="C866" s="12"/>
      <c r="D866" s="12"/>
      <c r="E866" s="12"/>
      <c r="F866" s="12"/>
      <c r="G866" s="12"/>
      <c r="H866" s="12"/>
      <c r="I866" s="12"/>
      <c r="J866" s="12"/>
      <c r="K866" s="13"/>
      <c r="L866" s="12"/>
      <c r="M866" s="12"/>
      <c r="N866" s="12"/>
      <c r="O866" s="12"/>
      <c r="P866" s="12"/>
      <c r="Q866" s="12"/>
      <c r="R866" s="12"/>
      <c r="S866" s="12"/>
      <c r="T866" s="12"/>
      <c r="U866" s="12"/>
      <c r="V866" s="12"/>
      <c r="W866" s="12"/>
      <c r="X866" s="12"/>
      <c r="Y866" s="12"/>
      <c r="Z866" s="12"/>
    </row>
    <row r="867" ht="12.75" customHeight="1">
      <c r="A867" s="60"/>
      <c r="B867" s="15"/>
      <c r="C867" s="12"/>
      <c r="D867" s="12"/>
      <c r="E867" s="12"/>
      <c r="F867" s="12"/>
      <c r="G867" s="12"/>
      <c r="H867" s="12"/>
      <c r="I867" s="12"/>
      <c r="J867" s="12"/>
      <c r="K867" s="13"/>
      <c r="L867" s="12"/>
      <c r="M867" s="12"/>
      <c r="N867" s="12"/>
      <c r="O867" s="12"/>
      <c r="P867" s="12"/>
      <c r="Q867" s="12"/>
      <c r="R867" s="12"/>
      <c r="S867" s="12"/>
      <c r="T867" s="12"/>
      <c r="U867" s="12"/>
      <c r="V867" s="12"/>
      <c r="W867" s="12"/>
      <c r="X867" s="12"/>
      <c r="Y867" s="12"/>
      <c r="Z867" s="12"/>
    </row>
    <row r="868" ht="12.75" customHeight="1">
      <c r="A868" s="60"/>
      <c r="B868" s="15"/>
      <c r="C868" s="12"/>
      <c r="D868" s="12"/>
      <c r="E868" s="12"/>
      <c r="F868" s="12"/>
      <c r="G868" s="12"/>
      <c r="H868" s="12"/>
      <c r="I868" s="12"/>
      <c r="J868" s="12"/>
      <c r="K868" s="13"/>
      <c r="L868" s="12"/>
      <c r="M868" s="12"/>
      <c r="N868" s="12"/>
      <c r="O868" s="12"/>
      <c r="P868" s="12"/>
      <c r="Q868" s="12"/>
      <c r="R868" s="12"/>
      <c r="S868" s="12"/>
      <c r="T868" s="12"/>
      <c r="U868" s="12"/>
      <c r="V868" s="12"/>
      <c r="W868" s="12"/>
      <c r="X868" s="12"/>
      <c r="Y868" s="12"/>
      <c r="Z868" s="12"/>
    </row>
    <row r="869" ht="12.75" customHeight="1">
      <c r="A869" s="60"/>
      <c r="B869" s="15"/>
      <c r="C869" s="12"/>
      <c r="D869" s="12"/>
      <c r="E869" s="12"/>
      <c r="F869" s="12"/>
      <c r="G869" s="12"/>
      <c r="H869" s="12"/>
      <c r="I869" s="12"/>
      <c r="J869" s="12"/>
      <c r="K869" s="13"/>
      <c r="L869" s="12"/>
      <c r="M869" s="12"/>
      <c r="N869" s="12"/>
      <c r="O869" s="12"/>
      <c r="P869" s="12"/>
      <c r="Q869" s="12"/>
      <c r="R869" s="12"/>
      <c r="S869" s="12"/>
      <c r="T869" s="12"/>
      <c r="U869" s="12"/>
      <c r="V869" s="12"/>
      <c r="W869" s="12"/>
      <c r="X869" s="12"/>
      <c r="Y869" s="12"/>
      <c r="Z869" s="12"/>
    </row>
    <row r="870" ht="12.75" customHeight="1">
      <c r="A870" s="60"/>
      <c r="B870" s="15"/>
      <c r="C870" s="12"/>
      <c r="D870" s="12"/>
      <c r="E870" s="12"/>
      <c r="F870" s="12"/>
      <c r="G870" s="12"/>
      <c r="H870" s="12"/>
      <c r="I870" s="12"/>
      <c r="J870" s="12"/>
      <c r="K870" s="13"/>
      <c r="L870" s="12"/>
      <c r="M870" s="12"/>
      <c r="N870" s="12"/>
      <c r="O870" s="12"/>
      <c r="P870" s="12"/>
      <c r="Q870" s="12"/>
      <c r="R870" s="12"/>
      <c r="S870" s="12"/>
      <c r="T870" s="12"/>
      <c r="U870" s="12"/>
      <c r="V870" s="12"/>
      <c r="W870" s="12"/>
      <c r="X870" s="12"/>
      <c r="Y870" s="12"/>
      <c r="Z870" s="12"/>
    </row>
    <row r="871" ht="12.75" customHeight="1">
      <c r="A871" s="60"/>
      <c r="B871" s="15"/>
      <c r="C871" s="12"/>
      <c r="D871" s="12"/>
      <c r="E871" s="12"/>
      <c r="F871" s="12"/>
      <c r="G871" s="12"/>
      <c r="H871" s="12"/>
      <c r="I871" s="12"/>
      <c r="J871" s="12"/>
      <c r="K871" s="13"/>
      <c r="L871" s="12"/>
      <c r="M871" s="12"/>
      <c r="N871" s="12"/>
      <c r="O871" s="12"/>
      <c r="P871" s="12"/>
      <c r="Q871" s="12"/>
      <c r="R871" s="12"/>
      <c r="S871" s="12"/>
      <c r="T871" s="12"/>
      <c r="U871" s="12"/>
      <c r="V871" s="12"/>
      <c r="W871" s="12"/>
      <c r="X871" s="12"/>
      <c r="Y871" s="12"/>
      <c r="Z871" s="12"/>
    </row>
    <row r="872" ht="12.75" customHeight="1">
      <c r="A872" s="60"/>
      <c r="B872" s="15"/>
      <c r="C872" s="12"/>
      <c r="D872" s="12"/>
      <c r="E872" s="12"/>
      <c r="F872" s="12"/>
      <c r="G872" s="12"/>
      <c r="H872" s="12"/>
      <c r="I872" s="12"/>
      <c r="J872" s="12"/>
      <c r="K872" s="13"/>
      <c r="L872" s="12"/>
      <c r="M872" s="12"/>
      <c r="N872" s="12"/>
      <c r="O872" s="12"/>
      <c r="P872" s="12"/>
      <c r="Q872" s="12"/>
      <c r="R872" s="12"/>
      <c r="S872" s="12"/>
      <c r="T872" s="12"/>
      <c r="U872" s="12"/>
      <c r="V872" s="12"/>
      <c r="W872" s="12"/>
      <c r="X872" s="12"/>
      <c r="Y872" s="12"/>
      <c r="Z872" s="12"/>
    </row>
    <row r="873" ht="12.75" customHeight="1">
      <c r="A873" s="60"/>
      <c r="B873" s="15"/>
      <c r="C873" s="12"/>
      <c r="D873" s="12"/>
      <c r="E873" s="12"/>
      <c r="F873" s="12"/>
      <c r="G873" s="12"/>
      <c r="H873" s="12"/>
      <c r="I873" s="12"/>
      <c r="J873" s="12"/>
      <c r="K873" s="13"/>
      <c r="L873" s="12"/>
      <c r="M873" s="12"/>
      <c r="N873" s="12"/>
      <c r="O873" s="12"/>
      <c r="P873" s="12"/>
      <c r="Q873" s="12"/>
      <c r="R873" s="12"/>
      <c r="S873" s="12"/>
      <c r="T873" s="12"/>
      <c r="U873" s="12"/>
      <c r="V873" s="12"/>
      <c r="W873" s="12"/>
      <c r="X873" s="12"/>
      <c r="Y873" s="12"/>
      <c r="Z873" s="12"/>
    </row>
    <row r="874" ht="12.75" customHeight="1">
      <c r="A874" s="60"/>
      <c r="B874" s="15"/>
      <c r="C874" s="12"/>
      <c r="D874" s="12"/>
      <c r="E874" s="12"/>
      <c r="F874" s="12"/>
      <c r="G874" s="12"/>
      <c r="H874" s="12"/>
      <c r="I874" s="12"/>
      <c r="J874" s="12"/>
      <c r="K874" s="13"/>
      <c r="L874" s="12"/>
      <c r="M874" s="12"/>
      <c r="N874" s="12"/>
      <c r="O874" s="12"/>
      <c r="P874" s="12"/>
      <c r="Q874" s="12"/>
      <c r="R874" s="12"/>
      <c r="S874" s="12"/>
      <c r="T874" s="12"/>
      <c r="U874" s="12"/>
      <c r="V874" s="12"/>
      <c r="W874" s="12"/>
      <c r="X874" s="12"/>
      <c r="Y874" s="12"/>
      <c r="Z874" s="12"/>
    </row>
    <row r="875" ht="12.75" customHeight="1">
      <c r="A875" s="60"/>
      <c r="B875" s="15"/>
      <c r="C875" s="12"/>
      <c r="D875" s="12"/>
      <c r="E875" s="12"/>
      <c r="F875" s="12"/>
      <c r="G875" s="12"/>
      <c r="H875" s="12"/>
      <c r="I875" s="12"/>
      <c r="J875" s="12"/>
      <c r="K875" s="13"/>
      <c r="L875" s="12"/>
      <c r="M875" s="12"/>
      <c r="N875" s="12"/>
      <c r="O875" s="12"/>
      <c r="P875" s="12"/>
      <c r="Q875" s="12"/>
      <c r="R875" s="12"/>
      <c r="S875" s="12"/>
      <c r="T875" s="12"/>
      <c r="U875" s="12"/>
      <c r="V875" s="12"/>
      <c r="W875" s="12"/>
      <c r="X875" s="12"/>
      <c r="Y875" s="12"/>
      <c r="Z875" s="12"/>
    </row>
    <row r="876" ht="12.75" customHeight="1">
      <c r="A876" s="60"/>
      <c r="B876" s="15"/>
      <c r="C876" s="12"/>
      <c r="D876" s="12"/>
      <c r="E876" s="12"/>
      <c r="F876" s="12"/>
      <c r="G876" s="12"/>
      <c r="H876" s="12"/>
      <c r="I876" s="12"/>
      <c r="J876" s="12"/>
      <c r="K876" s="13"/>
      <c r="L876" s="12"/>
      <c r="M876" s="12"/>
      <c r="N876" s="12"/>
      <c r="O876" s="12"/>
      <c r="P876" s="12"/>
      <c r="Q876" s="12"/>
      <c r="R876" s="12"/>
      <c r="S876" s="12"/>
      <c r="T876" s="12"/>
      <c r="U876" s="12"/>
      <c r="V876" s="12"/>
      <c r="W876" s="12"/>
      <c r="X876" s="12"/>
      <c r="Y876" s="12"/>
      <c r="Z876" s="12"/>
    </row>
    <row r="877" ht="12.75" customHeight="1">
      <c r="A877" s="60"/>
      <c r="B877" s="15"/>
      <c r="C877" s="12"/>
      <c r="D877" s="12"/>
      <c r="E877" s="12"/>
      <c r="F877" s="12"/>
      <c r="G877" s="12"/>
      <c r="H877" s="12"/>
      <c r="I877" s="12"/>
      <c r="J877" s="12"/>
      <c r="K877" s="13"/>
      <c r="L877" s="12"/>
      <c r="M877" s="12"/>
      <c r="N877" s="12"/>
      <c r="O877" s="12"/>
      <c r="P877" s="12"/>
      <c r="Q877" s="12"/>
      <c r="R877" s="12"/>
      <c r="S877" s="12"/>
      <c r="T877" s="12"/>
      <c r="U877" s="12"/>
      <c r="V877" s="12"/>
      <c r="W877" s="12"/>
      <c r="X877" s="12"/>
      <c r="Y877" s="12"/>
      <c r="Z877" s="12"/>
    </row>
    <row r="878" ht="12.75" customHeight="1">
      <c r="A878" s="60"/>
      <c r="B878" s="15"/>
      <c r="C878" s="12"/>
      <c r="D878" s="12"/>
      <c r="E878" s="12"/>
      <c r="F878" s="12"/>
      <c r="G878" s="12"/>
      <c r="H878" s="12"/>
      <c r="I878" s="12"/>
      <c r="J878" s="12"/>
      <c r="K878" s="13"/>
      <c r="L878" s="12"/>
      <c r="M878" s="12"/>
      <c r="N878" s="12"/>
      <c r="O878" s="12"/>
      <c r="P878" s="12"/>
      <c r="Q878" s="12"/>
      <c r="R878" s="12"/>
      <c r="S878" s="12"/>
      <c r="T878" s="12"/>
      <c r="U878" s="12"/>
      <c r="V878" s="12"/>
      <c r="W878" s="12"/>
      <c r="X878" s="12"/>
      <c r="Y878" s="12"/>
      <c r="Z878" s="12"/>
    </row>
    <row r="879" ht="12.75" customHeight="1">
      <c r="A879" s="60"/>
      <c r="B879" s="15"/>
      <c r="C879" s="12"/>
      <c r="D879" s="12"/>
      <c r="E879" s="12"/>
      <c r="F879" s="12"/>
      <c r="G879" s="12"/>
      <c r="H879" s="12"/>
      <c r="I879" s="12"/>
      <c r="J879" s="12"/>
      <c r="K879" s="13"/>
      <c r="L879" s="12"/>
      <c r="M879" s="12"/>
      <c r="N879" s="12"/>
      <c r="O879" s="12"/>
      <c r="P879" s="12"/>
      <c r="Q879" s="12"/>
      <c r="R879" s="12"/>
      <c r="S879" s="12"/>
      <c r="T879" s="12"/>
      <c r="U879" s="12"/>
      <c r="V879" s="12"/>
      <c r="W879" s="12"/>
      <c r="X879" s="12"/>
      <c r="Y879" s="12"/>
      <c r="Z879" s="12"/>
    </row>
    <row r="880" ht="12.75" customHeight="1">
      <c r="A880" s="60"/>
      <c r="B880" s="15"/>
      <c r="C880" s="12"/>
      <c r="D880" s="12"/>
      <c r="E880" s="12"/>
      <c r="F880" s="12"/>
      <c r="G880" s="12"/>
      <c r="H880" s="12"/>
      <c r="I880" s="12"/>
      <c r="J880" s="12"/>
      <c r="K880" s="13"/>
      <c r="L880" s="12"/>
      <c r="M880" s="12"/>
      <c r="N880" s="12"/>
      <c r="O880" s="12"/>
      <c r="P880" s="12"/>
      <c r="Q880" s="12"/>
      <c r="R880" s="12"/>
      <c r="S880" s="12"/>
      <c r="T880" s="12"/>
      <c r="U880" s="12"/>
      <c r="V880" s="12"/>
      <c r="W880" s="12"/>
      <c r="X880" s="12"/>
      <c r="Y880" s="12"/>
      <c r="Z880" s="12"/>
    </row>
    <row r="881" ht="12.75" customHeight="1">
      <c r="A881" s="60"/>
      <c r="B881" s="15"/>
      <c r="C881" s="12"/>
      <c r="D881" s="12"/>
      <c r="E881" s="12"/>
      <c r="F881" s="12"/>
      <c r="G881" s="12"/>
      <c r="H881" s="12"/>
      <c r="I881" s="12"/>
      <c r="J881" s="12"/>
      <c r="K881" s="13"/>
      <c r="L881" s="12"/>
      <c r="M881" s="12"/>
      <c r="N881" s="12"/>
      <c r="O881" s="12"/>
      <c r="P881" s="12"/>
      <c r="Q881" s="12"/>
      <c r="R881" s="12"/>
      <c r="S881" s="12"/>
      <c r="T881" s="12"/>
      <c r="U881" s="12"/>
      <c r="V881" s="12"/>
      <c r="W881" s="12"/>
      <c r="X881" s="12"/>
      <c r="Y881" s="12"/>
      <c r="Z881" s="12"/>
    </row>
    <row r="882" ht="12.75" customHeight="1">
      <c r="A882" s="60"/>
      <c r="B882" s="15"/>
      <c r="C882" s="12"/>
      <c r="D882" s="12"/>
      <c r="E882" s="12"/>
      <c r="F882" s="12"/>
      <c r="G882" s="12"/>
      <c r="H882" s="12"/>
      <c r="I882" s="12"/>
      <c r="J882" s="12"/>
      <c r="K882" s="13"/>
      <c r="L882" s="12"/>
      <c r="M882" s="12"/>
      <c r="N882" s="12"/>
      <c r="O882" s="12"/>
      <c r="P882" s="12"/>
      <c r="Q882" s="12"/>
      <c r="R882" s="12"/>
      <c r="S882" s="12"/>
      <c r="T882" s="12"/>
      <c r="U882" s="12"/>
      <c r="V882" s="12"/>
      <c r="W882" s="12"/>
      <c r="X882" s="12"/>
      <c r="Y882" s="12"/>
      <c r="Z882" s="12"/>
    </row>
    <row r="883" ht="12.75" customHeight="1">
      <c r="A883" s="60"/>
      <c r="B883" s="15"/>
      <c r="C883" s="12"/>
      <c r="D883" s="12"/>
      <c r="E883" s="12"/>
      <c r="F883" s="12"/>
      <c r="G883" s="12"/>
      <c r="H883" s="12"/>
      <c r="I883" s="12"/>
      <c r="J883" s="12"/>
      <c r="K883" s="13"/>
      <c r="L883" s="12"/>
      <c r="M883" s="12"/>
      <c r="N883" s="12"/>
      <c r="O883" s="12"/>
      <c r="P883" s="12"/>
      <c r="Q883" s="12"/>
      <c r="R883" s="12"/>
      <c r="S883" s="12"/>
      <c r="T883" s="12"/>
      <c r="U883" s="12"/>
      <c r="V883" s="12"/>
      <c r="W883" s="12"/>
      <c r="X883" s="12"/>
      <c r="Y883" s="12"/>
      <c r="Z883" s="12"/>
    </row>
    <row r="884" ht="12.75" customHeight="1">
      <c r="A884" s="60"/>
      <c r="B884" s="15"/>
      <c r="C884" s="12"/>
      <c r="D884" s="12"/>
      <c r="E884" s="12"/>
      <c r="F884" s="12"/>
      <c r="G884" s="12"/>
      <c r="H884" s="12"/>
      <c r="I884" s="12"/>
      <c r="J884" s="12"/>
      <c r="K884" s="13"/>
      <c r="L884" s="12"/>
      <c r="M884" s="12"/>
      <c r="N884" s="12"/>
      <c r="O884" s="12"/>
      <c r="P884" s="12"/>
      <c r="Q884" s="12"/>
      <c r="R884" s="12"/>
      <c r="S884" s="12"/>
      <c r="T884" s="12"/>
      <c r="U884" s="12"/>
      <c r="V884" s="12"/>
      <c r="W884" s="12"/>
      <c r="X884" s="12"/>
      <c r="Y884" s="12"/>
      <c r="Z884" s="12"/>
    </row>
    <row r="885" ht="12.75" customHeight="1">
      <c r="A885" s="60"/>
      <c r="B885" s="15"/>
      <c r="C885" s="12"/>
      <c r="D885" s="12"/>
      <c r="E885" s="12"/>
      <c r="F885" s="12"/>
      <c r="G885" s="12"/>
      <c r="H885" s="12"/>
      <c r="I885" s="12"/>
      <c r="J885" s="12"/>
      <c r="K885" s="13"/>
      <c r="L885" s="12"/>
      <c r="M885" s="12"/>
      <c r="N885" s="12"/>
      <c r="O885" s="12"/>
      <c r="P885" s="12"/>
      <c r="Q885" s="12"/>
      <c r="R885" s="12"/>
      <c r="S885" s="12"/>
      <c r="T885" s="12"/>
      <c r="U885" s="12"/>
      <c r="V885" s="12"/>
      <c r="W885" s="12"/>
      <c r="X885" s="12"/>
      <c r="Y885" s="12"/>
      <c r="Z885" s="12"/>
    </row>
    <row r="886" ht="12.75" customHeight="1">
      <c r="A886" s="60"/>
      <c r="B886" s="15"/>
      <c r="C886" s="12"/>
      <c r="D886" s="12"/>
      <c r="E886" s="12"/>
      <c r="F886" s="12"/>
      <c r="G886" s="12"/>
      <c r="H886" s="12"/>
      <c r="I886" s="12"/>
      <c r="J886" s="12"/>
      <c r="K886" s="13"/>
      <c r="L886" s="12"/>
      <c r="M886" s="12"/>
      <c r="N886" s="12"/>
      <c r="O886" s="12"/>
      <c r="P886" s="12"/>
      <c r="Q886" s="12"/>
      <c r="R886" s="12"/>
      <c r="S886" s="12"/>
      <c r="T886" s="12"/>
      <c r="U886" s="12"/>
      <c r="V886" s="12"/>
      <c r="W886" s="12"/>
      <c r="X886" s="12"/>
      <c r="Y886" s="12"/>
      <c r="Z886" s="12"/>
    </row>
    <row r="887" ht="12.75" customHeight="1">
      <c r="A887" s="60"/>
      <c r="B887" s="15"/>
      <c r="C887" s="12"/>
      <c r="D887" s="12"/>
      <c r="E887" s="12"/>
      <c r="F887" s="12"/>
      <c r="G887" s="12"/>
      <c r="H887" s="12"/>
      <c r="I887" s="12"/>
      <c r="J887" s="12"/>
      <c r="K887" s="13"/>
      <c r="L887" s="12"/>
      <c r="M887" s="12"/>
      <c r="N887" s="12"/>
      <c r="O887" s="12"/>
      <c r="P887" s="12"/>
      <c r="Q887" s="12"/>
      <c r="R887" s="12"/>
      <c r="S887" s="12"/>
      <c r="T887" s="12"/>
      <c r="U887" s="12"/>
      <c r="V887" s="12"/>
      <c r="W887" s="12"/>
      <c r="X887" s="12"/>
      <c r="Y887" s="12"/>
      <c r="Z887" s="12"/>
    </row>
    <row r="888" ht="12.75" customHeight="1">
      <c r="A888" s="60"/>
      <c r="B888" s="15"/>
      <c r="C888" s="12"/>
      <c r="D888" s="12"/>
      <c r="E888" s="12"/>
      <c r="F888" s="12"/>
      <c r="G888" s="12"/>
      <c r="H888" s="12"/>
      <c r="I888" s="12"/>
      <c r="J888" s="12"/>
      <c r="K888" s="13"/>
      <c r="L888" s="12"/>
      <c r="M888" s="12"/>
      <c r="N888" s="12"/>
      <c r="O888" s="12"/>
      <c r="P888" s="12"/>
      <c r="Q888" s="12"/>
      <c r="R888" s="12"/>
      <c r="S888" s="12"/>
      <c r="T888" s="12"/>
      <c r="U888" s="12"/>
      <c r="V888" s="12"/>
      <c r="W888" s="12"/>
      <c r="X888" s="12"/>
      <c r="Y888" s="12"/>
      <c r="Z888" s="12"/>
    </row>
    <row r="889" ht="12.75" customHeight="1">
      <c r="A889" s="60"/>
      <c r="B889" s="15"/>
      <c r="C889" s="12"/>
      <c r="D889" s="12"/>
      <c r="E889" s="12"/>
      <c r="F889" s="12"/>
      <c r="G889" s="12"/>
      <c r="H889" s="12"/>
      <c r="I889" s="12"/>
      <c r="J889" s="12"/>
      <c r="K889" s="13"/>
      <c r="L889" s="12"/>
      <c r="M889" s="12"/>
      <c r="N889" s="12"/>
      <c r="O889" s="12"/>
      <c r="P889" s="12"/>
      <c r="Q889" s="12"/>
      <c r="R889" s="12"/>
      <c r="S889" s="12"/>
      <c r="T889" s="12"/>
      <c r="U889" s="12"/>
      <c r="V889" s="12"/>
      <c r="W889" s="12"/>
      <c r="X889" s="12"/>
      <c r="Y889" s="12"/>
      <c r="Z889" s="12"/>
    </row>
    <row r="890" ht="12.75" customHeight="1">
      <c r="A890" s="60"/>
      <c r="B890" s="15"/>
      <c r="C890" s="12"/>
      <c r="D890" s="12"/>
      <c r="E890" s="12"/>
      <c r="F890" s="12"/>
      <c r="G890" s="12"/>
      <c r="H890" s="12"/>
      <c r="I890" s="12"/>
      <c r="J890" s="12"/>
      <c r="K890" s="13"/>
      <c r="L890" s="12"/>
      <c r="M890" s="12"/>
      <c r="N890" s="12"/>
      <c r="O890" s="12"/>
      <c r="P890" s="12"/>
      <c r="Q890" s="12"/>
      <c r="R890" s="12"/>
      <c r="S890" s="12"/>
      <c r="T890" s="12"/>
      <c r="U890" s="12"/>
      <c r="V890" s="12"/>
      <c r="W890" s="12"/>
      <c r="X890" s="12"/>
      <c r="Y890" s="12"/>
      <c r="Z890" s="12"/>
    </row>
    <row r="891" ht="12.75" customHeight="1">
      <c r="A891" s="60"/>
      <c r="B891" s="15"/>
      <c r="C891" s="12"/>
      <c r="D891" s="12"/>
      <c r="E891" s="12"/>
      <c r="F891" s="12"/>
      <c r="G891" s="12"/>
      <c r="H891" s="12"/>
      <c r="I891" s="12"/>
      <c r="J891" s="12"/>
      <c r="K891" s="13"/>
      <c r="L891" s="12"/>
      <c r="M891" s="12"/>
      <c r="N891" s="12"/>
      <c r="O891" s="12"/>
      <c r="P891" s="12"/>
      <c r="Q891" s="12"/>
      <c r="R891" s="12"/>
      <c r="S891" s="12"/>
      <c r="T891" s="12"/>
      <c r="U891" s="12"/>
      <c r="V891" s="12"/>
      <c r="W891" s="12"/>
      <c r="X891" s="12"/>
      <c r="Y891" s="12"/>
      <c r="Z891" s="12"/>
    </row>
    <row r="892" ht="12.75" customHeight="1">
      <c r="A892" s="60"/>
      <c r="B892" s="15"/>
      <c r="C892" s="12"/>
      <c r="D892" s="12"/>
      <c r="E892" s="12"/>
      <c r="F892" s="12"/>
      <c r="G892" s="12"/>
      <c r="H892" s="12"/>
      <c r="I892" s="12"/>
      <c r="J892" s="12"/>
      <c r="K892" s="13"/>
      <c r="L892" s="12"/>
      <c r="M892" s="12"/>
      <c r="N892" s="12"/>
      <c r="O892" s="12"/>
      <c r="P892" s="12"/>
      <c r="Q892" s="12"/>
      <c r="R892" s="12"/>
      <c r="S892" s="12"/>
      <c r="T892" s="12"/>
      <c r="U892" s="12"/>
      <c r="V892" s="12"/>
      <c r="W892" s="12"/>
      <c r="X892" s="12"/>
      <c r="Y892" s="12"/>
      <c r="Z892" s="12"/>
    </row>
    <row r="893" ht="12.75" customHeight="1">
      <c r="A893" s="60"/>
      <c r="B893" s="15"/>
      <c r="C893" s="12"/>
      <c r="D893" s="12"/>
      <c r="E893" s="12"/>
      <c r="F893" s="12"/>
      <c r="G893" s="12"/>
      <c r="H893" s="12"/>
      <c r="I893" s="12"/>
      <c r="J893" s="12"/>
      <c r="K893" s="13"/>
      <c r="L893" s="12"/>
      <c r="M893" s="12"/>
      <c r="N893" s="12"/>
      <c r="O893" s="12"/>
      <c r="P893" s="12"/>
      <c r="Q893" s="12"/>
      <c r="R893" s="12"/>
      <c r="S893" s="12"/>
      <c r="T893" s="12"/>
      <c r="U893" s="12"/>
      <c r="V893" s="12"/>
      <c r="W893" s="12"/>
      <c r="X893" s="12"/>
      <c r="Y893" s="12"/>
      <c r="Z893" s="12"/>
    </row>
    <row r="894" ht="12.75" customHeight="1">
      <c r="A894" s="60"/>
      <c r="B894" s="15"/>
      <c r="C894" s="12"/>
      <c r="D894" s="12"/>
      <c r="E894" s="12"/>
      <c r="F894" s="12"/>
      <c r="G894" s="12"/>
      <c r="H894" s="12"/>
      <c r="I894" s="12"/>
      <c r="J894" s="12"/>
      <c r="K894" s="13"/>
      <c r="L894" s="12"/>
      <c r="M894" s="12"/>
      <c r="N894" s="12"/>
      <c r="O894" s="12"/>
      <c r="P894" s="12"/>
      <c r="Q894" s="12"/>
      <c r="R894" s="12"/>
      <c r="S894" s="12"/>
      <c r="T894" s="12"/>
      <c r="U894" s="12"/>
      <c r="V894" s="12"/>
      <c r="W894" s="12"/>
      <c r="X894" s="12"/>
      <c r="Y894" s="12"/>
      <c r="Z894" s="12"/>
    </row>
    <row r="895" ht="12.75" customHeight="1">
      <c r="A895" s="60"/>
      <c r="B895" s="15"/>
      <c r="C895" s="12"/>
      <c r="D895" s="12"/>
      <c r="E895" s="12"/>
      <c r="F895" s="12"/>
      <c r="G895" s="12"/>
      <c r="H895" s="12"/>
      <c r="I895" s="12"/>
      <c r="J895" s="12"/>
      <c r="K895" s="13"/>
      <c r="L895" s="12"/>
      <c r="M895" s="12"/>
      <c r="N895" s="12"/>
      <c r="O895" s="12"/>
      <c r="P895" s="12"/>
      <c r="Q895" s="12"/>
      <c r="R895" s="12"/>
      <c r="S895" s="12"/>
      <c r="T895" s="12"/>
      <c r="U895" s="12"/>
      <c r="V895" s="12"/>
      <c r="W895" s="12"/>
      <c r="X895" s="12"/>
      <c r="Y895" s="12"/>
      <c r="Z895" s="12"/>
    </row>
    <row r="896" ht="12.75" customHeight="1">
      <c r="A896" s="60"/>
      <c r="B896" s="15"/>
      <c r="C896" s="12"/>
      <c r="D896" s="12"/>
      <c r="E896" s="12"/>
      <c r="F896" s="12"/>
      <c r="G896" s="12"/>
      <c r="H896" s="12"/>
      <c r="I896" s="12"/>
      <c r="J896" s="12"/>
      <c r="K896" s="13"/>
      <c r="L896" s="12"/>
      <c r="M896" s="12"/>
      <c r="N896" s="12"/>
      <c r="O896" s="12"/>
      <c r="P896" s="12"/>
      <c r="Q896" s="12"/>
      <c r="R896" s="12"/>
      <c r="S896" s="12"/>
      <c r="T896" s="12"/>
      <c r="U896" s="12"/>
      <c r="V896" s="12"/>
      <c r="W896" s="12"/>
      <c r="X896" s="12"/>
      <c r="Y896" s="12"/>
      <c r="Z896" s="12"/>
    </row>
    <row r="897" ht="12.75" customHeight="1">
      <c r="A897" s="60"/>
      <c r="B897" s="15"/>
      <c r="C897" s="12"/>
      <c r="D897" s="12"/>
      <c r="E897" s="12"/>
      <c r="F897" s="12"/>
      <c r="G897" s="12"/>
      <c r="H897" s="12"/>
      <c r="I897" s="12"/>
      <c r="J897" s="12"/>
      <c r="K897" s="13"/>
      <c r="L897" s="12"/>
      <c r="M897" s="12"/>
      <c r="N897" s="12"/>
      <c r="O897" s="12"/>
      <c r="P897" s="12"/>
      <c r="Q897" s="12"/>
      <c r="R897" s="12"/>
      <c r="S897" s="12"/>
      <c r="T897" s="12"/>
      <c r="U897" s="12"/>
      <c r="V897" s="12"/>
      <c r="W897" s="12"/>
      <c r="X897" s="12"/>
      <c r="Y897" s="12"/>
      <c r="Z897" s="12"/>
    </row>
    <row r="898" ht="12.75" customHeight="1">
      <c r="A898" s="60"/>
      <c r="B898" s="15"/>
      <c r="C898" s="12"/>
      <c r="D898" s="12"/>
      <c r="E898" s="12"/>
      <c r="F898" s="12"/>
      <c r="G898" s="12"/>
      <c r="H898" s="12"/>
      <c r="I898" s="12"/>
      <c r="J898" s="12"/>
      <c r="K898" s="13"/>
      <c r="L898" s="12"/>
      <c r="M898" s="12"/>
      <c r="N898" s="12"/>
      <c r="O898" s="12"/>
      <c r="P898" s="12"/>
      <c r="Q898" s="12"/>
      <c r="R898" s="12"/>
      <c r="S898" s="12"/>
      <c r="T898" s="12"/>
      <c r="U898" s="12"/>
      <c r="V898" s="12"/>
      <c r="W898" s="12"/>
      <c r="X898" s="12"/>
      <c r="Y898" s="12"/>
      <c r="Z898" s="12"/>
    </row>
    <row r="899" ht="12.75" customHeight="1">
      <c r="A899" s="60"/>
      <c r="B899" s="15"/>
      <c r="C899" s="12"/>
      <c r="D899" s="12"/>
      <c r="E899" s="12"/>
      <c r="F899" s="12"/>
      <c r="G899" s="12"/>
      <c r="H899" s="12"/>
      <c r="I899" s="12"/>
      <c r="J899" s="12"/>
      <c r="K899" s="13"/>
      <c r="L899" s="12"/>
      <c r="M899" s="12"/>
      <c r="N899" s="12"/>
      <c r="O899" s="12"/>
      <c r="P899" s="12"/>
      <c r="Q899" s="12"/>
      <c r="R899" s="12"/>
      <c r="S899" s="12"/>
      <c r="T899" s="12"/>
      <c r="U899" s="12"/>
      <c r="V899" s="12"/>
      <c r="W899" s="12"/>
      <c r="X899" s="12"/>
      <c r="Y899" s="12"/>
      <c r="Z899" s="12"/>
    </row>
    <row r="900" ht="12.75" customHeight="1">
      <c r="A900" s="60"/>
      <c r="B900" s="15"/>
      <c r="C900" s="12"/>
      <c r="D900" s="12"/>
      <c r="E900" s="12"/>
      <c r="F900" s="12"/>
      <c r="G900" s="12"/>
      <c r="H900" s="12"/>
      <c r="I900" s="12"/>
      <c r="J900" s="12"/>
      <c r="K900" s="13"/>
      <c r="L900" s="12"/>
      <c r="M900" s="12"/>
      <c r="N900" s="12"/>
      <c r="O900" s="12"/>
      <c r="P900" s="12"/>
      <c r="Q900" s="12"/>
      <c r="R900" s="12"/>
      <c r="S900" s="12"/>
      <c r="T900" s="12"/>
      <c r="U900" s="12"/>
      <c r="V900" s="12"/>
      <c r="W900" s="12"/>
      <c r="X900" s="12"/>
      <c r="Y900" s="12"/>
      <c r="Z900" s="12"/>
    </row>
    <row r="901" ht="12.75" customHeight="1">
      <c r="A901" s="60"/>
      <c r="B901" s="15"/>
      <c r="C901" s="12"/>
      <c r="D901" s="12"/>
      <c r="E901" s="12"/>
      <c r="F901" s="12"/>
      <c r="G901" s="12"/>
      <c r="H901" s="12"/>
      <c r="I901" s="12"/>
      <c r="J901" s="12"/>
      <c r="K901" s="13"/>
      <c r="L901" s="12"/>
      <c r="M901" s="12"/>
      <c r="N901" s="12"/>
      <c r="O901" s="12"/>
      <c r="P901" s="12"/>
      <c r="Q901" s="12"/>
      <c r="R901" s="12"/>
      <c r="S901" s="12"/>
      <c r="T901" s="12"/>
      <c r="U901" s="12"/>
      <c r="V901" s="12"/>
      <c r="W901" s="12"/>
      <c r="X901" s="12"/>
      <c r="Y901" s="12"/>
      <c r="Z901" s="12"/>
    </row>
    <row r="902" ht="12.75" customHeight="1">
      <c r="A902" s="60"/>
      <c r="B902" s="15"/>
      <c r="C902" s="12"/>
      <c r="D902" s="12"/>
      <c r="E902" s="12"/>
      <c r="F902" s="12"/>
      <c r="G902" s="12"/>
      <c r="H902" s="12"/>
      <c r="I902" s="12"/>
      <c r="J902" s="12"/>
      <c r="K902" s="13"/>
      <c r="L902" s="12"/>
      <c r="M902" s="12"/>
      <c r="N902" s="12"/>
      <c r="O902" s="12"/>
      <c r="P902" s="12"/>
      <c r="Q902" s="12"/>
      <c r="R902" s="12"/>
      <c r="S902" s="12"/>
      <c r="T902" s="12"/>
      <c r="U902" s="12"/>
      <c r="V902" s="12"/>
      <c r="W902" s="12"/>
      <c r="X902" s="12"/>
      <c r="Y902" s="12"/>
      <c r="Z902" s="12"/>
    </row>
    <row r="903" ht="12.75" customHeight="1">
      <c r="A903" s="60"/>
      <c r="B903" s="15"/>
      <c r="C903" s="12"/>
      <c r="D903" s="12"/>
      <c r="E903" s="12"/>
      <c r="F903" s="12"/>
      <c r="G903" s="12"/>
      <c r="H903" s="12"/>
      <c r="I903" s="12"/>
      <c r="J903" s="12"/>
      <c r="K903" s="13"/>
      <c r="L903" s="12"/>
      <c r="M903" s="12"/>
      <c r="N903" s="12"/>
      <c r="O903" s="12"/>
      <c r="P903" s="12"/>
      <c r="Q903" s="12"/>
      <c r="R903" s="12"/>
      <c r="S903" s="12"/>
      <c r="T903" s="12"/>
      <c r="U903" s="12"/>
      <c r="V903" s="12"/>
      <c r="W903" s="12"/>
      <c r="X903" s="12"/>
      <c r="Y903" s="12"/>
      <c r="Z903" s="12"/>
    </row>
    <row r="904" ht="12.75" customHeight="1">
      <c r="A904" s="60"/>
      <c r="B904" s="15"/>
      <c r="C904" s="12"/>
      <c r="D904" s="12"/>
      <c r="E904" s="12"/>
      <c r="F904" s="12"/>
      <c r="G904" s="12"/>
      <c r="H904" s="12"/>
      <c r="I904" s="12"/>
      <c r="J904" s="12"/>
      <c r="K904" s="13"/>
      <c r="L904" s="12"/>
      <c r="M904" s="12"/>
      <c r="N904" s="12"/>
      <c r="O904" s="12"/>
      <c r="P904" s="12"/>
      <c r="Q904" s="12"/>
      <c r="R904" s="12"/>
      <c r="S904" s="12"/>
      <c r="T904" s="12"/>
      <c r="U904" s="12"/>
      <c r="V904" s="12"/>
      <c r="W904" s="12"/>
      <c r="X904" s="12"/>
      <c r="Y904" s="12"/>
      <c r="Z904" s="12"/>
    </row>
    <row r="905" ht="12.75" customHeight="1">
      <c r="A905" s="60"/>
      <c r="B905" s="15"/>
      <c r="C905" s="12"/>
      <c r="D905" s="12"/>
      <c r="E905" s="12"/>
      <c r="F905" s="12"/>
      <c r="G905" s="12"/>
      <c r="H905" s="12"/>
      <c r="I905" s="12"/>
      <c r="J905" s="12"/>
      <c r="K905" s="13"/>
      <c r="L905" s="12"/>
      <c r="M905" s="12"/>
      <c r="N905" s="12"/>
      <c r="O905" s="12"/>
      <c r="P905" s="12"/>
      <c r="Q905" s="12"/>
      <c r="R905" s="12"/>
      <c r="S905" s="12"/>
      <c r="T905" s="12"/>
      <c r="U905" s="12"/>
      <c r="V905" s="12"/>
      <c r="W905" s="12"/>
      <c r="X905" s="12"/>
      <c r="Y905" s="12"/>
      <c r="Z905" s="12"/>
    </row>
    <row r="906" ht="12.75" customHeight="1">
      <c r="A906" s="60"/>
      <c r="B906" s="15"/>
      <c r="C906" s="12"/>
      <c r="D906" s="12"/>
      <c r="E906" s="12"/>
      <c r="F906" s="12"/>
      <c r="G906" s="12"/>
      <c r="H906" s="12"/>
      <c r="I906" s="12"/>
      <c r="J906" s="12"/>
      <c r="K906" s="13"/>
      <c r="L906" s="12"/>
      <c r="M906" s="12"/>
      <c r="N906" s="12"/>
      <c r="O906" s="12"/>
      <c r="P906" s="12"/>
      <c r="Q906" s="12"/>
      <c r="R906" s="12"/>
      <c r="S906" s="12"/>
      <c r="T906" s="12"/>
      <c r="U906" s="12"/>
      <c r="V906" s="12"/>
      <c r="W906" s="12"/>
      <c r="X906" s="12"/>
      <c r="Y906" s="12"/>
      <c r="Z906" s="12"/>
    </row>
    <row r="907" ht="12.75" customHeight="1">
      <c r="A907" s="60"/>
      <c r="B907" s="15"/>
      <c r="C907" s="12"/>
      <c r="D907" s="12"/>
      <c r="E907" s="12"/>
      <c r="F907" s="12"/>
      <c r="G907" s="12"/>
      <c r="H907" s="12"/>
      <c r="I907" s="12"/>
      <c r="J907" s="12"/>
      <c r="K907" s="13"/>
      <c r="L907" s="12"/>
      <c r="M907" s="12"/>
      <c r="N907" s="12"/>
      <c r="O907" s="12"/>
      <c r="P907" s="12"/>
      <c r="Q907" s="12"/>
      <c r="R907" s="12"/>
      <c r="S907" s="12"/>
      <c r="T907" s="12"/>
      <c r="U907" s="12"/>
      <c r="V907" s="12"/>
      <c r="W907" s="12"/>
      <c r="X907" s="12"/>
      <c r="Y907" s="12"/>
      <c r="Z907" s="12"/>
    </row>
    <row r="908" ht="12.75" customHeight="1">
      <c r="A908" s="60"/>
      <c r="B908" s="15"/>
      <c r="C908" s="12"/>
      <c r="D908" s="12"/>
      <c r="E908" s="12"/>
      <c r="F908" s="12"/>
      <c r="G908" s="12"/>
      <c r="H908" s="12"/>
      <c r="I908" s="12"/>
      <c r="J908" s="12"/>
      <c r="K908" s="13"/>
      <c r="L908" s="12"/>
      <c r="M908" s="12"/>
      <c r="N908" s="12"/>
      <c r="O908" s="12"/>
      <c r="P908" s="12"/>
      <c r="Q908" s="12"/>
      <c r="R908" s="12"/>
      <c r="S908" s="12"/>
      <c r="T908" s="12"/>
      <c r="U908" s="12"/>
      <c r="V908" s="12"/>
      <c r="W908" s="12"/>
      <c r="X908" s="12"/>
      <c r="Y908" s="12"/>
      <c r="Z908" s="12"/>
    </row>
    <row r="909" ht="12.75" customHeight="1">
      <c r="A909" s="60"/>
      <c r="B909" s="15"/>
      <c r="C909" s="12"/>
      <c r="D909" s="12"/>
      <c r="E909" s="12"/>
      <c r="F909" s="12"/>
      <c r="G909" s="12"/>
      <c r="H909" s="12"/>
      <c r="I909" s="12"/>
      <c r="J909" s="12"/>
      <c r="K909" s="13"/>
      <c r="L909" s="12"/>
      <c r="M909" s="12"/>
      <c r="N909" s="12"/>
      <c r="O909" s="12"/>
      <c r="P909" s="12"/>
      <c r="Q909" s="12"/>
      <c r="R909" s="12"/>
      <c r="S909" s="12"/>
      <c r="T909" s="12"/>
      <c r="U909" s="12"/>
      <c r="V909" s="12"/>
      <c r="W909" s="12"/>
      <c r="X909" s="12"/>
      <c r="Y909" s="12"/>
      <c r="Z909" s="12"/>
    </row>
    <row r="910" ht="12.75" customHeight="1">
      <c r="A910" s="60"/>
      <c r="B910" s="15"/>
      <c r="C910" s="12"/>
      <c r="D910" s="12"/>
      <c r="E910" s="12"/>
      <c r="F910" s="12"/>
      <c r="G910" s="12"/>
      <c r="H910" s="12"/>
      <c r="I910" s="12"/>
      <c r="J910" s="12"/>
      <c r="K910" s="13"/>
      <c r="L910" s="12"/>
      <c r="M910" s="12"/>
      <c r="N910" s="12"/>
      <c r="O910" s="12"/>
      <c r="P910" s="12"/>
      <c r="Q910" s="12"/>
      <c r="R910" s="12"/>
      <c r="S910" s="12"/>
      <c r="T910" s="12"/>
      <c r="U910" s="12"/>
      <c r="V910" s="12"/>
      <c r="W910" s="12"/>
      <c r="X910" s="12"/>
      <c r="Y910" s="12"/>
      <c r="Z910" s="12"/>
    </row>
    <row r="911" ht="12.75" customHeight="1">
      <c r="A911" s="60"/>
      <c r="B911" s="15"/>
      <c r="C911" s="12"/>
      <c r="D911" s="12"/>
      <c r="E911" s="12"/>
      <c r="F911" s="12"/>
      <c r="G911" s="12"/>
      <c r="H911" s="12"/>
      <c r="I911" s="12"/>
      <c r="J911" s="12"/>
      <c r="K911" s="13"/>
      <c r="L911" s="12"/>
      <c r="M911" s="12"/>
      <c r="N911" s="12"/>
      <c r="O911" s="12"/>
      <c r="P911" s="12"/>
      <c r="Q911" s="12"/>
      <c r="R911" s="12"/>
      <c r="S911" s="12"/>
      <c r="T911" s="12"/>
      <c r="U911" s="12"/>
      <c r="V911" s="12"/>
      <c r="W911" s="12"/>
      <c r="X911" s="12"/>
      <c r="Y911" s="12"/>
      <c r="Z911" s="12"/>
    </row>
    <row r="912" ht="12.75" customHeight="1">
      <c r="A912" s="60"/>
      <c r="B912" s="15"/>
      <c r="C912" s="12"/>
      <c r="D912" s="12"/>
      <c r="E912" s="12"/>
      <c r="F912" s="12"/>
      <c r="G912" s="12"/>
      <c r="H912" s="12"/>
      <c r="I912" s="12"/>
      <c r="J912" s="12"/>
      <c r="K912" s="13"/>
      <c r="L912" s="12"/>
      <c r="M912" s="12"/>
      <c r="N912" s="12"/>
      <c r="O912" s="12"/>
      <c r="P912" s="12"/>
      <c r="Q912" s="12"/>
      <c r="R912" s="12"/>
      <c r="S912" s="12"/>
      <c r="T912" s="12"/>
      <c r="U912" s="12"/>
      <c r="V912" s="12"/>
      <c r="W912" s="12"/>
      <c r="X912" s="12"/>
      <c r="Y912" s="12"/>
      <c r="Z912" s="12"/>
    </row>
    <row r="913" ht="12.75" customHeight="1">
      <c r="A913" s="60"/>
      <c r="B913" s="15"/>
      <c r="C913" s="12"/>
      <c r="D913" s="12"/>
      <c r="E913" s="12"/>
      <c r="F913" s="12"/>
      <c r="G913" s="12"/>
      <c r="H913" s="12"/>
      <c r="I913" s="12"/>
      <c r="J913" s="12"/>
      <c r="K913" s="13"/>
      <c r="L913" s="12"/>
      <c r="M913" s="12"/>
      <c r="N913" s="12"/>
      <c r="O913" s="12"/>
      <c r="P913" s="12"/>
      <c r="Q913" s="12"/>
      <c r="R913" s="12"/>
      <c r="S913" s="12"/>
      <c r="T913" s="12"/>
      <c r="U913" s="12"/>
      <c r="V913" s="12"/>
      <c r="W913" s="12"/>
      <c r="X913" s="12"/>
      <c r="Y913" s="12"/>
      <c r="Z913" s="12"/>
    </row>
    <row r="914" ht="12.75" customHeight="1">
      <c r="A914" s="60"/>
      <c r="B914" s="15"/>
      <c r="C914" s="12"/>
      <c r="D914" s="12"/>
      <c r="E914" s="12"/>
      <c r="F914" s="12"/>
      <c r="G914" s="12"/>
      <c r="H914" s="12"/>
      <c r="I914" s="12"/>
      <c r="J914" s="12"/>
      <c r="K914" s="13"/>
      <c r="L914" s="12"/>
      <c r="M914" s="12"/>
      <c r="N914" s="12"/>
      <c r="O914" s="12"/>
      <c r="P914" s="12"/>
      <c r="Q914" s="12"/>
      <c r="R914" s="12"/>
      <c r="S914" s="12"/>
      <c r="T914" s="12"/>
      <c r="U914" s="12"/>
      <c r="V914" s="12"/>
      <c r="W914" s="12"/>
      <c r="X914" s="12"/>
      <c r="Y914" s="12"/>
      <c r="Z914" s="12"/>
    </row>
    <row r="915" ht="12.75" customHeight="1">
      <c r="A915" s="60"/>
      <c r="B915" s="15"/>
      <c r="C915" s="12"/>
      <c r="D915" s="12"/>
      <c r="E915" s="12"/>
      <c r="F915" s="12"/>
      <c r="G915" s="12"/>
      <c r="H915" s="12"/>
      <c r="I915" s="12"/>
      <c r="J915" s="12"/>
      <c r="K915" s="13"/>
      <c r="L915" s="12"/>
      <c r="M915" s="12"/>
      <c r="N915" s="12"/>
      <c r="O915" s="12"/>
      <c r="P915" s="12"/>
      <c r="Q915" s="12"/>
      <c r="R915" s="12"/>
      <c r="S915" s="12"/>
      <c r="T915" s="12"/>
      <c r="U915" s="12"/>
      <c r="V915" s="12"/>
      <c r="W915" s="12"/>
      <c r="X915" s="12"/>
      <c r="Y915" s="12"/>
      <c r="Z915" s="12"/>
    </row>
    <row r="916" ht="12.75" customHeight="1">
      <c r="A916" s="60"/>
      <c r="B916" s="15"/>
      <c r="C916" s="12"/>
      <c r="D916" s="12"/>
      <c r="E916" s="12"/>
      <c r="F916" s="12"/>
      <c r="G916" s="12"/>
      <c r="H916" s="12"/>
      <c r="I916" s="12"/>
      <c r="J916" s="12"/>
      <c r="K916" s="13"/>
      <c r="L916" s="12"/>
      <c r="M916" s="12"/>
      <c r="N916" s="12"/>
      <c r="O916" s="12"/>
      <c r="P916" s="12"/>
      <c r="Q916" s="12"/>
      <c r="R916" s="12"/>
      <c r="S916" s="12"/>
      <c r="T916" s="12"/>
      <c r="U916" s="12"/>
      <c r="V916" s="12"/>
      <c r="W916" s="12"/>
      <c r="X916" s="12"/>
      <c r="Y916" s="12"/>
      <c r="Z916" s="12"/>
    </row>
    <row r="917" ht="12.75" customHeight="1">
      <c r="A917" s="60"/>
      <c r="B917" s="15"/>
      <c r="C917" s="12"/>
      <c r="D917" s="12"/>
      <c r="E917" s="12"/>
      <c r="F917" s="12"/>
      <c r="G917" s="12"/>
      <c r="H917" s="12"/>
      <c r="I917" s="12"/>
      <c r="J917" s="12"/>
      <c r="K917" s="13"/>
      <c r="L917" s="12"/>
      <c r="M917" s="12"/>
      <c r="N917" s="12"/>
      <c r="O917" s="12"/>
      <c r="P917" s="12"/>
      <c r="Q917" s="12"/>
      <c r="R917" s="12"/>
      <c r="S917" s="12"/>
      <c r="T917" s="12"/>
      <c r="U917" s="12"/>
      <c r="V917" s="12"/>
      <c r="W917" s="12"/>
      <c r="X917" s="12"/>
      <c r="Y917" s="12"/>
      <c r="Z917" s="12"/>
    </row>
    <row r="918" ht="12.75" customHeight="1">
      <c r="A918" s="60"/>
      <c r="B918" s="15"/>
      <c r="C918" s="12"/>
      <c r="D918" s="12"/>
      <c r="E918" s="12"/>
      <c r="F918" s="12"/>
      <c r="G918" s="12"/>
      <c r="H918" s="12"/>
      <c r="I918" s="12"/>
      <c r="J918" s="12"/>
      <c r="K918" s="13"/>
      <c r="L918" s="12"/>
      <c r="M918" s="12"/>
      <c r="N918" s="12"/>
      <c r="O918" s="12"/>
      <c r="P918" s="12"/>
      <c r="Q918" s="12"/>
      <c r="R918" s="12"/>
      <c r="S918" s="12"/>
      <c r="T918" s="12"/>
      <c r="U918" s="12"/>
      <c r="V918" s="12"/>
      <c r="W918" s="12"/>
      <c r="X918" s="12"/>
      <c r="Y918" s="12"/>
      <c r="Z918" s="12"/>
    </row>
    <row r="919" ht="12.75" customHeight="1">
      <c r="A919" s="60"/>
      <c r="B919" s="15"/>
      <c r="C919" s="12"/>
      <c r="D919" s="12"/>
      <c r="E919" s="12"/>
      <c r="F919" s="12"/>
      <c r="G919" s="12"/>
      <c r="H919" s="12"/>
      <c r="I919" s="12"/>
      <c r="J919" s="12"/>
      <c r="K919" s="13"/>
      <c r="L919" s="12"/>
      <c r="M919" s="12"/>
      <c r="N919" s="12"/>
      <c r="O919" s="12"/>
      <c r="P919" s="12"/>
      <c r="Q919" s="12"/>
      <c r="R919" s="12"/>
      <c r="S919" s="12"/>
      <c r="T919" s="12"/>
      <c r="U919" s="12"/>
      <c r="V919" s="12"/>
      <c r="W919" s="12"/>
      <c r="X919" s="12"/>
      <c r="Y919" s="12"/>
      <c r="Z919" s="12"/>
    </row>
    <row r="920" ht="12.75" customHeight="1">
      <c r="A920" s="60"/>
      <c r="B920" s="15"/>
      <c r="C920" s="12"/>
      <c r="D920" s="12"/>
      <c r="E920" s="12"/>
      <c r="F920" s="12"/>
      <c r="G920" s="12"/>
      <c r="H920" s="12"/>
      <c r="I920" s="12"/>
      <c r="J920" s="12"/>
      <c r="K920" s="13"/>
      <c r="L920" s="12"/>
      <c r="M920" s="12"/>
      <c r="N920" s="12"/>
      <c r="O920" s="12"/>
      <c r="P920" s="12"/>
      <c r="Q920" s="12"/>
      <c r="R920" s="12"/>
      <c r="S920" s="12"/>
      <c r="T920" s="12"/>
      <c r="U920" s="12"/>
      <c r="V920" s="12"/>
      <c r="W920" s="12"/>
      <c r="X920" s="12"/>
      <c r="Y920" s="12"/>
      <c r="Z920" s="12"/>
    </row>
    <row r="921" ht="12.75" customHeight="1">
      <c r="A921" s="60"/>
      <c r="B921" s="15"/>
      <c r="C921" s="12"/>
      <c r="D921" s="12"/>
      <c r="E921" s="12"/>
      <c r="F921" s="12"/>
      <c r="G921" s="12"/>
      <c r="H921" s="12"/>
      <c r="I921" s="12"/>
      <c r="J921" s="12"/>
      <c r="K921" s="13"/>
      <c r="L921" s="12"/>
      <c r="M921" s="12"/>
      <c r="N921" s="12"/>
      <c r="O921" s="12"/>
      <c r="P921" s="12"/>
      <c r="Q921" s="12"/>
      <c r="R921" s="12"/>
      <c r="S921" s="12"/>
      <c r="T921" s="12"/>
      <c r="U921" s="12"/>
      <c r="V921" s="12"/>
      <c r="W921" s="12"/>
      <c r="X921" s="12"/>
      <c r="Y921" s="12"/>
      <c r="Z921" s="12"/>
    </row>
    <row r="922" ht="12.75" customHeight="1">
      <c r="A922" s="60"/>
      <c r="B922" s="15"/>
      <c r="C922" s="12"/>
      <c r="D922" s="12"/>
      <c r="E922" s="12"/>
      <c r="F922" s="12"/>
      <c r="G922" s="12"/>
      <c r="H922" s="12"/>
      <c r="I922" s="12"/>
      <c r="J922" s="12"/>
      <c r="K922" s="13"/>
      <c r="L922" s="12"/>
      <c r="M922" s="12"/>
      <c r="N922" s="12"/>
      <c r="O922" s="12"/>
      <c r="P922" s="12"/>
      <c r="Q922" s="12"/>
      <c r="R922" s="12"/>
      <c r="S922" s="12"/>
      <c r="T922" s="12"/>
      <c r="U922" s="12"/>
      <c r="V922" s="12"/>
      <c r="W922" s="12"/>
      <c r="X922" s="12"/>
      <c r="Y922" s="12"/>
      <c r="Z922" s="12"/>
    </row>
    <row r="923" ht="12.75" customHeight="1">
      <c r="A923" s="60"/>
      <c r="B923" s="15"/>
      <c r="C923" s="12"/>
      <c r="D923" s="12"/>
      <c r="E923" s="12"/>
      <c r="F923" s="12"/>
      <c r="G923" s="12"/>
      <c r="H923" s="12"/>
      <c r="I923" s="12"/>
      <c r="J923" s="12"/>
      <c r="K923" s="13"/>
      <c r="L923" s="12"/>
      <c r="M923" s="12"/>
      <c r="N923" s="12"/>
      <c r="O923" s="12"/>
      <c r="P923" s="12"/>
      <c r="Q923" s="12"/>
      <c r="R923" s="12"/>
      <c r="S923" s="12"/>
      <c r="T923" s="12"/>
      <c r="U923" s="12"/>
      <c r="V923" s="12"/>
      <c r="W923" s="12"/>
      <c r="X923" s="12"/>
      <c r="Y923" s="12"/>
      <c r="Z923" s="12"/>
    </row>
    <row r="924" ht="12.75" customHeight="1">
      <c r="A924" s="60"/>
      <c r="B924" s="15"/>
      <c r="C924" s="12"/>
      <c r="D924" s="12"/>
      <c r="E924" s="12"/>
      <c r="F924" s="12"/>
      <c r="G924" s="12"/>
      <c r="H924" s="12"/>
      <c r="I924" s="12"/>
      <c r="J924" s="12"/>
      <c r="K924" s="13"/>
      <c r="L924" s="12"/>
      <c r="M924" s="12"/>
      <c r="N924" s="12"/>
      <c r="O924" s="12"/>
      <c r="P924" s="12"/>
      <c r="Q924" s="12"/>
      <c r="R924" s="12"/>
      <c r="S924" s="12"/>
      <c r="T924" s="12"/>
      <c r="U924" s="12"/>
      <c r="V924" s="12"/>
      <c r="W924" s="12"/>
      <c r="X924" s="12"/>
      <c r="Y924" s="12"/>
      <c r="Z924" s="12"/>
    </row>
    <row r="925" ht="12.75" customHeight="1">
      <c r="A925" s="60"/>
      <c r="B925" s="15"/>
      <c r="C925" s="12"/>
      <c r="D925" s="12"/>
      <c r="E925" s="12"/>
      <c r="F925" s="12"/>
      <c r="G925" s="12"/>
      <c r="H925" s="12"/>
      <c r="I925" s="12"/>
      <c r="J925" s="12"/>
      <c r="K925" s="13"/>
      <c r="L925" s="12"/>
      <c r="M925" s="12"/>
      <c r="N925" s="12"/>
      <c r="O925" s="12"/>
      <c r="P925" s="12"/>
      <c r="Q925" s="12"/>
      <c r="R925" s="12"/>
      <c r="S925" s="12"/>
      <c r="T925" s="12"/>
      <c r="U925" s="12"/>
      <c r="V925" s="12"/>
      <c r="W925" s="12"/>
      <c r="X925" s="12"/>
      <c r="Y925" s="12"/>
      <c r="Z925" s="12"/>
    </row>
    <row r="926" ht="12.75" customHeight="1">
      <c r="A926" s="60"/>
      <c r="B926" s="15"/>
      <c r="C926" s="12"/>
      <c r="D926" s="12"/>
      <c r="E926" s="12"/>
      <c r="F926" s="12"/>
      <c r="G926" s="12"/>
      <c r="H926" s="12"/>
      <c r="I926" s="12"/>
      <c r="J926" s="12"/>
      <c r="K926" s="13"/>
      <c r="L926" s="12"/>
      <c r="M926" s="12"/>
      <c r="N926" s="12"/>
      <c r="O926" s="12"/>
      <c r="P926" s="12"/>
      <c r="Q926" s="12"/>
      <c r="R926" s="12"/>
      <c r="S926" s="12"/>
      <c r="T926" s="12"/>
      <c r="U926" s="12"/>
      <c r="V926" s="12"/>
      <c r="W926" s="12"/>
      <c r="X926" s="12"/>
      <c r="Y926" s="12"/>
      <c r="Z926" s="12"/>
    </row>
    <row r="927" ht="12.75" customHeight="1">
      <c r="A927" s="60"/>
      <c r="B927" s="15"/>
      <c r="C927" s="12"/>
      <c r="D927" s="12"/>
      <c r="E927" s="12"/>
      <c r="F927" s="12"/>
      <c r="G927" s="12"/>
      <c r="H927" s="12"/>
      <c r="I927" s="12"/>
      <c r="J927" s="12"/>
      <c r="K927" s="13"/>
      <c r="L927" s="12"/>
      <c r="M927" s="12"/>
      <c r="N927" s="12"/>
      <c r="O927" s="12"/>
      <c r="P927" s="12"/>
      <c r="Q927" s="12"/>
      <c r="R927" s="12"/>
      <c r="S927" s="12"/>
      <c r="T927" s="12"/>
      <c r="U927" s="12"/>
      <c r="V927" s="12"/>
      <c r="W927" s="12"/>
      <c r="X927" s="12"/>
      <c r="Y927" s="12"/>
      <c r="Z927" s="12"/>
    </row>
    <row r="928" ht="12.75" customHeight="1">
      <c r="A928" s="60"/>
      <c r="B928" s="15"/>
      <c r="C928" s="12"/>
      <c r="D928" s="12"/>
      <c r="E928" s="12"/>
      <c r="F928" s="12"/>
      <c r="G928" s="12"/>
      <c r="H928" s="12"/>
      <c r="I928" s="12"/>
      <c r="J928" s="12"/>
      <c r="K928" s="13"/>
      <c r="L928" s="12"/>
      <c r="M928" s="12"/>
      <c r="N928" s="12"/>
      <c r="O928" s="12"/>
      <c r="P928" s="12"/>
      <c r="Q928" s="12"/>
      <c r="R928" s="12"/>
      <c r="S928" s="12"/>
      <c r="T928" s="12"/>
      <c r="U928" s="12"/>
      <c r="V928" s="12"/>
      <c r="W928" s="12"/>
      <c r="X928" s="12"/>
      <c r="Y928" s="12"/>
      <c r="Z928" s="12"/>
    </row>
    <row r="929" ht="12.75" customHeight="1">
      <c r="A929" s="60"/>
      <c r="B929" s="15"/>
      <c r="C929" s="12"/>
      <c r="D929" s="12"/>
      <c r="E929" s="12"/>
      <c r="F929" s="12"/>
      <c r="G929" s="12"/>
      <c r="H929" s="12"/>
      <c r="I929" s="12"/>
      <c r="J929" s="12"/>
      <c r="K929" s="13"/>
      <c r="L929" s="12"/>
      <c r="M929" s="12"/>
      <c r="N929" s="12"/>
      <c r="O929" s="12"/>
      <c r="P929" s="12"/>
      <c r="Q929" s="12"/>
      <c r="R929" s="12"/>
      <c r="S929" s="12"/>
      <c r="T929" s="12"/>
      <c r="U929" s="12"/>
      <c r="V929" s="12"/>
      <c r="W929" s="12"/>
      <c r="X929" s="12"/>
      <c r="Y929" s="12"/>
      <c r="Z929" s="12"/>
    </row>
    <row r="930" ht="12.75" customHeight="1">
      <c r="A930" s="60"/>
      <c r="B930" s="15"/>
      <c r="C930" s="12"/>
      <c r="D930" s="12"/>
      <c r="E930" s="12"/>
      <c r="F930" s="12"/>
      <c r="G930" s="12"/>
      <c r="H930" s="12"/>
      <c r="I930" s="12"/>
      <c r="J930" s="12"/>
      <c r="K930" s="13"/>
      <c r="L930" s="12"/>
      <c r="M930" s="12"/>
      <c r="N930" s="12"/>
      <c r="O930" s="12"/>
      <c r="P930" s="12"/>
      <c r="Q930" s="12"/>
      <c r="R930" s="12"/>
      <c r="S930" s="12"/>
      <c r="T930" s="12"/>
      <c r="U930" s="12"/>
      <c r="V930" s="12"/>
      <c r="W930" s="12"/>
      <c r="X930" s="12"/>
      <c r="Y930" s="12"/>
      <c r="Z930" s="12"/>
    </row>
    <row r="931" ht="12.75" customHeight="1">
      <c r="A931" s="60"/>
      <c r="B931" s="15"/>
      <c r="C931" s="12"/>
      <c r="D931" s="12"/>
      <c r="E931" s="12"/>
      <c r="F931" s="12"/>
      <c r="G931" s="12"/>
      <c r="H931" s="12"/>
      <c r="I931" s="12"/>
      <c r="J931" s="12"/>
      <c r="K931" s="13"/>
      <c r="L931" s="12"/>
      <c r="M931" s="12"/>
      <c r="N931" s="12"/>
      <c r="O931" s="12"/>
      <c r="P931" s="12"/>
      <c r="Q931" s="12"/>
      <c r="R931" s="12"/>
      <c r="S931" s="12"/>
      <c r="T931" s="12"/>
      <c r="U931" s="12"/>
      <c r="V931" s="12"/>
      <c r="W931" s="12"/>
      <c r="X931" s="12"/>
      <c r="Y931" s="12"/>
      <c r="Z931" s="12"/>
    </row>
    <row r="932" ht="12.75" customHeight="1">
      <c r="A932" s="60"/>
      <c r="B932" s="15"/>
      <c r="C932" s="12"/>
      <c r="D932" s="12"/>
      <c r="E932" s="12"/>
      <c r="F932" s="12"/>
      <c r="G932" s="12"/>
      <c r="H932" s="12"/>
      <c r="I932" s="12"/>
      <c r="J932" s="12"/>
      <c r="K932" s="13"/>
      <c r="L932" s="12"/>
      <c r="M932" s="12"/>
      <c r="N932" s="12"/>
      <c r="O932" s="12"/>
      <c r="P932" s="12"/>
      <c r="Q932" s="12"/>
      <c r="R932" s="12"/>
      <c r="S932" s="12"/>
      <c r="T932" s="12"/>
      <c r="U932" s="12"/>
      <c r="V932" s="12"/>
      <c r="W932" s="12"/>
      <c r="X932" s="12"/>
      <c r="Y932" s="12"/>
      <c r="Z932" s="12"/>
    </row>
    <row r="933" ht="12.75" customHeight="1">
      <c r="A933" s="60"/>
      <c r="B933" s="15"/>
      <c r="C933" s="12"/>
      <c r="D933" s="12"/>
      <c r="E933" s="12"/>
      <c r="F933" s="12"/>
      <c r="G933" s="12"/>
      <c r="H933" s="12"/>
      <c r="I933" s="12"/>
      <c r="J933" s="12"/>
      <c r="K933" s="13"/>
      <c r="L933" s="12"/>
      <c r="M933" s="12"/>
      <c r="N933" s="12"/>
      <c r="O933" s="12"/>
      <c r="P933" s="12"/>
      <c r="Q933" s="12"/>
      <c r="R933" s="12"/>
      <c r="S933" s="12"/>
      <c r="T933" s="12"/>
      <c r="U933" s="12"/>
      <c r="V933" s="12"/>
      <c r="W933" s="12"/>
      <c r="X933" s="12"/>
      <c r="Y933" s="12"/>
      <c r="Z933" s="12"/>
    </row>
    <row r="934" ht="12.75" customHeight="1">
      <c r="A934" s="60"/>
      <c r="B934" s="15"/>
      <c r="C934" s="12"/>
      <c r="D934" s="12"/>
      <c r="E934" s="12"/>
      <c r="F934" s="12"/>
      <c r="G934" s="12"/>
      <c r="H934" s="12"/>
      <c r="I934" s="12"/>
      <c r="J934" s="12"/>
      <c r="K934" s="13"/>
      <c r="L934" s="12"/>
      <c r="M934" s="12"/>
      <c r="N934" s="12"/>
      <c r="O934" s="12"/>
      <c r="P934" s="12"/>
      <c r="Q934" s="12"/>
      <c r="R934" s="12"/>
      <c r="S934" s="12"/>
      <c r="T934" s="12"/>
      <c r="U934" s="12"/>
      <c r="V934" s="12"/>
      <c r="W934" s="12"/>
      <c r="X934" s="12"/>
      <c r="Y934" s="12"/>
      <c r="Z934" s="12"/>
    </row>
    <row r="935" ht="12.75" customHeight="1">
      <c r="A935" s="60"/>
      <c r="B935" s="15"/>
      <c r="C935" s="12"/>
      <c r="D935" s="12"/>
      <c r="E935" s="12"/>
      <c r="F935" s="12"/>
      <c r="G935" s="12"/>
      <c r="H935" s="12"/>
      <c r="I935" s="12"/>
      <c r="J935" s="12"/>
      <c r="K935" s="13"/>
      <c r="L935" s="12"/>
      <c r="M935" s="12"/>
      <c r="N935" s="12"/>
      <c r="O935" s="12"/>
      <c r="P935" s="12"/>
      <c r="Q935" s="12"/>
      <c r="R935" s="12"/>
      <c r="S935" s="12"/>
      <c r="T935" s="12"/>
      <c r="U935" s="12"/>
      <c r="V935" s="12"/>
      <c r="W935" s="12"/>
      <c r="X935" s="12"/>
      <c r="Y935" s="12"/>
      <c r="Z935" s="12"/>
    </row>
    <row r="936" ht="12.75" customHeight="1">
      <c r="A936" s="60"/>
      <c r="B936" s="15"/>
      <c r="C936" s="12"/>
      <c r="D936" s="12"/>
      <c r="E936" s="12"/>
      <c r="F936" s="12"/>
      <c r="G936" s="12"/>
      <c r="H936" s="12"/>
      <c r="I936" s="12"/>
      <c r="J936" s="12"/>
      <c r="K936" s="13"/>
      <c r="L936" s="12"/>
      <c r="M936" s="12"/>
      <c r="N936" s="12"/>
      <c r="O936" s="12"/>
      <c r="P936" s="12"/>
      <c r="Q936" s="12"/>
      <c r="R936" s="12"/>
      <c r="S936" s="12"/>
      <c r="T936" s="12"/>
      <c r="U936" s="12"/>
      <c r="V936" s="12"/>
      <c r="W936" s="12"/>
      <c r="X936" s="12"/>
      <c r="Y936" s="12"/>
      <c r="Z936" s="12"/>
    </row>
    <row r="937" ht="12.75" customHeight="1">
      <c r="A937" s="60"/>
      <c r="B937" s="15"/>
      <c r="C937" s="12"/>
      <c r="D937" s="12"/>
      <c r="E937" s="12"/>
      <c r="F937" s="12"/>
      <c r="G937" s="12"/>
      <c r="H937" s="12"/>
      <c r="I937" s="12"/>
      <c r="J937" s="12"/>
      <c r="K937" s="13"/>
      <c r="L937" s="12"/>
      <c r="M937" s="12"/>
      <c r="N937" s="12"/>
      <c r="O937" s="12"/>
      <c r="P937" s="12"/>
      <c r="Q937" s="12"/>
      <c r="R937" s="12"/>
      <c r="S937" s="12"/>
      <c r="T937" s="12"/>
      <c r="U937" s="12"/>
      <c r="V937" s="12"/>
      <c r="W937" s="12"/>
      <c r="X937" s="12"/>
      <c r="Y937" s="12"/>
      <c r="Z937" s="12"/>
    </row>
    <row r="938" ht="12.75" customHeight="1">
      <c r="A938" s="60"/>
      <c r="B938" s="15"/>
      <c r="C938" s="12"/>
      <c r="D938" s="12"/>
      <c r="E938" s="12"/>
      <c r="F938" s="12"/>
      <c r="G938" s="12"/>
      <c r="H938" s="12"/>
      <c r="I938" s="12"/>
      <c r="J938" s="12"/>
      <c r="K938" s="13"/>
      <c r="L938" s="12"/>
      <c r="M938" s="12"/>
      <c r="N938" s="12"/>
      <c r="O938" s="12"/>
      <c r="P938" s="12"/>
      <c r="Q938" s="12"/>
      <c r="R938" s="12"/>
      <c r="S938" s="12"/>
      <c r="T938" s="12"/>
      <c r="U938" s="12"/>
      <c r="V938" s="12"/>
      <c r="W938" s="12"/>
      <c r="X938" s="12"/>
      <c r="Y938" s="12"/>
      <c r="Z938" s="12"/>
    </row>
    <row r="939" ht="12.75" customHeight="1">
      <c r="A939" s="60"/>
      <c r="B939" s="15"/>
      <c r="C939" s="12"/>
      <c r="D939" s="12"/>
      <c r="E939" s="12"/>
      <c r="F939" s="12"/>
      <c r="G939" s="12"/>
      <c r="H939" s="12"/>
      <c r="I939" s="12"/>
      <c r="J939" s="12"/>
      <c r="K939" s="13"/>
      <c r="L939" s="12"/>
      <c r="M939" s="12"/>
      <c r="N939" s="12"/>
      <c r="O939" s="12"/>
      <c r="P939" s="12"/>
      <c r="Q939" s="12"/>
      <c r="R939" s="12"/>
      <c r="S939" s="12"/>
      <c r="T939" s="12"/>
      <c r="U939" s="12"/>
      <c r="V939" s="12"/>
      <c r="W939" s="12"/>
      <c r="X939" s="12"/>
      <c r="Y939" s="12"/>
      <c r="Z939" s="12"/>
    </row>
    <row r="940" ht="12.75" customHeight="1">
      <c r="A940" s="60"/>
      <c r="B940" s="15"/>
      <c r="C940" s="12"/>
      <c r="D940" s="12"/>
      <c r="E940" s="12"/>
      <c r="F940" s="12"/>
      <c r="G940" s="12"/>
      <c r="H940" s="12"/>
      <c r="I940" s="12"/>
      <c r="J940" s="12"/>
      <c r="K940" s="13"/>
      <c r="L940" s="12"/>
      <c r="M940" s="12"/>
      <c r="N940" s="12"/>
      <c r="O940" s="12"/>
      <c r="P940" s="12"/>
      <c r="Q940" s="12"/>
      <c r="R940" s="12"/>
      <c r="S940" s="12"/>
      <c r="T940" s="12"/>
      <c r="U940" s="12"/>
      <c r="V940" s="12"/>
      <c r="W940" s="12"/>
      <c r="X940" s="12"/>
      <c r="Y940" s="12"/>
      <c r="Z940" s="12"/>
    </row>
    <row r="941" ht="12.75" customHeight="1">
      <c r="A941" s="60"/>
      <c r="B941" s="15"/>
      <c r="C941" s="12"/>
      <c r="D941" s="12"/>
      <c r="E941" s="12"/>
      <c r="F941" s="12"/>
      <c r="G941" s="12"/>
      <c r="H941" s="12"/>
      <c r="I941" s="12"/>
      <c r="J941" s="12"/>
      <c r="K941" s="13"/>
      <c r="L941" s="12"/>
      <c r="M941" s="12"/>
      <c r="N941" s="12"/>
      <c r="O941" s="12"/>
      <c r="P941" s="12"/>
      <c r="Q941" s="12"/>
      <c r="R941" s="12"/>
      <c r="S941" s="12"/>
      <c r="T941" s="12"/>
      <c r="U941" s="12"/>
      <c r="V941" s="12"/>
      <c r="W941" s="12"/>
      <c r="X941" s="12"/>
      <c r="Y941" s="12"/>
      <c r="Z941" s="12"/>
    </row>
    <row r="942" ht="12.75" customHeight="1">
      <c r="A942" s="60"/>
      <c r="B942" s="15"/>
      <c r="C942" s="12"/>
      <c r="D942" s="12"/>
      <c r="E942" s="12"/>
      <c r="F942" s="12"/>
      <c r="G942" s="12"/>
      <c r="H942" s="12"/>
      <c r="I942" s="12"/>
      <c r="J942" s="12"/>
      <c r="K942" s="13"/>
      <c r="L942" s="12"/>
      <c r="M942" s="12"/>
      <c r="N942" s="12"/>
      <c r="O942" s="12"/>
      <c r="P942" s="12"/>
      <c r="Q942" s="12"/>
      <c r="R942" s="12"/>
      <c r="S942" s="12"/>
      <c r="T942" s="12"/>
      <c r="U942" s="12"/>
      <c r="V942" s="12"/>
      <c r="W942" s="12"/>
      <c r="X942" s="12"/>
      <c r="Y942" s="12"/>
      <c r="Z942" s="12"/>
    </row>
    <row r="943" ht="12.75" customHeight="1">
      <c r="A943" s="60"/>
      <c r="B943" s="15"/>
      <c r="C943" s="12"/>
      <c r="D943" s="12"/>
      <c r="E943" s="12"/>
      <c r="F943" s="12"/>
      <c r="G943" s="12"/>
      <c r="H943" s="12"/>
      <c r="I943" s="12"/>
      <c r="J943" s="12"/>
      <c r="K943" s="13"/>
      <c r="L943" s="12"/>
      <c r="M943" s="12"/>
      <c r="N943" s="12"/>
      <c r="O943" s="12"/>
      <c r="P943" s="12"/>
      <c r="Q943" s="12"/>
      <c r="R943" s="12"/>
      <c r="S943" s="12"/>
      <c r="T943" s="12"/>
      <c r="U943" s="12"/>
      <c r="V943" s="12"/>
      <c r="W943" s="12"/>
      <c r="X943" s="12"/>
      <c r="Y943" s="12"/>
      <c r="Z943" s="12"/>
    </row>
    <row r="944" ht="12.75" customHeight="1">
      <c r="A944" s="60"/>
      <c r="B944" s="15"/>
      <c r="C944" s="12"/>
      <c r="D944" s="12"/>
      <c r="E944" s="12"/>
      <c r="F944" s="12"/>
      <c r="G944" s="12"/>
      <c r="H944" s="12"/>
      <c r="I944" s="12"/>
      <c r="J944" s="12"/>
      <c r="K944" s="13"/>
      <c r="L944" s="12"/>
      <c r="M944" s="12"/>
      <c r="N944" s="12"/>
      <c r="O944" s="12"/>
      <c r="P944" s="12"/>
      <c r="Q944" s="12"/>
      <c r="R944" s="12"/>
      <c r="S944" s="12"/>
      <c r="T944" s="12"/>
      <c r="U944" s="12"/>
      <c r="V944" s="12"/>
      <c r="W944" s="12"/>
      <c r="X944" s="12"/>
      <c r="Y944" s="12"/>
      <c r="Z944" s="12"/>
    </row>
    <row r="945" ht="12.75" customHeight="1">
      <c r="A945" s="60"/>
      <c r="B945" s="15"/>
      <c r="C945" s="12"/>
      <c r="D945" s="12"/>
      <c r="E945" s="12"/>
      <c r="F945" s="12"/>
      <c r="G945" s="12"/>
      <c r="H945" s="12"/>
      <c r="I945" s="12"/>
      <c r="J945" s="12"/>
      <c r="K945" s="13"/>
      <c r="L945" s="12"/>
      <c r="M945" s="12"/>
      <c r="N945" s="12"/>
      <c r="O945" s="12"/>
      <c r="P945" s="12"/>
      <c r="Q945" s="12"/>
      <c r="R945" s="12"/>
      <c r="S945" s="12"/>
      <c r="T945" s="12"/>
      <c r="U945" s="12"/>
      <c r="V945" s="12"/>
      <c r="W945" s="12"/>
      <c r="X945" s="12"/>
      <c r="Y945" s="12"/>
      <c r="Z945" s="12"/>
    </row>
    <row r="946" ht="12.75" customHeight="1">
      <c r="A946" s="60"/>
      <c r="B946" s="15"/>
      <c r="C946" s="12"/>
      <c r="D946" s="12"/>
      <c r="E946" s="12"/>
      <c r="F946" s="12"/>
      <c r="G946" s="12"/>
      <c r="H946" s="12"/>
      <c r="I946" s="12"/>
      <c r="J946" s="12"/>
      <c r="K946" s="13"/>
      <c r="L946" s="12"/>
      <c r="M946" s="12"/>
      <c r="N946" s="12"/>
      <c r="O946" s="12"/>
      <c r="P946" s="12"/>
      <c r="Q946" s="12"/>
      <c r="R946" s="12"/>
      <c r="S946" s="12"/>
      <c r="T946" s="12"/>
      <c r="U946" s="12"/>
      <c r="V946" s="12"/>
      <c r="W946" s="12"/>
      <c r="X946" s="12"/>
      <c r="Y946" s="12"/>
      <c r="Z946" s="12"/>
    </row>
    <row r="947" ht="12.75" customHeight="1">
      <c r="A947" s="60"/>
      <c r="B947" s="15"/>
      <c r="C947" s="12"/>
      <c r="D947" s="12"/>
      <c r="E947" s="12"/>
      <c r="F947" s="12"/>
      <c r="G947" s="12"/>
      <c r="H947" s="12"/>
      <c r="I947" s="12"/>
      <c r="J947" s="12"/>
      <c r="K947" s="13"/>
      <c r="L947" s="12"/>
      <c r="M947" s="12"/>
      <c r="N947" s="12"/>
      <c r="O947" s="12"/>
      <c r="P947" s="12"/>
      <c r="Q947" s="12"/>
      <c r="R947" s="12"/>
      <c r="S947" s="12"/>
      <c r="T947" s="12"/>
      <c r="U947" s="12"/>
      <c r="V947" s="12"/>
      <c r="W947" s="12"/>
      <c r="X947" s="12"/>
      <c r="Y947" s="12"/>
      <c r="Z947" s="12"/>
    </row>
    <row r="948" ht="12.75" customHeight="1">
      <c r="A948" s="60"/>
      <c r="B948" s="15"/>
      <c r="C948" s="12"/>
      <c r="D948" s="12"/>
      <c r="E948" s="12"/>
      <c r="F948" s="12"/>
      <c r="G948" s="12"/>
      <c r="H948" s="12"/>
      <c r="I948" s="12"/>
      <c r="J948" s="12"/>
      <c r="K948" s="13"/>
      <c r="L948" s="12"/>
      <c r="M948" s="12"/>
      <c r="N948" s="12"/>
      <c r="O948" s="12"/>
      <c r="P948" s="12"/>
      <c r="Q948" s="12"/>
      <c r="R948" s="12"/>
      <c r="S948" s="12"/>
      <c r="T948" s="12"/>
      <c r="U948" s="12"/>
      <c r="V948" s="12"/>
      <c r="W948" s="12"/>
      <c r="X948" s="12"/>
      <c r="Y948" s="12"/>
      <c r="Z948" s="12"/>
    </row>
    <row r="949" ht="12.75" customHeight="1">
      <c r="A949" s="60"/>
      <c r="B949" s="15"/>
      <c r="C949" s="12"/>
      <c r="D949" s="12"/>
      <c r="E949" s="12"/>
      <c r="F949" s="12"/>
      <c r="G949" s="12"/>
      <c r="H949" s="12"/>
      <c r="I949" s="12"/>
      <c r="J949" s="12"/>
      <c r="K949" s="13"/>
      <c r="L949" s="12"/>
      <c r="M949" s="12"/>
      <c r="N949" s="12"/>
      <c r="O949" s="12"/>
      <c r="P949" s="12"/>
      <c r="Q949" s="12"/>
      <c r="R949" s="12"/>
      <c r="S949" s="12"/>
      <c r="T949" s="12"/>
      <c r="U949" s="12"/>
      <c r="V949" s="12"/>
      <c r="W949" s="12"/>
      <c r="X949" s="12"/>
      <c r="Y949" s="12"/>
      <c r="Z949" s="12"/>
    </row>
    <row r="950" ht="12.75" customHeight="1">
      <c r="A950" s="60"/>
      <c r="B950" s="15"/>
      <c r="C950" s="12"/>
      <c r="D950" s="12"/>
      <c r="E950" s="12"/>
      <c r="F950" s="12"/>
      <c r="G950" s="12"/>
      <c r="H950" s="12"/>
      <c r="I950" s="12"/>
      <c r="J950" s="12"/>
      <c r="K950" s="13"/>
      <c r="L950" s="12"/>
      <c r="M950" s="12"/>
      <c r="N950" s="12"/>
      <c r="O950" s="12"/>
      <c r="P950" s="12"/>
      <c r="Q950" s="12"/>
      <c r="R950" s="12"/>
      <c r="S950" s="12"/>
      <c r="T950" s="12"/>
      <c r="U950" s="12"/>
      <c r="V950" s="12"/>
      <c r="W950" s="12"/>
      <c r="X950" s="12"/>
      <c r="Y950" s="12"/>
      <c r="Z950" s="12"/>
    </row>
    <row r="951" ht="12.75" customHeight="1">
      <c r="A951" s="60"/>
      <c r="B951" s="15"/>
      <c r="C951" s="12"/>
      <c r="D951" s="12"/>
      <c r="E951" s="12"/>
      <c r="F951" s="12"/>
      <c r="G951" s="12"/>
      <c r="H951" s="12"/>
      <c r="I951" s="12"/>
      <c r="J951" s="12"/>
      <c r="K951" s="13"/>
      <c r="L951" s="12"/>
      <c r="M951" s="12"/>
      <c r="N951" s="12"/>
      <c r="O951" s="12"/>
      <c r="P951" s="12"/>
      <c r="Q951" s="12"/>
      <c r="R951" s="12"/>
      <c r="S951" s="12"/>
      <c r="T951" s="12"/>
      <c r="U951" s="12"/>
      <c r="V951" s="12"/>
      <c r="W951" s="12"/>
      <c r="X951" s="12"/>
      <c r="Y951" s="12"/>
      <c r="Z951" s="12"/>
    </row>
    <row r="952" ht="12.75" customHeight="1">
      <c r="A952" s="60"/>
      <c r="B952" s="15"/>
      <c r="C952" s="12"/>
      <c r="D952" s="12"/>
      <c r="E952" s="12"/>
      <c r="F952" s="12"/>
      <c r="G952" s="12"/>
      <c r="H952" s="12"/>
      <c r="I952" s="12"/>
      <c r="J952" s="12"/>
      <c r="K952" s="13"/>
      <c r="L952" s="12"/>
      <c r="M952" s="12"/>
      <c r="N952" s="12"/>
      <c r="O952" s="12"/>
      <c r="P952" s="12"/>
      <c r="Q952" s="12"/>
      <c r="R952" s="12"/>
      <c r="S952" s="12"/>
      <c r="T952" s="12"/>
      <c r="U952" s="12"/>
      <c r="V952" s="12"/>
      <c r="W952" s="12"/>
      <c r="X952" s="12"/>
      <c r="Y952" s="12"/>
      <c r="Z952" s="12"/>
    </row>
    <row r="953" ht="12.75" customHeight="1">
      <c r="A953" s="60"/>
      <c r="B953" s="15"/>
      <c r="C953" s="12"/>
      <c r="D953" s="12"/>
      <c r="E953" s="12"/>
      <c r="F953" s="12"/>
      <c r="G953" s="12"/>
      <c r="H953" s="12"/>
      <c r="I953" s="12"/>
      <c r="J953" s="12"/>
      <c r="K953" s="13"/>
      <c r="L953" s="12"/>
      <c r="M953" s="12"/>
      <c r="N953" s="12"/>
      <c r="O953" s="12"/>
      <c r="P953" s="12"/>
      <c r="Q953" s="12"/>
      <c r="R953" s="12"/>
      <c r="S953" s="12"/>
      <c r="T953" s="12"/>
      <c r="U953" s="12"/>
      <c r="V953" s="12"/>
      <c r="W953" s="12"/>
      <c r="X953" s="12"/>
      <c r="Y953" s="12"/>
      <c r="Z953" s="12"/>
    </row>
    <row r="954" ht="12.75" customHeight="1">
      <c r="A954" s="60"/>
      <c r="B954" s="15"/>
      <c r="C954" s="12"/>
      <c r="D954" s="12"/>
      <c r="E954" s="12"/>
      <c r="F954" s="12"/>
      <c r="G954" s="12"/>
      <c r="H954" s="12"/>
      <c r="I954" s="12"/>
      <c r="J954" s="12"/>
      <c r="K954" s="13"/>
      <c r="L954" s="12"/>
      <c r="M954" s="12"/>
      <c r="N954" s="12"/>
      <c r="O954" s="12"/>
      <c r="P954" s="12"/>
      <c r="Q954" s="12"/>
      <c r="R954" s="12"/>
      <c r="S954" s="12"/>
      <c r="T954" s="12"/>
      <c r="U954" s="12"/>
      <c r="V954" s="12"/>
      <c r="W954" s="12"/>
      <c r="X954" s="12"/>
      <c r="Y954" s="12"/>
      <c r="Z954" s="12"/>
    </row>
    <row r="955" ht="12.75" customHeight="1">
      <c r="A955" s="60"/>
      <c r="B955" s="15"/>
      <c r="C955" s="12"/>
      <c r="D955" s="12"/>
      <c r="E955" s="12"/>
      <c r="F955" s="12"/>
      <c r="G955" s="12"/>
      <c r="H955" s="12"/>
      <c r="I955" s="12"/>
      <c r="J955" s="12"/>
      <c r="K955" s="13"/>
      <c r="L955" s="12"/>
      <c r="M955" s="12"/>
      <c r="N955" s="12"/>
      <c r="O955" s="12"/>
      <c r="P955" s="12"/>
      <c r="Q955" s="12"/>
      <c r="R955" s="12"/>
      <c r="S955" s="12"/>
      <c r="T955" s="12"/>
      <c r="U955" s="12"/>
      <c r="V955" s="12"/>
      <c r="W955" s="12"/>
      <c r="X955" s="12"/>
      <c r="Y955" s="12"/>
      <c r="Z955" s="12"/>
    </row>
    <row r="956" ht="12.75" customHeight="1">
      <c r="A956" s="60"/>
      <c r="B956" s="15"/>
      <c r="C956" s="12"/>
      <c r="D956" s="12"/>
      <c r="E956" s="12"/>
      <c r="F956" s="12"/>
      <c r="G956" s="12"/>
      <c r="H956" s="12"/>
      <c r="I956" s="12"/>
      <c r="J956" s="12"/>
      <c r="K956" s="13"/>
      <c r="L956" s="12"/>
      <c r="M956" s="12"/>
      <c r="N956" s="12"/>
      <c r="O956" s="12"/>
      <c r="P956" s="12"/>
      <c r="Q956" s="12"/>
      <c r="R956" s="12"/>
      <c r="S956" s="12"/>
      <c r="T956" s="12"/>
      <c r="U956" s="12"/>
      <c r="V956" s="12"/>
      <c r="W956" s="12"/>
      <c r="X956" s="12"/>
      <c r="Y956" s="12"/>
      <c r="Z956" s="12"/>
    </row>
    <row r="957" ht="12.75" customHeight="1">
      <c r="A957" s="60"/>
      <c r="B957" s="15"/>
      <c r="C957" s="12"/>
      <c r="D957" s="12"/>
      <c r="E957" s="12"/>
      <c r="F957" s="12"/>
      <c r="G957" s="12"/>
      <c r="H957" s="12"/>
      <c r="I957" s="12"/>
      <c r="J957" s="12"/>
      <c r="K957" s="13"/>
      <c r="L957" s="12"/>
      <c r="M957" s="12"/>
      <c r="N957" s="12"/>
      <c r="O957" s="12"/>
      <c r="P957" s="12"/>
      <c r="Q957" s="12"/>
      <c r="R957" s="12"/>
      <c r="S957" s="12"/>
      <c r="T957" s="12"/>
      <c r="U957" s="12"/>
      <c r="V957" s="12"/>
      <c r="W957" s="12"/>
      <c r="X957" s="12"/>
      <c r="Y957" s="12"/>
      <c r="Z957" s="12"/>
    </row>
    <row r="958" ht="12.75" customHeight="1">
      <c r="A958" s="60"/>
      <c r="B958" s="15"/>
      <c r="C958" s="12"/>
      <c r="D958" s="12"/>
      <c r="E958" s="12"/>
      <c r="F958" s="12"/>
      <c r="G958" s="12"/>
      <c r="H958" s="12"/>
      <c r="I958" s="12"/>
      <c r="J958" s="12"/>
      <c r="K958" s="13"/>
      <c r="L958" s="12"/>
      <c r="M958" s="12"/>
      <c r="N958" s="12"/>
      <c r="O958" s="12"/>
      <c r="P958" s="12"/>
      <c r="Q958" s="12"/>
      <c r="R958" s="12"/>
      <c r="S958" s="12"/>
      <c r="T958" s="12"/>
      <c r="U958" s="12"/>
      <c r="V958" s="12"/>
      <c r="W958" s="12"/>
      <c r="X958" s="12"/>
      <c r="Y958" s="12"/>
      <c r="Z958" s="12"/>
    </row>
    <row r="959" ht="12.75" customHeight="1">
      <c r="A959" s="60"/>
      <c r="B959" s="15"/>
      <c r="C959" s="12"/>
      <c r="D959" s="12"/>
      <c r="E959" s="12"/>
      <c r="F959" s="12"/>
      <c r="G959" s="12"/>
      <c r="H959" s="12"/>
      <c r="I959" s="12"/>
      <c r="J959" s="12"/>
      <c r="K959" s="13"/>
      <c r="L959" s="12"/>
      <c r="M959" s="12"/>
      <c r="N959" s="12"/>
      <c r="O959" s="12"/>
      <c r="P959" s="12"/>
      <c r="Q959" s="12"/>
      <c r="R959" s="12"/>
      <c r="S959" s="12"/>
      <c r="T959" s="12"/>
      <c r="U959" s="12"/>
      <c r="V959" s="12"/>
      <c r="W959" s="12"/>
      <c r="X959" s="12"/>
      <c r="Y959" s="12"/>
      <c r="Z959" s="12"/>
    </row>
    <row r="960" ht="12.75" customHeight="1">
      <c r="A960" s="60"/>
      <c r="B960" s="15"/>
      <c r="C960" s="12"/>
      <c r="D960" s="12"/>
      <c r="E960" s="12"/>
      <c r="F960" s="12"/>
      <c r="G960" s="12"/>
      <c r="H960" s="12"/>
      <c r="I960" s="12"/>
      <c r="J960" s="12"/>
      <c r="K960" s="13"/>
      <c r="L960" s="12"/>
      <c r="M960" s="12"/>
      <c r="N960" s="12"/>
      <c r="O960" s="12"/>
      <c r="P960" s="12"/>
      <c r="Q960" s="12"/>
      <c r="R960" s="12"/>
      <c r="S960" s="12"/>
      <c r="T960" s="12"/>
      <c r="U960" s="12"/>
      <c r="V960" s="12"/>
      <c r="W960" s="12"/>
      <c r="X960" s="12"/>
      <c r="Y960" s="12"/>
      <c r="Z960" s="12"/>
    </row>
    <row r="961" ht="12.75" customHeight="1">
      <c r="A961" s="60"/>
      <c r="B961" s="15"/>
      <c r="C961" s="12"/>
      <c r="D961" s="12"/>
      <c r="E961" s="12"/>
      <c r="F961" s="12"/>
      <c r="G961" s="12"/>
      <c r="H961" s="12"/>
      <c r="I961" s="12"/>
      <c r="J961" s="12"/>
      <c r="K961" s="13"/>
      <c r="L961" s="12"/>
      <c r="M961" s="12"/>
      <c r="N961" s="12"/>
      <c r="O961" s="12"/>
      <c r="P961" s="12"/>
      <c r="Q961" s="12"/>
      <c r="R961" s="12"/>
      <c r="S961" s="12"/>
      <c r="T961" s="12"/>
      <c r="U961" s="12"/>
      <c r="V961" s="12"/>
      <c r="W961" s="12"/>
      <c r="X961" s="12"/>
      <c r="Y961" s="12"/>
      <c r="Z961" s="12"/>
    </row>
    <row r="962" ht="12.75" customHeight="1">
      <c r="A962" s="60"/>
      <c r="B962" s="15"/>
      <c r="C962" s="12"/>
      <c r="D962" s="12"/>
      <c r="E962" s="12"/>
      <c r="F962" s="12"/>
      <c r="G962" s="12"/>
      <c r="H962" s="12"/>
      <c r="I962" s="12"/>
      <c r="J962" s="12"/>
      <c r="K962" s="13"/>
      <c r="L962" s="12"/>
      <c r="M962" s="12"/>
      <c r="N962" s="12"/>
      <c r="O962" s="12"/>
      <c r="P962" s="12"/>
      <c r="Q962" s="12"/>
      <c r="R962" s="12"/>
      <c r="S962" s="12"/>
      <c r="T962" s="12"/>
      <c r="U962" s="12"/>
      <c r="V962" s="12"/>
      <c r="W962" s="12"/>
      <c r="X962" s="12"/>
      <c r="Y962" s="12"/>
      <c r="Z962" s="12"/>
    </row>
    <row r="963" ht="12.75" customHeight="1">
      <c r="A963" s="60"/>
      <c r="B963" s="15"/>
      <c r="C963" s="12"/>
      <c r="D963" s="12"/>
      <c r="E963" s="12"/>
      <c r="F963" s="12"/>
      <c r="G963" s="12"/>
      <c r="H963" s="12"/>
      <c r="I963" s="12"/>
      <c r="J963" s="12"/>
      <c r="K963" s="13"/>
      <c r="L963" s="12"/>
      <c r="M963" s="12"/>
      <c r="N963" s="12"/>
      <c r="O963" s="12"/>
      <c r="P963" s="12"/>
      <c r="Q963" s="12"/>
      <c r="R963" s="12"/>
      <c r="S963" s="12"/>
      <c r="T963" s="12"/>
      <c r="U963" s="12"/>
      <c r="V963" s="12"/>
      <c r="W963" s="12"/>
      <c r="X963" s="12"/>
      <c r="Y963" s="12"/>
      <c r="Z963" s="12"/>
    </row>
    <row r="964" ht="12.75" customHeight="1">
      <c r="A964" s="60"/>
      <c r="B964" s="15"/>
      <c r="C964" s="12"/>
      <c r="D964" s="12"/>
      <c r="E964" s="12"/>
      <c r="F964" s="12"/>
      <c r="G964" s="12"/>
      <c r="H964" s="12"/>
      <c r="I964" s="12"/>
      <c r="J964" s="12"/>
      <c r="K964" s="13"/>
      <c r="L964" s="12"/>
      <c r="M964" s="12"/>
      <c r="N964" s="12"/>
      <c r="O964" s="12"/>
      <c r="P964" s="12"/>
      <c r="Q964" s="12"/>
      <c r="R964" s="12"/>
      <c r="S964" s="12"/>
      <c r="T964" s="12"/>
      <c r="U964" s="12"/>
      <c r="V964" s="12"/>
      <c r="W964" s="12"/>
      <c r="X964" s="12"/>
      <c r="Y964" s="12"/>
      <c r="Z964" s="12"/>
    </row>
    <row r="965" ht="12.75" customHeight="1">
      <c r="A965" s="60"/>
      <c r="B965" s="15"/>
      <c r="C965" s="12"/>
      <c r="D965" s="12"/>
      <c r="E965" s="12"/>
      <c r="F965" s="12"/>
      <c r="G965" s="12"/>
      <c r="H965" s="12"/>
      <c r="I965" s="12"/>
      <c r="J965" s="12"/>
      <c r="K965" s="13"/>
      <c r="L965" s="12"/>
      <c r="M965" s="12"/>
      <c r="N965" s="12"/>
      <c r="O965" s="12"/>
      <c r="P965" s="12"/>
      <c r="Q965" s="12"/>
      <c r="R965" s="12"/>
      <c r="S965" s="12"/>
      <c r="T965" s="12"/>
      <c r="U965" s="12"/>
      <c r="V965" s="12"/>
      <c r="W965" s="12"/>
      <c r="X965" s="12"/>
      <c r="Y965" s="12"/>
      <c r="Z965" s="12"/>
    </row>
    <row r="966" ht="12.75" customHeight="1">
      <c r="A966" s="60"/>
      <c r="B966" s="15"/>
      <c r="C966" s="12"/>
      <c r="D966" s="12"/>
      <c r="E966" s="12"/>
      <c r="F966" s="12"/>
      <c r="G966" s="12"/>
      <c r="H966" s="12"/>
      <c r="I966" s="12"/>
      <c r="J966" s="12"/>
      <c r="K966" s="13"/>
      <c r="L966" s="12"/>
      <c r="M966" s="12"/>
      <c r="N966" s="12"/>
      <c r="O966" s="12"/>
      <c r="P966" s="12"/>
      <c r="Q966" s="12"/>
      <c r="R966" s="12"/>
      <c r="S966" s="12"/>
      <c r="T966" s="12"/>
      <c r="U966" s="12"/>
      <c r="V966" s="12"/>
      <c r="W966" s="12"/>
      <c r="X966" s="12"/>
      <c r="Y966" s="12"/>
      <c r="Z966" s="12"/>
    </row>
    <row r="967" ht="12.75" customHeight="1">
      <c r="A967" s="60"/>
      <c r="B967" s="15"/>
      <c r="C967" s="12"/>
      <c r="D967" s="12"/>
      <c r="E967" s="12"/>
      <c r="F967" s="12"/>
      <c r="G967" s="12"/>
      <c r="H967" s="12"/>
      <c r="I967" s="12"/>
      <c r="J967" s="12"/>
      <c r="K967" s="13"/>
      <c r="L967" s="12"/>
      <c r="M967" s="12"/>
      <c r="N967" s="12"/>
      <c r="O967" s="12"/>
      <c r="P967" s="12"/>
      <c r="Q967" s="12"/>
      <c r="R967" s="12"/>
      <c r="S967" s="12"/>
      <c r="T967" s="12"/>
      <c r="U967" s="12"/>
      <c r="V967" s="12"/>
      <c r="W967" s="12"/>
      <c r="X967" s="12"/>
      <c r="Y967" s="12"/>
      <c r="Z967" s="12"/>
    </row>
    <row r="968" ht="12.75" customHeight="1">
      <c r="A968" s="60"/>
      <c r="B968" s="15"/>
      <c r="C968" s="12"/>
      <c r="D968" s="12"/>
      <c r="E968" s="12"/>
      <c r="F968" s="12"/>
      <c r="G968" s="12"/>
      <c r="H968" s="12"/>
      <c r="I968" s="12"/>
      <c r="J968" s="12"/>
      <c r="K968" s="13"/>
      <c r="L968" s="12"/>
      <c r="M968" s="12"/>
      <c r="N968" s="12"/>
      <c r="O968" s="12"/>
      <c r="P968" s="12"/>
      <c r="Q968" s="12"/>
      <c r="R968" s="12"/>
      <c r="S968" s="12"/>
      <c r="T968" s="12"/>
      <c r="U968" s="12"/>
      <c r="V968" s="12"/>
      <c r="W968" s="12"/>
      <c r="X968" s="12"/>
      <c r="Y968" s="12"/>
      <c r="Z968" s="12"/>
    </row>
    <row r="969" ht="12.75" customHeight="1">
      <c r="A969" s="60"/>
      <c r="B969" s="15"/>
      <c r="C969" s="12"/>
      <c r="D969" s="12"/>
      <c r="E969" s="12"/>
      <c r="F969" s="12"/>
      <c r="G969" s="12"/>
      <c r="H969" s="12"/>
      <c r="I969" s="12"/>
      <c r="J969" s="12"/>
      <c r="K969" s="13"/>
      <c r="L969" s="12"/>
      <c r="M969" s="12"/>
      <c r="N969" s="12"/>
      <c r="O969" s="12"/>
      <c r="P969" s="12"/>
      <c r="Q969" s="12"/>
      <c r="R969" s="12"/>
      <c r="S969" s="12"/>
      <c r="T969" s="12"/>
      <c r="U969" s="12"/>
      <c r="V969" s="12"/>
      <c r="W969" s="12"/>
      <c r="X969" s="12"/>
      <c r="Y969" s="12"/>
      <c r="Z969" s="12"/>
    </row>
    <row r="970" ht="12.75" customHeight="1">
      <c r="A970" s="60"/>
      <c r="B970" s="15"/>
      <c r="C970" s="12"/>
      <c r="D970" s="12"/>
      <c r="E970" s="12"/>
      <c r="F970" s="12"/>
      <c r="G970" s="12"/>
      <c r="H970" s="12"/>
      <c r="I970" s="12"/>
      <c r="J970" s="12"/>
      <c r="K970" s="13"/>
      <c r="L970" s="12"/>
      <c r="M970" s="12"/>
      <c r="N970" s="12"/>
      <c r="O970" s="12"/>
      <c r="P970" s="12"/>
      <c r="Q970" s="12"/>
      <c r="R970" s="12"/>
      <c r="S970" s="12"/>
      <c r="T970" s="12"/>
      <c r="U970" s="12"/>
      <c r="V970" s="12"/>
      <c r="W970" s="12"/>
      <c r="X970" s="12"/>
      <c r="Y970" s="12"/>
      <c r="Z970" s="12"/>
    </row>
    <row r="971" ht="12.75" customHeight="1">
      <c r="A971" s="60"/>
      <c r="B971" s="15"/>
      <c r="C971" s="12"/>
      <c r="D971" s="12"/>
      <c r="E971" s="12"/>
      <c r="F971" s="12"/>
      <c r="G971" s="12"/>
      <c r="H971" s="12"/>
      <c r="I971" s="12"/>
      <c r="J971" s="12"/>
      <c r="K971" s="13"/>
      <c r="L971" s="12"/>
      <c r="M971" s="12"/>
      <c r="N971" s="12"/>
      <c r="O971" s="12"/>
      <c r="P971" s="12"/>
      <c r="Q971" s="12"/>
      <c r="R971" s="12"/>
      <c r="S971" s="12"/>
      <c r="T971" s="12"/>
      <c r="U971" s="12"/>
      <c r="V971" s="12"/>
      <c r="W971" s="12"/>
      <c r="X971" s="12"/>
      <c r="Y971" s="12"/>
      <c r="Z971" s="12"/>
    </row>
    <row r="972" ht="12.75" customHeight="1">
      <c r="A972" s="60"/>
      <c r="B972" s="15"/>
      <c r="C972" s="12"/>
      <c r="D972" s="12"/>
      <c r="E972" s="12"/>
      <c r="F972" s="12"/>
      <c r="G972" s="12"/>
      <c r="H972" s="12"/>
      <c r="I972" s="12"/>
      <c r="J972" s="12"/>
      <c r="K972" s="13"/>
      <c r="L972" s="12"/>
      <c r="M972" s="12"/>
      <c r="N972" s="12"/>
      <c r="O972" s="12"/>
      <c r="P972" s="12"/>
      <c r="Q972" s="12"/>
      <c r="R972" s="12"/>
      <c r="S972" s="12"/>
      <c r="T972" s="12"/>
      <c r="U972" s="12"/>
      <c r="V972" s="12"/>
      <c r="W972" s="12"/>
      <c r="X972" s="12"/>
      <c r="Y972" s="12"/>
      <c r="Z972" s="12"/>
    </row>
    <row r="973" ht="12.75" customHeight="1">
      <c r="A973" s="60"/>
      <c r="B973" s="15"/>
      <c r="C973" s="12"/>
      <c r="D973" s="12"/>
      <c r="E973" s="12"/>
      <c r="F973" s="12"/>
      <c r="G973" s="12"/>
      <c r="H973" s="12"/>
      <c r="I973" s="12"/>
      <c r="J973" s="12"/>
      <c r="K973" s="13"/>
      <c r="L973" s="12"/>
      <c r="M973" s="12"/>
      <c r="N973" s="12"/>
      <c r="O973" s="12"/>
      <c r="P973" s="12"/>
      <c r="Q973" s="12"/>
      <c r="R973" s="12"/>
      <c r="S973" s="12"/>
      <c r="T973" s="12"/>
      <c r="U973" s="12"/>
      <c r="V973" s="12"/>
      <c r="W973" s="12"/>
      <c r="X973" s="12"/>
      <c r="Y973" s="12"/>
      <c r="Z973" s="12"/>
    </row>
    <row r="974" ht="12.75" customHeight="1">
      <c r="A974" s="60"/>
      <c r="B974" s="15"/>
      <c r="C974" s="12"/>
      <c r="D974" s="12"/>
      <c r="E974" s="12"/>
      <c r="F974" s="12"/>
      <c r="G974" s="12"/>
      <c r="H974" s="12"/>
      <c r="I974" s="12"/>
      <c r="J974" s="12"/>
      <c r="K974" s="13"/>
      <c r="L974" s="12"/>
      <c r="M974" s="12"/>
      <c r="N974" s="12"/>
      <c r="O974" s="12"/>
      <c r="P974" s="12"/>
      <c r="Q974" s="12"/>
      <c r="R974" s="12"/>
      <c r="S974" s="12"/>
      <c r="T974" s="12"/>
      <c r="U974" s="12"/>
      <c r="V974" s="12"/>
      <c r="W974" s="12"/>
      <c r="X974" s="12"/>
      <c r="Y974" s="12"/>
      <c r="Z974" s="12"/>
    </row>
    <row r="975" ht="12.75" customHeight="1">
      <c r="A975" s="60"/>
      <c r="B975" s="15"/>
      <c r="C975" s="12"/>
      <c r="D975" s="12"/>
      <c r="E975" s="12"/>
      <c r="F975" s="12"/>
      <c r="G975" s="12"/>
      <c r="H975" s="12"/>
      <c r="I975" s="12"/>
      <c r="J975" s="12"/>
      <c r="K975" s="13"/>
      <c r="L975" s="12"/>
      <c r="M975" s="12"/>
      <c r="N975" s="12"/>
      <c r="O975" s="12"/>
      <c r="P975" s="12"/>
      <c r="Q975" s="12"/>
      <c r="R975" s="12"/>
      <c r="S975" s="12"/>
      <c r="T975" s="12"/>
      <c r="U975" s="12"/>
      <c r="V975" s="12"/>
      <c r="W975" s="12"/>
      <c r="X975" s="12"/>
      <c r="Y975" s="12"/>
      <c r="Z975" s="12"/>
    </row>
    <row r="976" ht="12.75" customHeight="1">
      <c r="A976" s="60"/>
      <c r="B976" s="15"/>
      <c r="C976" s="12"/>
      <c r="D976" s="12"/>
      <c r="E976" s="12"/>
      <c r="F976" s="12"/>
      <c r="G976" s="12"/>
      <c r="H976" s="12"/>
      <c r="I976" s="12"/>
      <c r="J976" s="12"/>
      <c r="K976" s="13"/>
      <c r="L976" s="12"/>
      <c r="M976" s="12"/>
      <c r="N976" s="12"/>
      <c r="O976" s="12"/>
      <c r="P976" s="12"/>
      <c r="Q976" s="12"/>
      <c r="R976" s="12"/>
      <c r="S976" s="12"/>
      <c r="T976" s="12"/>
      <c r="U976" s="12"/>
      <c r="V976" s="12"/>
      <c r="W976" s="12"/>
      <c r="X976" s="12"/>
      <c r="Y976" s="12"/>
      <c r="Z976" s="12"/>
    </row>
    <row r="977" ht="12.75" customHeight="1">
      <c r="A977" s="60"/>
      <c r="B977" s="15"/>
      <c r="C977" s="12"/>
      <c r="D977" s="12"/>
      <c r="E977" s="12"/>
      <c r="F977" s="12"/>
      <c r="G977" s="12"/>
      <c r="H977" s="12"/>
      <c r="I977" s="12"/>
      <c r="J977" s="12"/>
      <c r="K977" s="13"/>
      <c r="L977" s="12"/>
      <c r="M977" s="12"/>
      <c r="N977" s="12"/>
      <c r="O977" s="12"/>
      <c r="P977" s="12"/>
      <c r="Q977" s="12"/>
      <c r="R977" s="12"/>
      <c r="S977" s="12"/>
      <c r="T977" s="12"/>
      <c r="U977" s="12"/>
      <c r="V977" s="12"/>
      <c r="W977" s="12"/>
      <c r="X977" s="12"/>
      <c r="Y977" s="12"/>
      <c r="Z977" s="12"/>
    </row>
    <row r="978" ht="12.75" customHeight="1">
      <c r="A978" s="60"/>
      <c r="B978" s="15"/>
      <c r="C978" s="12"/>
      <c r="D978" s="12"/>
      <c r="E978" s="12"/>
      <c r="F978" s="12"/>
      <c r="G978" s="12"/>
      <c r="H978" s="12"/>
      <c r="I978" s="12"/>
      <c r="J978" s="12"/>
      <c r="K978" s="13"/>
      <c r="L978" s="12"/>
      <c r="M978" s="12"/>
      <c r="N978" s="12"/>
      <c r="O978" s="12"/>
      <c r="P978" s="12"/>
      <c r="Q978" s="12"/>
      <c r="R978" s="12"/>
      <c r="S978" s="12"/>
      <c r="T978" s="12"/>
      <c r="U978" s="12"/>
      <c r="V978" s="12"/>
      <c r="W978" s="12"/>
      <c r="X978" s="12"/>
      <c r="Y978" s="12"/>
      <c r="Z978" s="12"/>
    </row>
    <row r="979" ht="12.75" customHeight="1">
      <c r="A979" s="60"/>
      <c r="B979" s="15"/>
      <c r="C979" s="12"/>
      <c r="D979" s="12"/>
      <c r="E979" s="12"/>
      <c r="F979" s="12"/>
      <c r="G979" s="12"/>
      <c r="H979" s="12"/>
      <c r="I979" s="12"/>
      <c r="J979" s="12"/>
      <c r="K979" s="13"/>
      <c r="L979" s="12"/>
      <c r="M979" s="12"/>
      <c r="N979" s="12"/>
      <c r="O979" s="12"/>
      <c r="P979" s="12"/>
      <c r="Q979" s="12"/>
      <c r="R979" s="12"/>
      <c r="S979" s="12"/>
      <c r="T979" s="12"/>
      <c r="U979" s="12"/>
      <c r="V979" s="12"/>
      <c r="W979" s="12"/>
      <c r="X979" s="12"/>
      <c r="Y979" s="12"/>
      <c r="Z979" s="12"/>
    </row>
    <row r="980" ht="12.75" customHeight="1">
      <c r="A980" s="60"/>
      <c r="B980" s="15"/>
      <c r="C980" s="12"/>
      <c r="D980" s="12"/>
      <c r="E980" s="12"/>
      <c r="F980" s="12"/>
      <c r="G980" s="12"/>
      <c r="H980" s="12"/>
      <c r="I980" s="12"/>
      <c r="J980" s="12"/>
      <c r="K980" s="13"/>
      <c r="L980" s="12"/>
      <c r="M980" s="12"/>
      <c r="N980" s="12"/>
      <c r="O980" s="12"/>
      <c r="P980" s="12"/>
      <c r="Q980" s="12"/>
      <c r="R980" s="12"/>
      <c r="S980" s="12"/>
      <c r="T980" s="12"/>
      <c r="U980" s="12"/>
      <c r="V980" s="12"/>
      <c r="W980" s="12"/>
      <c r="X980" s="12"/>
      <c r="Y980" s="12"/>
      <c r="Z980" s="12"/>
    </row>
    <row r="981" ht="12.75" customHeight="1">
      <c r="A981" s="60"/>
      <c r="B981" s="15"/>
      <c r="C981" s="12"/>
      <c r="D981" s="12"/>
      <c r="E981" s="12"/>
      <c r="F981" s="12"/>
      <c r="G981" s="12"/>
      <c r="H981" s="12"/>
      <c r="I981" s="12"/>
      <c r="J981" s="12"/>
      <c r="K981" s="13"/>
      <c r="L981" s="12"/>
      <c r="M981" s="12"/>
      <c r="N981" s="12"/>
      <c r="O981" s="12"/>
      <c r="P981" s="12"/>
      <c r="Q981" s="12"/>
      <c r="R981" s="12"/>
      <c r="S981" s="12"/>
      <c r="T981" s="12"/>
      <c r="U981" s="12"/>
      <c r="V981" s="12"/>
      <c r="W981" s="12"/>
      <c r="X981" s="12"/>
      <c r="Y981" s="12"/>
      <c r="Z981" s="12"/>
    </row>
    <row r="982" ht="12.75" customHeight="1">
      <c r="A982" s="60"/>
      <c r="B982" s="15"/>
      <c r="C982" s="12"/>
      <c r="D982" s="12"/>
      <c r="E982" s="12"/>
      <c r="F982" s="12"/>
      <c r="G982" s="12"/>
      <c r="H982" s="12"/>
      <c r="I982" s="12"/>
      <c r="J982" s="12"/>
      <c r="K982" s="13"/>
      <c r="L982" s="12"/>
      <c r="M982" s="12"/>
      <c r="N982" s="12"/>
      <c r="O982" s="12"/>
      <c r="P982" s="12"/>
      <c r="Q982" s="12"/>
      <c r="R982" s="12"/>
      <c r="S982" s="12"/>
      <c r="T982" s="12"/>
      <c r="U982" s="12"/>
      <c r="V982" s="12"/>
      <c r="W982" s="12"/>
      <c r="X982" s="12"/>
      <c r="Y982" s="12"/>
      <c r="Z982" s="12"/>
    </row>
    <row r="983" ht="12.75" customHeight="1">
      <c r="A983" s="60"/>
      <c r="B983" s="15"/>
      <c r="C983" s="12"/>
      <c r="D983" s="12"/>
      <c r="E983" s="12"/>
      <c r="F983" s="12"/>
      <c r="G983" s="12"/>
      <c r="H983" s="12"/>
      <c r="I983" s="12"/>
      <c r="J983" s="12"/>
      <c r="K983" s="13"/>
      <c r="L983" s="12"/>
      <c r="M983" s="12"/>
      <c r="N983" s="12"/>
      <c r="O983" s="12"/>
      <c r="P983" s="12"/>
      <c r="Q983" s="12"/>
      <c r="R983" s="12"/>
      <c r="S983" s="12"/>
      <c r="T983" s="12"/>
      <c r="U983" s="12"/>
      <c r="V983" s="12"/>
      <c r="W983" s="12"/>
      <c r="X983" s="12"/>
      <c r="Y983" s="12"/>
      <c r="Z983" s="12"/>
    </row>
    <row r="984" ht="12.75" customHeight="1">
      <c r="A984" s="60"/>
      <c r="B984" s="15"/>
      <c r="C984" s="12"/>
      <c r="D984" s="12"/>
      <c r="E984" s="12"/>
      <c r="F984" s="12"/>
      <c r="G984" s="12"/>
      <c r="H984" s="12"/>
      <c r="I984" s="12"/>
      <c r="J984" s="12"/>
      <c r="K984" s="13"/>
      <c r="L984" s="12"/>
      <c r="M984" s="12"/>
      <c r="N984" s="12"/>
      <c r="O984" s="12"/>
      <c r="P984" s="12"/>
      <c r="Q984" s="12"/>
      <c r="R984" s="12"/>
      <c r="S984" s="12"/>
      <c r="T984" s="12"/>
      <c r="U984" s="12"/>
      <c r="V984" s="12"/>
      <c r="W984" s="12"/>
      <c r="X984" s="12"/>
      <c r="Y984" s="12"/>
      <c r="Z984" s="12"/>
    </row>
    <row r="985" ht="12.75" customHeight="1">
      <c r="A985" s="60"/>
      <c r="B985" s="15"/>
      <c r="C985" s="12"/>
      <c r="D985" s="12"/>
      <c r="E985" s="12"/>
      <c r="F985" s="12"/>
      <c r="G985" s="12"/>
      <c r="H985" s="12"/>
      <c r="I985" s="12"/>
      <c r="J985" s="12"/>
      <c r="K985" s="13"/>
      <c r="L985" s="12"/>
      <c r="M985" s="12"/>
      <c r="N985" s="12"/>
      <c r="O985" s="12"/>
      <c r="P985" s="12"/>
      <c r="Q985" s="12"/>
      <c r="R985" s="12"/>
      <c r="S985" s="12"/>
      <c r="T985" s="12"/>
      <c r="U985" s="12"/>
      <c r="V985" s="12"/>
      <c r="W985" s="12"/>
      <c r="X985" s="12"/>
      <c r="Y985" s="12"/>
      <c r="Z985" s="12"/>
    </row>
    <row r="986" ht="12.75" customHeight="1">
      <c r="A986" s="60"/>
      <c r="B986" s="15"/>
      <c r="C986" s="12"/>
      <c r="D986" s="12"/>
      <c r="E986" s="12"/>
      <c r="F986" s="12"/>
      <c r="G986" s="12"/>
      <c r="H986" s="12"/>
      <c r="I986" s="12"/>
      <c r="J986" s="12"/>
      <c r="K986" s="13"/>
      <c r="L986" s="12"/>
      <c r="M986" s="12"/>
      <c r="N986" s="12"/>
      <c r="O986" s="12"/>
      <c r="P986" s="12"/>
      <c r="Q986" s="12"/>
      <c r="R986" s="12"/>
      <c r="S986" s="12"/>
      <c r="T986" s="12"/>
      <c r="U986" s="12"/>
      <c r="V986" s="12"/>
      <c r="W986" s="12"/>
      <c r="X986" s="12"/>
      <c r="Y986" s="12"/>
      <c r="Z986" s="12"/>
    </row>
    <row r="987" ht="12.75" customHeight="1">
      <c r="A987" s="60"/>
      <c r="B987" s="15"/>
      <c r="C987" s="12"/>
      <c r="D987" s="12"/>
      <c r="E987" s="12"/>
      <c r="F987" s="12"/>
      <c r="G987" s="12"/>
      <c r="H987" s="12"/>
      <c r="I987" s="12"/>
      <c r="J987" s="12"/>
      <c r="K987" s="13"/>
      <c r="L987" s="12"/>
      <c r="M987" s="12"/>
      <c r="N987" s="12"/>
      <c r="O987" s="12"/>
      <c r="P987" s="12"/>
      <c r="Q987" s="12"/>
      <c r="R987" s="12"/>
      <c r="S987" s="12"/>
      <c r="T987" s="12"/>
      <c r="U987" s="12"/>
      <c r="V987" s="12"/>
      <c r="W987" s="12"/>
      <c r="X987" s="12"/>
      <c r="Y987" s="12"/>
      <c r="Z987" s="12"/>
    </row>
    <row r="988" ht="12.75" customHeight="1">
      <c r="A988" s="60"/>
      <c r="B988" s="15"/>
      <c r="C988" s="12"/>
      <c r="D988" s="12"/>
      <c r="E988" s="12"/>
      <c r="F988" s="12"/>
      <c r="G988" s="12"/>
      <c r="H988" s="12"/>
      <c r="I988" s="12"/>
      <c r="J988" s="12"/>
      <c r="K988" s="13"/>
      <c r="L988" s="12"/>
      <c r="M988" s="12"/>
      <c r="N988" s="12"/>
      <c r="O988" s="12"/>
      <c r="P988" s="12"/>
      <c r="Q988" s="12"/>
      <c r="R988" s="12"/>
      <c r="S988" s="12"/>
      <c r="T988" s="12"/>
      <c r="U988" s="12"/>
      <c r="V988" s="12"/>
      <c r="W988" s="12"/>
      <c r="X988" s="12"/>
      <c r="Y988" s="12"/>
      <c r="Z988" s="12"/>
    </row>
    <row r="989" ht="12.75" customHeight="1">
      <c r="A989" s="60"/>
      <c r="B989" s="15"/>
      <c r="C989" s="12"/>
      <c r="D989" s="12"/>
      <c r="E989" s="12"/>
      <c r="F989" s="12"/>
      <c r="G989" s="12"/>
      <c r="H989" s="12"/>
      <c r="I989" s="12"/>
      <c r="J989" s="12"/>
      <c r="K989" s="13"/>
      <c r="L989" s="12"/>
      <c r="M989" s="12"/>
      <c r="N989" s="12"/>
      <c r="O989" s="12"/>
      <c r="P989" s="12"/>
      <c r="Q989" s="12"/>
      <c r="R989" s="12"/>
      <c r="S989" s="12"/>
      <c r="T989" s="12"/>
      <c r="U989" s="12"/>
      <c r="V989" s="12"/>
      <c r="W989" s="12"/>
      <c r="X989" s="12"/>
      <c r="Y989" s="12"/>
      <c r="Z989" s="12"/>
    </row>
    <row r="990" ht="12.75" customHeight="1">
      <c r="A990" s="60"/>
      <c r="B990" s="15"/>
      <c r="C990" s="12"/>
      <c r="D990" s="12"/>
      <c r="E990" s="12"/>
      <c r="F990" s="12"/>
      <c r="G990" s="12"/>
      <c r="H990" s="12"/>
      <c r="I990" s="12"/>
      <c r="J990" s="12"/>
      <c r="K990" s="13"/>
      <c r="L990" s="12"/>
      <c r="M990" s="12"/>
      <c r="N990" s="12"/>
      <c r="O990" s="12"/>
      <c r="P990" s="12"/>
      <c r="Q990" s="12"/>
      <c r="R990" s="12"/>
      <c r="S990" s="12"/>
      <c r="T990" s="12"/>
      <c r="U990" s="12"/>
      <c r="V990" s="12"/>
      <c r="W990" s="12"/>
      <c r="X990" s="12"/>
      <c r="Y990" s="12"/>
      <c r="Z990" s="12"/>
    </row>
    <row r="991" ht="12.75" customHeight="1">
      <c r="A991" s="60"/>
      <c r="B991" s="15"/>
      <c r="C991" s="12"/>
      <c r="D991" s="12"/>
      <c r="E991" s="12"/>
      <c r="F991" s="12"/>
      <c r="G991" s="12"/>
      <c r="H991" s="12"/>
      <c r="I991" s="12"/>
      <c r="J991" s="12"/>
      <c r="K991" s="13"/>
      <c r="L991" s="12"/>
      <c r="M991" s="12"/>
      <c r="N991" s="12"/>
      <c r="O991" s="12"/>
      <c r="P991" s="12"/>
      <c r="Q991" s="12"/>
      <c r="R991" s="12"/>
      <c r="S991" s="12"/>
      <c r="T991" s="12"/>
      <c r="U991" s="12"/>
      <c r="V991" s="12"/>
      <c r="W991" s="12"/>
      <c r="X991" s="12"/>
      <c r="Y991" s="12"/>
      <c r="Z991" s="12"/>
    </row>
    <row r="992" ht="12.75" customHeight="1">
      <c r="A992" s="60"/>
      <c r="B992" s="15"/>
      <c r="C992" s="12"/>
      <c r="D992" s="12"/>
      <c r="E992" s="12"/>
      <c r="F992" s="12"/>
      <c r="G992" s="12"/>
      <c r="H992" s="12"/>
      <c r="I992" s="12"/>
      <c r="J992" s="12"/>
      <c r="K992" s="13"/>
      <c r="L992" s="12"/>
      <c r="M992" s="12"/>
      <c r="N992" s="12"/>
      <c r="O992" s="12"/>
      <c r="P992" s="12"/>
      <c r="Q992" s="12"/>
      <c r="R992" s="12"/>
      <c r="S992" s="12"/>
      <c r="T992" s="12"/>
      <c r="U992" s="12"/>
      <c r="V992" s="12"/>
      <c r="W992" s="12"/>
      <c r="X992" s="12"/>
      <c r="Y992" s="12"/>
      <c r="Z992" s="12"/>
    </row>
    <row r="993" ht="12.75" customHeight="1">
      <c r="A993" s="60"/>
      <c r="B993" s="15"/>
      <c r="C993" s="12"/>
      <c r="D993" s="12"/>
      <c r="E993" s="12"/>
      <c r="F993" s="12"/>
      <c r="G993" s="12"/>
      <c r="H993" s="12"/>
      <c r="I993" s="12"/>
      <c r="J993" s="12"/>
      <c r="K993" s="13"/>
      <c r="L993" s="12"/>
      <c r="M993" s="12"/>
      <c r="N993" s="12"/>
      <c r="O993" s="12"/>
      <c r="P993" s="12"/>
      <c r="Q993" s="12"/>
      <c r="R993" s="12"/>
      <c r="S993" s="12"/>
      <c r="T993" s="12"/>
      <c r="U993" s="12"/>
      <c r="V993" s="12"/>
      <c r="W993" s="12"/>
      <c r="X993" s="12"/>
      <c r="Y993" s="12"/>
      <c r="Z993" s="12"/>
    </row>
    <row r="994" ht="12.75" customHeight="1">
      <c r="A994" s="60"/>
      <c r="B994" s="15"/>
      <c r="C994" s="12"/>
      <c r="D994" s="12"/>
      <c r="E994" s="12"/>
      <c r="F994" s="12"/>
      <c r="G994" s="12"/>
      <c r="H994" s="12"/>
      <c r="I994" s="12"/>
      <c r="J994" s="12"/>
      <c r="K994" s="13"/>
      <c r="L994" s="12"/>
      <c r="M994" s="12"/>
      <c r="N994" s="12"/>
      <c r="O994" s="12"/>
      <c r="P994" s="12"/>
      <c r="Q994" s="12"/>
      <c r="R994" s="12"/>
      <c r="S994" s="12"/>
      <c r="T994" s="12"/>
      <c r="U994" s="12"/>
      <c r="V994" s="12"/>
      <c r="W994" s="12"/>
      <c r="X994" s="12"/>
      <c r="Y994" s="12"/>
      <c r="Z994" s="12"/>
    </row>
    <row r="995" ht="12.75" customHeight="1">
      <c r="A995" s="60"/>
      <c r="B995" s="15"/>
      <c r="C995" s="12"/>
      <c r="D995" s="12"/>
      <c r="E995" s="12"/>
      <c r="F995" s="12"/>
      <c r="G995" s="12"/>
      <c r="H995" s="12"/>
      <c r="I995" s="12"/>
      <c r="J995" s="12"/>
      <c r="K995" s="13"/>
      <c r="L995" s="12"/>
      <c r="M995" s="12"/>
      <c r="N995" s="12"/>
      <c r="O995" s="12"/>
      <c r="P995" s="12"/>
      <c r="Q995" s="12"/>
      <c r="R995" s="12"/>
      <c r="S995" s="12"/>
      <c r="T995" s="12"/>
      <c r="U995" s="12"/>
      <c r="V995" s="12"/>
      <c r="W995" s="12"/>
      <c r="X995" s="12"/>
      <c r="Y995" s="12"/>
      <c r="Z995" s="12"/>
    </row>
    <row r="996" ht="12.75" customHeight="1">
      <c r="A996" s="60"/>
      <c r="B996" s="15"/>
      <c r="C996" s="12"/>
      <c r="D996" s="12"/>
      <c r="E996" s="12"/>
      <c r="F996" s="12"/>
      <c r="G996" s="12"/>
      <c r="H996" s="12"/>
      <c r="I996" s="12"/>
      <c r="J996" s="12"/>
      <c r="K996" s="13"/>
      <c r="L996" s="12"/>
      <c r="M996" s="12"/>
      <c r="N996" s="12"/>
      <c r="O996" s="12"/>
      <c r="P996" s="12"/>
      <c r="Q996" s="12"/>
      <c r="R996" s="12"/>
      <c r="S996" s="12"/>
      <c r="T996" s="12"/>
      <c r="U996" s="12"/>
      <c r="V996" s="12"/>
      <c r="W996" s="12"/>
      <c r="X996" s="12"/>
      <c r="Y996" s="12"/>
      <c r="Z996" s="12"/>
    </row>
    <row r="997" ht="12.75" customHeight="1">
      <c r="A997" s="60"/>
      <c r="B997" s="15"/>
      <c r="C997" s="12"/>
      <c r="D997" s="12"/>
      <c r="E997" s="12"/>
      <c r="F997" s="12"/>
      <c r="G997" s="12"/>
      <c r="H997" s="12"/>
      <c r="I997" s="12"/>
      <c r="J997" s="12"/>
      <c r="K997" s="13"/>
      <c r="L997" s="12"/>
      <c r="M997" s="12"/>
      <c r="N997" s="12"/>
      <c r="O997" s="12"/>
      <c r="P997" s="12"/>
      <c r="Q997" s="12"/>
      <c r="R997" s="12"/>
      <c r="S997" s="12"/>
      <c r="T997" s="12"/>
      <c r="U997" s="12"/>
      <c r="V997" s="12"/>
      <c r="W997" s="12"/>
      <c r="X997" s="12"/>
      <c r="Y997" s="12"/>
      <c r="Z997" s="12"/>
    </row>
    <row r="998" ht="12.75" customHeight="1">
      <c r="A998" s="60"/>
      <c r="B998" s="15"/>
      <c r="C998" s="12"/>
      <c r="D998" s="12"/>
      <c r="E998" s="12"/>
      <c r="F998" s="12"/>
      <c r="G998" s="12"/>
      <c r="H998" s="12"/>
      <c r="I998" s="12"/>
      <c r="J998" s="12"/>
      <c r="K998" s="13"/>
      <c r="L998" s="12"/>
      <c r="M998" s="12"/>
      <c r="N998" s="12"/>
      <c r="O998" s="12"/>
      <c r="P998" s="12"/>
      <c r="Q998" s="12"/>
      <c r="R998" s="12"/>
      <c r="S998" s="12"/>
      <c r="T998" s="12"/>
      <c r="U998" s="12"/>
      <c r="V998" s="12"/>
      <c r="W998" s="12"/>
      <c r="X998" s="12"/>
      <c r="Y998" s="12"/>
      <c r="Z998" s="12"/>
    </row>
    <row r="999" ht="12.75" customHeight="1">
      <c r="A999" s="60"/>
      <c r="B999" s="15"/>
      <c r="C999" s="12"/>
      <c r="D999" s="12"/>
      <c r="E999" s="12"/>
      <c r="F999" s="12"/>
      <c r="G999" s="12"/>
      <c r="H999" s="12"/>
      <c r="I999" s="12"/>
      <c r="J999" s="12"/>
      <c r="K999" s="13"/>
      <c r="L999" s="12"/>
      <c r="M999" s="12"/>
      <c r="N999" s="12"/>
      <c r="O999" s="12"/>
      <c r="P999" s="12"/>
      <c r="Q999" s="12"/>
      <c r="R999" s="12"/>
      <c r="S999" s="12"/>
      <c r="T999" s="12"/>
      <c r="U999" s="12"/>
      <c r="V999" s="12"/>
      <c r="W999" s="12"/>
      <c r="X999" s="12"/>
      <c r="Y999" s="12"/>
      <c r="Z999" s="12"/>
    </row>
    <row r="1000" ht="12.75" customHeight="1">
      <c r="A1000" s="60"/>
      <c r="B1000" s="15"/>
      <c r="C1000" s="12"/>
      <c r="D1000" s="12"/>
      <c r="E1000" s="12"/>
      <c r="F1000" s="12"/>
      <c r="G1000" s="12"/>
      <c r="H1000" s="12"/>
      <c r="I1000" s="12"/>
      <c r="J1000" s="12"/>
      <c r="K1000" s="13"/>
      <c r="L1000" s="12"/>
      <c r="M1000" s="12"/>
      <c r="N1000" s="12"/>
      <c r="O1000" s="12"/>
      <c r="P1000" s="12"/>
      <c r="Q1000" s="12"/>
      <c r="R1000" s="12"/>
      <c r="S1000" s="12"/>
      <c r="T1000" s="12"/>
      <c r="U1000" s="12"/>
      <c r="V1000" s="12"/>
      <c r="W1000" s="12"/>
      <c r="X1000" s="12"/>
      <c r="Y1000" s="12"/>
      <c r="Z1000" s="12"/>
    </row>
  </sheetData>
  <autoFilter ref="$A$6:$I$103"/>
  <mergeCells count="7">
    <mergeCell ref="A1:I1"/>
    <mergeCell ref="A4:A5"/>
    <mergeCell ref="B4:B5"/>
    <mergeCell ref="C4:C5"/>
    <mergeCell ref="F4:G4"/>
    <mergeCell ref="H4:H5"/>
    <mergeCell ref="I4:I5"/>
  </mergeCells>
  <conditionalFormatting sqref="C7:C100">
    <cfRule type="expression" dxfId="1" priority="1">
      <formula>OR(AND(B7="",C7&lt;&gt;""),AND(B7&lt;&gt;"",C7=""))</formula>
    </cfRule>
  </conditionalFormatting>
  <dataValidations>
    <dataValidation type="list" allowBlank="1" showInputMessage="1" showErrorMessage="1" prompt=" - " sqref="E5">
      <formula1>THANGLIST</formula1>
    </dataValidation>
  </dataValidation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2.63" defaultRowHeight="15.0"/>
  <cols>
    <col customWidth="1" min="1" max="1" width="4.88"/>
    <col customWidth="1" min="2" max="2" width="8.13"/>
    <col customWidth="1" min="3" max="3" width="28.13"/>
    <col customWidth="1" min="4" max="4" width="6.63"/>
    <col customWidth="1" min="5" max="5" width="10.75"/>
    <col customWidth="1" min="6" max="6" width="11.25"/>
    <col customWidth="1" min="7" max="8" width="13.75"/>
    <col customWidth="1" min="9" max="9" width="8.75"/>
    <col customWidth="1" min="10" max="10" width="11.88"/>
    <col customWidth="1" min="11" max="11" width="5.38"/>
    <col customWidth="1" min="12" max="18" width="12.75"/>
    <col customWidth="1" min="19" max="27" width="11.38"/>
    <col customWidth="1" min="28" max="30" width="12.75"/>
    <col customWidth="1" min="31" max="31" width="0.25"/>
  </cols>
  <sheetData>
    <row r="1" ht="21.0" customHeight="1">
      <c r="A1" s="11" t="str">
        <f>"DANH SÁCH KHÁCH HÀNG VÀ NHÀ CUNG CẤP NĂM "&amp;NAM</f>
        <v>DANH SÁCH KHÁCH HÀNG VÀ NHÀ CUNG CẤP NĂM 2008</v>
      </c>
      <c r="L1" s="63"/>
      <c r="M1" s="63"/>
      <c r="N1" s="63"/>
      <c r="O1" s="63"/>
      <c r="P1" s="63"/>
      <c r="Q1" s="63"/>
      <c r="R1" s="63"/>
      <c r="S1" s="12"/>
      <c r="T1" s="12"/>
      <c r="U1" s="12"/>
      <c r="V1" s="12"/>
      <c r="W1" s="12"/>
      <c r="X1" s="12"/>
      <c r="Y1" s="12"/>
      <c r="Z1" s="12"/>
      <c r="AA1" s="12"/>
      <c r="AB1" s="12"/>
      <c r="AC1" s="12"/>
      <c r="AD1" s="12"/>
      <c r="AE1" s="12"/>
    </row>
    <row r="2" ht="12.75" customHeight="1">
      <c r="A2" s="64" t="s">
        <v>119</v>
      </c>
      <c r="B2" s="15"/>
      <c r="C2" s="12"/>
      <c r="D2" s="37"/>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ht="16.5" customHeight="1">
      <c r="A3" s="65">
        <f>MAX(A7:A300)</f>
        <v>31</v>
      </c>
      <c r="B3" s="15"/>
      <c r="C3" s="17" t="str">
        <f>IF(SUM(F303:R303)&lt;&gt;0,"SAI","-")</f>
        <v>#NAME?</v>
      </c>
      <c r="D3" s="37"/>
      <c r="E3" s="12"/>
      <c r="F3" s="18" t="str">
        <f t="shared" ref="F3:J3" si="1">F301</f>
        <v>#NAME?</v>
      </c>
      <c r="G3" s="18" t="str">
        <f t="shared" si="1"/>
        <v>#NAME?</v>
      </c>
      <c r="H3" s="18" t="str">
        <f t="shared" si="1"/>
        <v>#NAME?</v>
      </c>
      <c r="I3" s="18" t="str">
        <f t="shared" si="1"/>
        <v>#NAME?</v>
      </c>
      <c r="J3" s="18" t="str">
        <f t="shared" si="1"/>
        <v>#NAME?</v>
      </c>
      <c r="K3" s="66" t="str">
        <f>IF(MIN(J7:J300)&lt;0,"SAI","-")</f>
        <v>#NAME?</v>
      </c>
      <c r="L3" s="18" t="str">
        <f t="shared" ref="L3:AD3" si="2">L301</f>
        <v>#NAME?</v>
      </c>
      <c r="M3" s="18" t="str">
        <f t="shared" si="2"/>
        <v>#NAME?</v>
      </c>
      <c r="N3" s="18" t="str">
        <f t="shared" si="2"/>
        <v>#NAME?</v>
      </c>
      <c r="O3" s="18" t="str">
        <f t="shared" si="2"/>
        <v>#NAME?</v>
      </c>
      <c r="P3" s="18" t="str">
        <f t="shared" si="2"/>
        <v>#NAME?</v>
      </c>
      <c r="Q3" s="18" t="str">
        <f t="shared" si="2"/>
        <v>#NAME?</v>
      </c>
      <c r="R3" s="18" t="str">
        <f t="shared" si="2"/>
        <v>#NAME?</v>
      </c>
      <c r="S3" s="18">
        <f t="shared" si="2"/>
        <v>3300</v>
      </c>
      <c r="T3" s="18">
        <f t="shared" si="2"/>
        <v>3986</v>
      </c>
      <c r="U3" s="18">
        <f t="shared" si="2"/>
        <v>4271</v>
      </c>
      <c r="V3" s="18">
        <f t="shared" si="2"/>
        <v>7220</v>
      </c>
      <c r="W3" s="18">
        <f t="shared" si="2"/>
        <v>8840</v>
      </c>
      <c r="X3" s="18">
        <f t="shared" si="2"/>
        <v>0</v>
      </c>
      <c r="Y3" s="18">
        <f t="shared" si="2"/>
        <v>0</v>
      </c>
      <c r="Z3" s="18">
        <f t="shared" si="2"/>
        <v>0</v>
      </c>
      <c r="AA3" s="18">
        <f t="shared" si="2"/>
        <v>0</v>
      </c>
      <c r="AB3" s="18">
        <f t="shared" si="2"/>
        <v>0</v>
      </c>
      <c r="AC3" s="18">
        <f t="shared" si="2"/>
        <v>0</v>
      </c>
      <c r="AD3" s="18">
        <f t="shared" si="2"/>
        <v>0</v>
      </c>
      <c r="AE3" s="12"/>
    </row>
    <row r="4" ht="18.0" customHeight="1">
      <c r="A4" s="67" t="s">
        <v>120</v>
      </c>
      <c r="B4" s="20" t="s">
        <v>153</v>
      </c>
      <c r="C4" s="20" t="s">
        <v>154</v>
      </c>
      <c r="D4" s="20" t="s">
        <v>155</v>
      </c>
      <c r="E4" s="68" t="s">
        <v>121</v>
      </c>
      <c r="F4" s="68" t="s">
        <v>156</v>
      </c>
      <c r="G4" s="21" t="s">
        <v>123</v>
      </c>
      <c r="H4" s="21" t="s">
        <v>124</v>
      </c>
      <c r="I4" s="69" t="s">
        <v>157</v>
      </c>
      <c r="J4" s="68" t="s">
        <v>158</v>
      </c>
      <c r="K4" s="70" t="s">
        <v>127</v>
      </c>
      <c r="L4" s="71" t="s">
        <v>159</v>
      </c>
      <c r="M4" s="72" t="s">
        <v>160</v>
      </c>
      <c r="N4" s="73" t="s">
        <v>161</v>
      </c>
      <c r="O4" s="74"/>
      <c r="P4" s="74"/>
      <c r="Q4" s="74"/>
      <c r="R4" s="75"/>
      <c r="S4" s="76" t="s">
        <v>162</v>
      </c>
      <c r="T4" s="74"/>
      <c r="U4" s="74"/>
      <c r="V4" s="74"/>
      <c r="W4" s="74"/>
      <c r="X4" s="74"/>
      <c r="Y4" s="74"/>
      <c r="Z4" s="74"/>
      <c r="AA4" s="74"/>
      <c r="AB4" s="74"/>
      <c r="AC4" s="74"/>
      <c r="AD4" s="75"/>
      <c r="AE4" s="26"/>
    </row>
    <row r="5" ht="18.0" customHeight="1">
      <c r="A5" s="28"/>
      <c r="B5" s="29"/>
      <c r="C5" s="29"/>
      <c r="D5" s="29"/>
      <c r="E5" s="29"/>
      <c r="F5" s="29"/>
      <c r="G5" s="77" t="s">
        <v>128</v>
      </c>
      <c r="H5" s="78">
        <v>6.0</v>
      </c>
      <c r="I5" s="29"/>
      <c r="J5" s="29"/>
      <c r="K5" s="33"/>
      <c r="L5" s="79"/>
      <c r="M5" s="29"/>
      <c r="N5" s="80" t="s">
        <v>163</v>
      </c>
      <c r="O5" s="80" t="s">
        <v>164</v>
      </c>
      <c r="P5" s="80" t="s">
        <v>165</v>
      </c>
      <c r="Q5" s="80" t="s">
        <v>166</v>
      </c>
      <c r="R5" s="81" t="s">
        <v>167</v>
      </c>
      <c r="S5" s="31" t="s">
        <v>168</v>
      </c>
      <c r="T5" s="32" t="s">
        <v>169</v>
      </c>
      <c r="U5" s="32" t="s">
        <v>170</v>
      </c>
      <c r="V5" s="32" t="s">
        <v>171</v>
      </c>
      <c r="W5" s="32" t="s">
        <v>172</v>
      </c>
      <c r="X5" s="32" t="s">
        <v>173</v>
      </c>
      <c r="Y5" s="32" t="s">
        <v>174</v>
      </c>
      <c r="Z5" s="32" t="s">
        <v>175</v>
      </c>
      <c r="AA5" s="32" t="s">
        <v>176</v>
      </c>
      <c r="AB5" s="32" t="s">
        <v>177</v>
      </c>
      <c r="AC5" s="32" t="s">
        <v>178</v>
      </c>
      <c r="AD5" s="82" t="s">
        <v>179</v>
      </c>
      <c r="AE5" s="26"/>
    </row>
    <row r="6" ht="12.75" customHeight="1">
      <c r="A6" s="83"/>
      <c r="B6" s="35">
        <v>2.0</v>
      </c>
      <c r="C6" s="35">
        <v>3.0</v>
      </c>
      <c r="D6" s="35">
        <v>4.0</v>
      </c>
      <c r="E6" s="35">
        <v>5.0</v>
      </c>
      <c r="F6" s="35">
        <v>6.0</v>
      </c>
      <c r="G6" s="35">
        <v>7.0</v>
      </c>
      <c r="H6" s="35">
        <v>8.0</v>
      </c>
      <c r="I6" s="35">
        <v>9.0</v>
      </c>
      <c r="J6" s="35">
        <v>10.0</v>
      </c>
      <c r="K6" s="35">
        <v>11.0</v>
      </c>
      <c r="L6" s="35">
        <v>12.0</v>
      </c>
      <c r="M6" s="35">
        <v>13.0</v>
      </c>
      <c r="N6" s="35">
        <v>14.0</v>
      </c>
      <c r="O6" s="35">
        <v>15.0</v>
      </c>
      <c r="P6" s="35">
        <v>16.0</v>
      </c>
      <c r="Q6" s="35">
        <v>17.0</v>
      </c>
      <c r="R6" s="35">
        <v>20.0</v>
      </c>
      <c r="S6" s="35">
        <v>21.0</v>
      </c>
      <c r="T6" s="35">
        <v>22.0</v>
      </c>
      <c r="U6" s="35">
        <v>23.0</v>
      </c>
      <c r="V6" s="35">
        <v>24.0</v>
      </c>
      <c r="W6" s="35">
        <v>25.0</v>
      </c>
      <c r="X6" s="35">
        <v>26.0</v>
      </c>
      <c r="Y6" s="35">
        <v>27.0</v>
      </c>
      <c r="Z6" s="35">
        <v>28.0</v>
      </c>
      <c r="AA6" s="35">
        <v>29.0</v>
      </c>
      <c r="AB6" s="35">
        <v>30.0</v>
      </c>
      <c r="AC6" s="35">
        <v>31.0</v>
      </c>
      <c r="AD6" s="36">
        <v>32.0</v>
      </c>
      <c r="AE6" s="37"/>
    </row>
    <row r="7" ht="12.75" customHeight="1">
      <c r="A7" s="39">
        <f t="shared" ref="A7:A300" si="3">IF(B7&lt;&gt;"",MAX($A$6:A6)+1,0)</f>
        <v>1</v>
      </c>
      <c r="B7" s="84" t="s">
        <v>180</v>
      </c>
      <c r="C7" s="41" t="s">
        <v>181</v>
      </c>
      <c r="D7" s="45" t="s">
        <v>133</v>
      </c>
      <c r="E7" s="41" t="s">
        <v>131</v>
      </c>
      <c r="F7" s="44" t="str">
        <f t="shared" ref="F7:F299" si="4">NDK?</f>
        <v>#NAME?</v>
      </c>
      <c r="G7" s="42" t="str">
        <f t="shared" ref="G7:G299" si="5">DS?</f>
        <v>#NAME?</v>
      </c>
      <c r="H7" s="44" t="str">
        <f t="shared" ref="H7:H299" si="6">TT?</f>
        <v>#NAME?</v>
      </c>
      <c r="I7" s="85" t="str">
        <f t="shared" ref="I7:I299" si="7">CK?</f>
        <v>#NAME?</v>
      </c>
      <c r="J7" s="86" t="str">
        <f t="shared" ref="J7:J299" si="8">NCK?</f>
        <v>#NAME?</v>
      </c>
      <c r="K7" s="44" t="str">
        <f>IF(SUM(DSKH!$F7:$I7)&gt;0,"PS","-")</f>
        <v>#NAME?</v>
      </c>
      <c r="L7" s="44" t="str">
        <f t="shared" ref="L7:L299" si="9">NTH?</f>
        <v>#NAME?</v>
      </c>
      <c r="M7" s="44" t="str">
        <f t="shared" ref="M7:M299" si="10">NDH?</f>
        <v>#NAME?</v>
      </c>
      <c r="N7" s="44" t="str">
        <f t="shared" ref="N7:N299" si="11">TNQH?</f>
        <v>#NAME?</v>
      </c>
      <c r="O7" s="44" t="str">
        <f t="shared" ref="O7:O299" si="12">N7?</f>
        <v>#NAME?</v>
      </c>
      <c r="P7" s="44" t="str">
        <f t="shared" ref="P7:P299" si="13">N14?</f>
        <v>#NAME?</v>
      </c>
      <c r="Q7" s="44" t="str">
        <f t="shared" ref="Q7:Q299" si="14">N30?</f>
        <v>#NAME?</v>
      </c>
      <c r="R7" s="44" t="str">
        <f t="shared" ref="R7:R299" si="15">N31?</f>
        <v>#NAME?</v>
      </c>
      <c r="S7" s="44"/>
      <c r="T7" s="44">
        <v>0.0</v>
      </c>
      <c r="U7" s="44">
        <v>0.0</v>
      </c>
      <c r="V7" s="44">
        <v>0.0</v>
      </c>
      <c r="W7" s="44">
        <v>0.0</v>
      </c>
      <c r="X7" s="44"/>
      <c r="Y7" s="44"/>
      <c r="Z7" s="44"/>
      <c r="AA7" s="44"/>
      <c r="AB7" s="44"/>
      <c r="AC7" s="44"/>
      <c r="AD7" s="87"/>
      <c r="AE7" s="47"/>
    </row>
    <row r="8" ht="12.75" customHeight="1">
      <c r="A8" s="39">
        <f t="shared" si="3"/>
        <v>2</v>
      </c>
      <c r="B8" s="84" t="s">
        <v>182</v>
      </c>
      <c r="C8" s="41" t="s">
        <v>183</v>
      </c>
      <c r="D8" s="45" t="s">
        <v>133</v>
      </c>
      <c r="E8" s="41" t="s">
        <v>134</v>
      </c>
      <c r="F8" s="44" t="str">
        <f t="shared" si="4"/>
        <v>#NAME?</v>
      </c>
      <c r="G8" s="42" t="str">
        <f t="shared" si="5"/>
        <v>#NAME?</v>
      </c>
      <c r="H8" s="44" t="str">
        <f t="shared" si="6"/>
        <v>#NAME?</v>
      </c>
      <c r="I8" s="85" t="str">
        <f t="shared" si="7"/>
        <v>#NAME?</v>
      </c>
      <c r="J8" s="86" t="str">
        <f t="shared" si="8"/>
        <v>#NAME?</v>
      </c>
      <c r="K8" s="44" t="str">
        <f>IF(SUM(DSKH!$F8:$I8)&gt;0,"PS","-")</f>
        <v>#NAME?</v>
      </c>
      <c r="L8" s="44" t="str">
        <f t="shared" si="9"/>
        <v>#NAME?</v>
      </c>
      <c r="M8" s="44" t="str">
        <f t="shared" si="10"/>
        <v>#NAME?</v>
      </c>
      <c r="N8" s="44" t="str">
        <f t="shared" si="11"/>
        <v>#NAME?</v>
      </c>
      <c r="O8" s="44" t="str">
        <f t="shared" si="12"/>
        <v>#NAME?</v>
      </c>
      <c r="P8" s="44" t="str">
        <f t="shared" si="13"/>
        <v>#NAME?</v>
      </c>
      <c r="Q8" s="44" t="str">
        <f t="shared" si="14"/>
        <v>#NAME?</v>
      </c>
      <c r="R8" s="44" t="str">
        <f t="shared" si="15"/>
        <v>#NAME?</v>
      </c>
      <c r="S8" s="44">
        <v>1100.0</v>
      </c>
      <c r="T8" s="44">
        <v>900.0</v>
      </c>
      <c r="U8" s="44">
        <v>900.0</v>
      </c>
      <c r="V8" s="44">
        <v>900.0</v>
      </c>
      <c r="W8" s="44">
        <v>900.0</v>
      </c>
      <c r="X8" s="44"/>
      <c r="Y8" s="44"/>
      <c r="Z8" s="44"/>
      <c r="AA8" s="44"/>
      <c r="AB8" s="44"/>
      <c r="AC8" s="44"/>
      <c r="AD8" s="87"/>
      <c r="AE8" s="47"/>
    </row>
    <row r="9" ht="12.75" customHeight="1">
      <c r="A9" s="39">
        <f t="shared" si="3"/>
        <v>3</v>
      </c>
      <c r="B9" s="84" t="s">
        <v>184</v>
      </c>
      <c r="C9" s="41" t="s">
        <v>185</v>
      </c>
      <c r="D9" s="45" t="s">
        <v>133</v>
      </c>
      <c r="E9" s="41" t="s">
        <v>137</v>
      </c>
      <c r="F9" s="44" t="str">
        <f t="shared" si="4"/>
        <v>#NAME?</v>
      </c>
      <c r="G9" s="42" t="str">
        <f t="shared" si="5"/>
        <v>#NAME?</v>
      </c>
      <c r="H9" s="44" t="str">
        <f t="shared" si="6"/>
        <v>#NAME?</v>
      </c>
      <c r="I9" s="85" t="str">
        <f t="shared" si="7"/>
        <v>#NAME?</v>
      </c>
      <c r="J9" s="86" t="str">
        <f t="shared" si="8"/>
        <v>#NAME?</v>
      </c>
      <c r="K9" s="44" t="str">
        <f>IF(SUM(DSKH!$F9:$I9)&gt;0,"PS","-")</f>
        <v>#NAME?</v>
      </c>
      <c r="L9" s="44" t="str">
        <f t="shared" si="9"/>
        <v>#NAME?</v>
      </c>
      <c r="M9" s="44" t="str">
        <f t="shared" si="10"/>
        <v>#NAME?</v>
      </c>
      <c r="N9" s="44" t="str">
        <f t="shared" si="11"/>
        <v>#NAME?</v>
      </c>
      <c r="O9" s="44" t="str">
        <f t="shared" si="12"/>
        <v>#NAME?</v>
      </c>
      <c r="P9" s="44" t="str">
        <f t="shared" si="13"/>
        <v>#NAME?</v>
      </c>
      <c r="Q9" s="44" t="str">
        <f t="shared" si="14"/>
        <v>#NAME?</v>
      </c>
      <c r="R9" s="44" t="str">
        <f t="shared" si="15"/>
        <v>#NAME?</v>
      </c>
      <c r="S9" s="44">
        <v>1200.0</v>
      </c>
      <c r="T9" s="44">
        <v>1200.0</v>
      </c>
      <c r="U9" s="44">
        <v>400.0</v>
      </c>
      <c r="V9" s="44">
        <v>400.0</v>
      </c>
      <c r="W9" s="44">
        <v>400.0</v>
      </c>
      <c r="X9" s="44"/>
      <c r="Y9" s="44"/>
      <c r="Z9" s="44"/>
      <c r="AA9" s="44"/>
      <c r="AB9" s="44"/>
      <c r="AC9" s="44"/>
      <c r="AD9" s="87"/>
      <c r="AE9" s="47"/>
    </row>
    <row r="10" ht="12.75" customHeight="1">
      <c r="A10" s="39">
        <f t="shared" si="3"/>
        <v>4</v>
      </c>
      <c r="B10" s="84" t="s">
        <v>186</v>
      </c>
      <c r="C10" s="41" t="s">
        <v>187</v>
      </c>
      <c r="D10" s="45" t="s">
        <v>133</v>
      </c>
      <c r="E10" s="41" t="s">
        <v>139</v>
      </c>
      <c r="F10" s="44" t="str">
        <f t="shared" si="4"/>
        <v>#NAME?</v>
      </c>
      <c r="G10" s="42" t="str">
        <f t="shared" si="5"/>
        <v>#NAME?</v>
      </c>
      <c r="H10" s="44" t="str">
        <f t="shared" si="6"/>
        <v>#NAME?</v>
      </c>
      <c r="I10" s="85" t="str">
        <f t="shared" si="7"/>
        <v>#NAME?</v>
      </c>
      <c r="J10" s="86" t="str">
        <f t="shared" si="8"/>
        <v>#NAME?</v>
      </c>
      <c r="K10" s="44" t="str">
        <f>IF(SUM(DSKH!$F10:$I10)&gt;0,"PS","-")</f>
        <v>#NAME?</v>
      </c>
      <c r="L10" s="44" t="str">
        <f t="shared" si="9"/>
        <v>#NAME?</v>
      </c>
      <c r="M10" s="44" t="str">
        <f t="shared" si="10"/>
        <v>#NAME?</v>
      </c>
      <c r="N10" s="44" t="str">
        <f t="shared" si="11"/>
        <v>#NAME?</v>
      </c>
      <c r="O10" s="44" t="str">
        <f t="shared" si="12"/>
        <v>#NAME?</v>
      </c>
      <c r="P10" s="44" t="str">
        <f t="shared" si="13"/>
        <v>#NAME?</v>
      </c>
      <c r="Q10" s="44" t="str">
        <f t="shared" si="14"/>
        <v>#NAME?</v>
      </c>
      <c r="R10" s="44" t="str">
        <f t="shared" si="15"/>
        <v>#NAME?</v>
      </c>
      <c r="S10" s="44"/>
      <c r="T10" s="44">
        <v>0.0</v>
      </c>
      <c r="U10" s="44">
        <v>0.0</v>
      </c>
      <c r="V10" s="44">
        <v>0.0</v>
      </c>
      <c r="W10" s="44">
        <v>0.0</v>
      </c>
      <c r="X10" s="44"/>
      <c r="Y10" s="44"/>
      <c r="Z10" s="44"/>
      <c r="AA10" s="44"/>
      <c r="AB10" s="44"/>
      <c r="AC10" s="44"/>
      <c r="AD10" s="87"/>
      <c r="AE10" s="47"/>
    </row>
    <row r="11" ht="12.75" customHeight="1">
      <c r="A11" s="39">
        <f t="shared" si="3"/>
        <v>5</v>
      </c>
      <c r="B11" s="84" t="s">
        <v>188</v>
      </c>
      <c r="C11" s="41" t="s">
        <v>189</v>
      </c>
      <c r="D11" s="45" t="s">
        <v>133</v>
      </c>
      <c r="E11" s="41" t="s">
        <v>141</v>
      </c>
      <c r="F11" s="44" t="str">
        <f t="shared" si="4"/>
        <v>#NAME?</v>
      </c>
      <c r="G11" s="42" t="str">
        <f t="shared" si="5"/>
        <v>#NAME?</v>
      </c>
      <c r="H11" s="44" t="str">
        <f t="shared" si="6"/>
        <v>#NAME?</v>
      </c>
      <c r="I11" s="85" t="str">
        <f t="shared" si="7"/>
        <v>#NAME?</v>
      </c>
      <c r="J11" s="86" t="str">
        <f t="shared" si="8"/>
        <v>#NAME?</v>
      </c>
      <c r="K11" s="44" t="str">
        <f>IF(SUM(DSKH!$F11:$I11)&gt;0,"PS","-")</f>
        <v>#NAME?</v>
      </c>
      <c r="L11" s="44" t="str">
        <f t="shared" si="9"/>
        <v>#NAME?</v>
      </c>
      <c r="M11" s="44" t="str">
        <f t="shared" si="10"/>
        <v>#NAME?</v>
      </c>
      <c r="N11" s="44" t="str">
        <f t="shared" si="11"/>
        <v>#NAME?</v>
      </c>
      <c r="O11" s="44" t="str">
        <f t="shared" si="12"/>
        <v>#NAME?</v>
      </c>
      <c r="P11" s="44" t="str">
        <f t="shared" si="13"/>
        <v>#NAME?</v>
      </c>
      <c r="Q11" s="44" t="str">
        <f t="shared" si="14"/>
        <v>#NAME?</v>
      </c>
      <c r="R11" s="44" t="str">
        <f t="shared" si="15"/>
        <v>#NAME?</v>
      </c>
      <c r="S11" s="44"/>
      <c r="T11" s="44">
        <v>1086.0</v>
      </c>
      <c r="U11" s="44">
        <v>1086.0</v>
      </c>
      <c r="V11" s="44">
        <v>1086.0</v>
      </c>
      <c r="W11" s="44">
        <v>1086.0</v>
      </c>
      <c r="X11" s="44"/>
      <c r="Y11" s="44"/>
      <c r="Z11" s="44"/>
      <c r="AA11" s="44"/>
      <c r="AB11" s="44"/>
      <c r="AC11" s="44"/>
      <c r="AD11" s="87"/>
      <c r="AE11" s="47"/>
    </row>
    <row r="12" ht="12.75" customHeight="1">
      <c r="A12" s="39">
        <f t="shared" si="3"/>
        <v>6</v>
      </c>
      <c r="B12" s="84" t="s">
        <v>190</v>
      </c>
      <c r="C12" s="41" t="s">
        <v>191</v>
      </c>
      <c r="D12" s="45" t="s">
        <v>133</v>
      </c>
      <c r="E12" s="41" t="s">
        <v>143</v>
      </c>
      <c r="F12" s="44" t="str">
        <f t="shared" si="4"/>
        <v>#NAME?</v>
      </c>
      <c r="G12" s="42" t="str">
        <f t="shared" si="5"/>
        <v>#NAME?</v>
      </c>
      <c r="H12" s="44" t="str">
        <f t="shared" si="6"/>
        <v>#NAME?</v>
      </c>
      <c r="I12" s="85" t="str">
        <f t="shared" si="7"/>
        <v>#NAME?</v>
      </c>
      <c r="J12" s="86" t="str">
        <f t="shared" si="8"/>
        <v>#NAME?</v>
      </c>
      <c r="K12" s="44" t="str">
        <f>IF(SUM(DSKH!$F12:$I12)&gt;0,"PS","-")</f>
        <v>#NAME?</v>
      </c>
      <c r="L12" s="44" t="str">
        <f t="shared" si="9"/>
        <v>#NAME?</v>
      </c>
      <c r="M12" s="44" t="str">
        <f t="shared" si="10"/>
        <v>#NAME?</v>
      </c>
      <c r="N12" s="44" t="str">
        <f t="shared" si="11"/>
        <v>#NAME?</v>
      </c>
      <c r="O12" s="44" t="str">
        <f t="shared" si="12"/>
        <v>#NAME?</v>
      </c>
      <c r="P12" s="44" t="str">
        <f t="shared" si="13"/>
        <v>#NAME?</v>
      </c>
      <c r="Q12" s="44" t="str">
        <f t="shared" si="14"/>
        <v>#NAME?</v>
      </c>
      <c r="R12" s="44" t="str">
        <f t="shared" si="15"/>
        <v>#NAME?</v>
      </c>
      <c r="S12" s="44">
        <v>1000.0</v>
      </c>
      <c r="T12" s="44">
        <v>800.0</v>
      </c>
      <c r="U12" s="44">
        <v>1885.0</v>
      </c>
      <c r="V12" s="44">
        <v>1885.0</v>
      </c>
      <c r="W12" s="44">
        <v>1885.0</v>
      </c>
      <c r="X12" s="44"/>
      <c r="Y12" s="44"/>
      <c r="Z12" s="44"/>
      <c r="AA12" s="44"/>
      <c r="AB12" s="44"/>
      <c r="AC12" s="44"/>
      <c r="AD12" s="87"/>
      <c r="AE12" s="47"/>
    </row>
    <row r="13" ht="12.75" customHeight="1">
      <c r="A13" s="39">
        <f t="shared" si="3"/>
        <v>7</v>
      </c>
      <c r="B13" s="84" t="s">
        <v>192</v>
      </c>
      <c r="C13" s="41" t="s">
        <v>193</v>
      </c>
      <c r="D13" s="45" t="s">
        <v>133</v>
      </c>
      <c r="E13" s="41" t="s">
        <v>145</v>
      </c>
      <c r="F13" s="44" t="str">
        <f t="shared" si="4"/>
        <v>#NAME?</v>
      </c>
      <c r="G13" s="42" t="str">
        <f t="shared" si="5"/>
        <v>#NAME?</v>
      </c>
      <c r="H13" s="44" t="str">
        <f t="shared" si="6"/>
        <v>#NAME?</v>
      </c>
      <c r="I13" s="85" t="str">
        <f t="shared" si="7"/>
        <v>#NAME?</v>
      </c>
      <c r="J13" s="86" t="str">
        <f t="shared" si="8"/>
        <v>#NAME?</v>
      </c>
      <c r="K13" s="44" t="str">
        <f>IF(SUM(DSKH!$F13:$I13)&gt;0,"PS","-")</f>
        <v>#NAME?</v>
      </c>
      <c r="L13" s="44" t="str">
        <f t="shared" si="9"/>
        <v>#NAME?</v>
      </c>
      <c r="M13" s="44" t="str">
        <f t="shared" si="10"/>
        <v>#NAME?</v>
      </c>
      <c r="N13" s="44" t="str">
        <f t="shared" si="11"/>
        <v>#NAME?</v>
      </c>
      <c r="O13" s="44" t="str">
        <f t="shared" si="12"/>
        <v>#NAME?</v>
      </c>
      <c r="P13" s="44" t="str">
        <f t="shared" si="13"/>
        <v>#NAME?</v>
      </c>
      <c r="Q13" s="44" t="str">
        <f t="shared" si="14"/>
        <v>#NAME?</v>
      </c>
      <c r="R13" s="44" t="str">
        <f t="shared" si="15"/>
        <v>#NAME?</v>
      </c>
      <c r="S13" s="44"/>
      <c r="T13" s="44"/>
      <c r="U13" s="44"/>
      <c r="V13" s="44">
        <v>1484.0</v>
      </c>
      <c r="W13" s="44">
        <v>1484.0</v>
      </c>
      <c r="X13" s="44"/>
      <c r="Y13" s="44"/>
      <c r="Z13" s="44"/>
      <c r="AA13" s="44"/>
      <c r="AB13" s="44"/>
      <c r="AC13" s="44"/>
      <c r="AD13" s="87"/>
      <c r="AE13" s="47"/>
    </row>
    <row r="14" ht="12.75" customHeight="1">
      <c r="A14" s="39">
        <f t="shared" si="3"/>
        <v>8</v>
      </c>
      <c r="B14" s="84" t="s">
        <v>194</v>
      </c>
      <c r="C14" s="41" t="s">
        <v>195</v>
      </c>
      <c r="D14" s="45" t="s">
        <v>133</v>
      </c>
      <c r="E14" s="41" t="s">
        <v>147</v>
      </c>
      <c r="F14" s="44" t="str">
        <f t="shared" si="4"/>
        <v>#NAME?</v>
      </c>
      <c r="G14" s="42" t="str">
        <f t="shared" si="5"/>
        <v>#NAME?</v>
      </c>
      <c r="H14" s="44" t="str">
        <f t="shared" si="6"/>
        <v>#NAME?</v>
      </c>
      <c r="I14" s="85" t="str">
        <f t="shared" si="7"/>
        <v>#NAME?</v>
      </c>
      <c r="J14" s="86" t="str">
        <f t="shared" si="8"/>
        <v>#NAME?</v>
      </c>
      <c r="K14" s="44" t="str">
        <f>IF(SUM(DSKH!$F14:$I14)&gt;0,"PS","-")</f>
        <v>#NAME?</v>
      </c>
      <c r="L14" s="44" t="str">
        <f t="shared" si="9"/>
        <v>#NAME?</v>
      </c>
      <c r="M14" s="44" t="str">
        <f t="shared" si="10"/>
        <v>#NAME?</v>
      </c>
      <c r="N14" s="44" t="str">
        <f t="shared" si="11"/>
        <v>#NAME?</v>
      </c>
      <c r="O14" s="44" t="str">
        <f t="shared" si="12"/>
        <v>#NAME?</v>
      </c>
      <c r="P14" s="44" t="str">
        <f t="shared" si="13"/>
        <v>#NAME?</v>
      </c>
      <c r="Q14" s="44" t="str">
        <f t="shared" si="14"/>
        <v>#NAME?</v>
      </c>
      <c r="R14" s="44" t="str">
        <f t="shared" si="15"/>
        <v>#NAME?</v>
      </c>
      <c r="S14" s="44"/>
      <c r="T14" s="44"/>
      <c r="U14" s="44"/>
      <c r="V14" s="44">
        <v>1183.0</v>
      </c>
      <c r="W14" s="44">
        <v>1183.0</v>
      </c>
      <c r="X14" s="44"/>
      <c r="Y14" s="44"/>
      <c r="Z14" s="44"/>
      <c r="AA14" s="44"/>
      <c r="AB14" s="44"/>
      <c r="AC14" s="44"/>
      <c r="AD14" s="87"/>
      <c r="AE14" s="47"/>
    </row>
    <row r="15" ht="12.75" customHeight="1">
      <c r="A15" s="39">
        <f t="shared" si="3"/>
        <v>9</v>
      </c>
      <c r="B15" s="84" t="s">
        <v>196</v>
      </c>
      <c r="C15" s="41" t="s">
        <v>197</v>
      </c>
      <c r="D15" s="45" t="s">
        <v>133</v>
      </c>
      <c r="E15" s="41" t="s">
        <v>149</v>
      </c>
      <c r="F15" s="44" t="str">
        <f t="shared" si="4"/>
        <v>#NAME?</v>
      </c>
      <c r="G15" s="42" t="str">
        <f t="shared" si="5"/>
        <v>#NAME?</v>
      </c>
      <c r="H15" s="44" t="str">
        <f t="shared" si="6"/>
        <v>#NAME?</v>
      </c>
      <c r="I15" s="85" t="str">
        <f t="shared" si="7"/>
        <v>#NAME?</v>
      </c>
      <c r="J15" s="86" t="str">
        <f t="shared" si="8"/>
        <v>#NAME?</v>
      </c>
      <c r="K15" s="44" t="str">
        <f>IF(SUM(DSKH!$F15:$I15)&gt;0,"PS","-")</f>
        <v>#NAME?</v>
      </c>
      <c r="L15" s="44" t="str">
        <f t="shared" si="9"/>
        <v>#NAME?</v>
      </c>
      <c r="M15" s="44" t="str">
        <f t="shared" si="10"/>
        <v>#NAME?</v>
      </c>
      <c r="N15" s="44" t="str">
        <f t="shared" si="11"/>
        <v>#NAME?</v>
      </c>
      <c r="O15" s="44" t="str">
        <f t="shared" si="12"/>
        <v>#NAME?</v>
      </c>
      <c r="P15" s="44" t="str">
        <f t="shared" si="13"/>
        <v>#NAME?</v>
      </c>
      <c r="Q15" s="44" t="str">
        <f t="shared" si="14"/>
        <v>#NAME?</v>
      </c>
      <c r="R15" s="44" t="str">
        <f t="shared" si="15"/>
        <v>#NAME?</v>
      </c>
      <c r="S15" s="44"/>
      <c r="T15" s="44"/>
      <c r="U15" s="44"/>
      <c r="V15" s="44">
        <v>1182.0</v>
      </c>
      <c r="W15" s="44">
        <v>1182.0</v>
      </c>
      <c r="X15" s="44"/>
      <c r="Y15" s="44"/>
      <c r="Z15" s="44"/>
      <c r="AA15" s="44"/>
      <c r="AB15" s="44"/>
      <c r="AC15" s="44"/>
      <c r="AD15" s="87"/>
      <c r="AE15" s="47"/>
    </row>
    <row r="16" ht="12.75" customHeight="1">
      <c r="A16" s="39">
        <f t="shared" si="3"/>
        <v>10</v>
      </c>
      <c r="B16" s="84" t="s">
        <v>198</v>
      </c>
      <c r="C16" s="41" t="s">
        <v>199</v>
      </c>
      <c r="D16" s="45" t="s">
        <v>133</v>
      </c>
      <c r="E16" s="41" t="s">
        <v>134</v>
      </c>
      <c r="F16" s="44" t="str">
        <f t="shared" si="4"/>
        <v>#NAME?</v>
      </c>
      <c r="G16" s="42" t="str">
        <f t="shared" si="5"/>
        <v>#NAME?</v>
      </c>
      <c r="H16" s="44" t="str">
        <f t="shared" si="6"/>
        <v>#NAME?</v>
      </c>
      <c r="I16" s="85" t="str">
        <f t="shared" si="7"/>
        <v>#NAME?</v>
      </c>
      <c r="J16" s="86" t="str">
        <f t="shared" si="8"/>
        <v>#NAME?</v>
      </c>
      <c r="K16" s="44" t="str">
        <f>IF(SUM(DSKH!$F16:$I16)&gt;0,"PS","-")</f>
        <v>#NAME?</v>
      </c>
      <c r="L16" s="44" t="str">
        <f t="shared" si="9"/>
        <v>#NAME?</v>
      </c>
      <c r="M16" s="44" t="str">
        <f t="shared" si="10"/>
        <v>#NAME?</v>
      </c>
      <c r="N16" s="44" t="str">
        <f t="shared" si="11"/>
        <v>#NAME?</v>
      </c>
      <c r="O16" s="44" t="str">
        <f t="shared" si="12"/>
        <v>#NAME?</v>
      </c>
      <c r="P16" s="44" t="str">
        <f t="shared" si="13"/>
        <v>#NAME?</v>
      </c>
      <c r="Q16" s="44" t="str">
        <f t="shared" si="14"/>
        <v>#NAME?</v>
      </c>
      <c r="R16" s="44" t="str">
        <f t="shared" si="15"/>
        <v>#NAME?</v>
      </c>
      <c r="S16" s="44"/>
      <c r="T16" s="44"/>
      <c r="U16" s="44"/>
      <c r="V16" s="44">
        <v>0.0</v>
      </c>
      <c r="W16" s="44">
        <v>1190.0</v>
      </c>
      <c r="X16" s="44"/>
      <c r="Y16" s="44"/>
      <c r="Z16" s="44"/>
      <c r="AA16" s="44"/>
      <c r="AB16" s="44"/>
      <c r="AC16" s="44"/>
      <c r="AD16" s="87"/>
      <c r="AE16" s="47"/>
    </row>
    <row r="17" ht="12.75" customHeight="1">
      <c r="A17" s="39">
        <f t="shared" si="3"/>
        <v>11</v>
      </c>
      <c r="B17" s="84" t="s">
        <v>200</v>
      </c>
      <c r="C17" s="41" t="s">
        <v>201</v>
      </c>
      <c r="D17" s="45" t="s">
        <v>133</v>
      </c>
      <c r="E17" s="41" t="s">
        <v>137</v>
      </c>
      <c r="F17" s="44" t="str">
        <f t="shared" si="4"/>
        <v>#NAME?</v>
      </c>
      <c r="G17" s="42" t="str">
        <f t="shared" si="5"/>
        <v>#NAME?</v>
      </c>
      <c r="H17" s="44" t="str">
        <f t="shared" si="6"/>
        <v>#NAME?</v>
      </c>
      <c r="I17" s="85" t="str">
        <f t="shared" si="7"/>
        <v>#NAME?</v>
      </c>
      <c r="J17" s="86" t="str">
        <f t="shared" si="8"/>
        <v>#NAME?</v>
      </c>
      <c r="K17" s="44" t="str">
        <f>IF(SUM(DSKH!$F17:$I17)&gt;0,"PS","-")</f>
        <v>#NAME?</v>
      </c>
      <c r="L17" s="44" t="str">
        <f t="shared" si="9"/>
        <v>#NAME?</v>
      </c>
      <c r="M17" s="44" t="str">
        <f t="shared" si="10"/>
        <v>#NAME?</v>
      </c>
      <c r="N17" s="44" t="str">
        <f t="shared" si="11"/>
        <v>#NAME?</v>
      </c>
      <c r="O17" s="44" t="str">
        <f t="shared" si="12"/>
        <v>#NAME?</v>
      </c>
      <c r="P17" s="44" t="str">
        <f t="shared" si="13"/>
        <v>#NAME?</v>
      </c>
      <c r="Q17" s="44" t="str">
        <f t="shared" si="14"/>
        <v>#NAME?</v>
      </c>
      <c r="R17" s="44" t="str">
        <f t="shared" si="15"/>
        <v>#NAME?</v>
      </c>
      <c r="S17" s="44"/>
      <c r="T17" s="44"/>
      <c r="U17" s="44"/>
      <c r="V17" s="44">
        <v>0.0</v>
      </c>
      <c r="W17" s="44">
        <v>1180.0</v>
      </c>
      <c r="X17" s="44"/>
      <c r="Y17" s="44"/>
      <c r="Z17" s="44"/>
      <c r="AA17" s="44"/>
      <c r="AB17" s="44"/>
      <c r="AC17" s="44"/>
      <c r="AD17" s="87"/>
      <c r="AE17" s="47"/>
    </row>
    <row r="18" ht="12.75" customHeight="1">
      <c r="A18" s="39">
        <f t="shared" si="3"/>
        <v>12</v>
      </c>
      <c r="B18" s="84" t="s">
        <v>202</v>
      </c>
      <c r="C18" s="41" t="s">
        <v>203</v>
      </c>
      <c r="D18" s="45" t="s">
        <v>133</v>
      </c>
      <c r="E18" s="41" t="s">
        <v>139</v>
      </c>
      <c r="F18" s="44" t="str">
        <f t="shared" si="4"/>
        <v>#NAME?</v>
      </c>
      <c r="G18" s="42" t="str">
        <f t="shared" si="5"/>
        <v>#NAME?</v>
      </c>
      <c r="H18" s="44" t="str">
        <f t="shared" si="6"/>
        <v>#NAME?</v>
      </c>
      <c r="I18" s="85" t="str">
        <f t="shared" si="7"/>
        <v>#NAME?</v>
      </c>
      <c r="J18" s="86" t="str">
        <f t="shared" si="8"/>
        <v>#NAME?</v>
      </c>
      <c r="K18" s="44" t="str">
        <f>IF(SUM(DSKH!$F18:$I18)&gt;0,"PS","-")</f>
        <v>#NAME?</v>
      </c>
      <c r="L18" s="44" t="str">
        <f t="shared" si="9"/>
        <v>#NAME?</v>
      </c>
      <c r="M18" s="44" t="str">
        <f t="shared" si="10"/>
        <v>#NAME?</v>
      </c>
      <c r="N18" s="44" t="str">
        <f t="shared" si="11"/>
        <v>#NAME?</v>
      </c>
      <c r="O18" s="44" t="str">
        <f t="shared" si="12"/>
        <v>#NAME?</v>
      </c>
      <c r="P18" s="44" t="str">
        <f t="shared" si="13"/>
        <v>#NAME?</v>
      </c>
      <c r="Q18" s="44" t="str">
        <f t="shared" si="14"/>
        <v>#NAME?</v>
      </c>
      <c r="R18" s="44" t="str">
        <f t="shared" si="15"/>
        <v>#NAME?</v>
      </c>
      <c r="S18" s="44"/>
      <c r="T18" s="44"/>
      <c r="U18" s="44"/>
      <c r="V18" s="44">
        <v>0.0</v>
      </c>
      <c r="W18" s="44">
        <v>0.0</v>
      </c>
      <c r="X18" s="44"/>
      <c r="Y18" s="44"/>
      <c r="Z18" s="44"/>
      <c r="AA18" s="44"/>
      <c r="AB18" s="44"/>
      <c r="AC18" s="44"/>
      <c r="AD18" s="87"/>
      <c r="AE18" s="47"/>
    </row>
    <row r="19" ht="12.75" customHeight="1">
      <c r="A19" s="39">
        <f t="shared" si="3"/>
        <v>13</v>
      </c>
      <c r="B19" s="84" t="s">
        <v>204</v>
      </c>
      <c r="C19" s="41" t="s">
        <v>205</v>
      </c>
      <c r="D19" s="45" t="s">
        <v>133</v>
      </c>
      <c r="E19" s="41" t="s">
        <v>141</v>
      </c>
      <c r="F19" s="44" t="str">
        <f t="shared" si="4"/>
        <v>#NAME?</v>
      </c>
      <c r="G19" s="42" t="str">
        <f t="shared" si="5"/>
        <v>#NAME?</v>
      </c>
      <c r="H19" s="44" t="str">
        <f t="shared" si="6"/>
        <v>#NAME?</v>
      </c>
      <c r="I19" s="85" t="str">
        <f t="shared" si="7"/>
        <v>#NAME?</v>
      </c>
      <c r="J19" s="86" t="str">
        <f t="shared" si="8"/>
        <v>#NAME?</v>
      </c>
      <c r="K19" s="44" t="str">
        <f>IF(SUM(DSKH!$F19:$I19)&gt;0,"PS","-")</f>
        <v>#NAME?</v>
      </c>
      <c r="L19" s="44" t="str">
        <f t="shared" si="9"/>
        <v>#NAME?</v>
      </c>
      <c r="M19" s="44" t="str">
        <f t="shared" si="10"/>
        <v>#NAME?</v>
      </c>
      <c r="N19" s="44" t="str">
        <f t="shared" si="11"/>
        <v>#NAME?</v>
      </c>
      <c r="O19" s="44" t="str">
        <f t="shared" si="12"/>
        <v>#NAME?</v>
      </c>
      <c r="P19" s="44" t="str">
        <f t="shared" si="13"/>
        <v>#NAME?</v>
      </c>
      <c r="Q19" s="44" t="str">
        <f t="shared" si="14"/>
        <v>#NAME?</v>
      </c>
      <c r="R19" s="44" t="str">
        <f t="shared" si="15"/>
        <v>#NAME?</v>
      </c>
      <c r="S19" s="44"/>
      <c r="T19" s="44"/>
      <c r="U19" s="44"/>
      <c r="V19" s="44">
        <v>0.0</v>
      </c>
      <c r="W19" s="44">
        <v>0.0</v>
      </c>
      <c r="X19" s="44"/>
      <c r="Y19" s="44"/>
      <c r="Z19" s="44"/>
      <c r="AA19" s="44"/>
      <c r="AB19" s="44"/>
      <c r="AC19" s="44"/>
      <c r="AD19" s="87"/>
      <c r="AE19" s="47"/>
    </row>
    <row r="20" ht="12.75" customHeight="1">
      <c r="A20" s="39">
        <f t="shared" si="3"/>
        <v>14</v>
      </c>
      <c r="B20" s="84" t="s">
        <v>206</v>
      </c>
      <c r="C20" s="41" t="s">
        <v>207</v>
      </c>
      <c r="D20" s="45" t="s">
        <v>133</v>
      </c>
      <c r="E20" s="41" t="s">
        <v>143</v>
      </c>
      <c r="F20" s="44" t="str">
        <f t="shared" si="4"/>
        <v>#NAME?</v>
      </c>
      <c r="G20" s="42" t="str">
        <f t="shared" si="5"/>
        <v>#NAME?</v>
      </c>
      <c r="H20" s="44" t="str">
        <f t="shared" si="6"/>
        <v>#NAME?</v>
      </c>
      <c r="I20" s="85" t="str">
        <f t="shared" si="7"/>
        <v>#NAME?</v>
      </c>
      <c r="J20" s="86" t="str">
        <f t="shared" si="8"/>
        <v>#NAME?</v>
      </c>
      <c r="K20" s="44" t="str">
        <f>IF(SUM(DSKH!$F20:$I20)&gt;0,"PS","-")</f>
        <v>#NAME?</v>
      </c>
      <c r="L20" s="44" t="str">
        <f t="shared" si="9"/>
        <v>#NAME?</v>
      </c>
      <c r="M20" s="44" t="str">
        <f t="shared" si="10"/>
        <v>#NAME?</v>
      </c>
      <c r="N20" s="44" t="str">
        <f t="shared" si="11"/>
        <v>#NAME?</v>
      </c>
      <c r="O20" s="44" t="str">
        <f t="shared" si="12"/>
        <v>#NAME?</v>
      </c>
      <c r="P20" s="44" t="str">
        <f t="shared" si="13"/>
        <v>#NAME?</v>
      </c>
      <c r="Q20" s="44" t="str">
        <f t="shared" si="14"/>
        <v>#NAME?</v>
      </c>
      <c r="R20" s="44" t="str">
        <f t="shared" si="15"/>
        <v>#NAME?</v>
      </c>
      <c r="S20" s="44"/>
      <c r="T20" s="44"/>
      <c r="U20" s="44"/>
      <c r="V20" s="44">
        <v>0.0</v>
      </c>
      <c r="W20" s="44">
        <v>-750.0</v>
      </c>
      <c r="X20" s="44"/>
      <c r="Y20" s="44"/>
      <c r="Z20" s="44"/>
      <c r="AA20" s="44"/>
      <c r="AB20" s="44"/>
      <c r="AC20" s="44"/>
      <c r="AD20" s="87"/>
      <c r="AE20" s="12"/>
    </row>
    <row r="21" ht="12.75" customHeight="1">
      <c r="A21" s="39">
        <f t="shared" si="3"/>
        <v>15</v>
      </c>
      <c r="B21" s="84" t="s">
        <v>208</v>
      </c>
      <c r="C21" s="41" t="s">
        <v>209</v>
      </c>
      <c r="D21" s="45" t="s">
        <v>133</v>
      </c>
      <c r="E21" s="41" t="s">
        <v>145</v>
      </c>
      <c r="F21" s="44" t="str">
        <f t="shared" si="4"/>
        <v>#NAME?</v>
      </c>
      <c r="G21" s="42" t="str">
        <f t="shared" si="5"/>
        <v>#NAME?</v>
      </c>
      <c r="H21" s="44" t="str">
        <f t="shared" si="6"/>
        <v>#NAME?</v>
      </c>
      <c r="I21" s="85" t="str">
        <f t="shared" si="7"/>
        <v>#NAME?</v>
      </c>
      <c r="J21" s="86" t="str">
        <f t="shared" si="8"/>
        <v>#NAME?</v>
      </c>
      <c r="K21" s="44" t="str">
        <f>IF(SUM(DSKH!$F21:$I21)&gt;0,"PS","-")</f>
        <v>#NAME?</v>
      </c>
      <c r="L21" s="44" t="str">
        <f t="shared" si="9"/>
        <v>#NAME?</v>
      </c>
      <c r="M21" s="44" t="str">
        <f t="shared" si="10"/>
        <v>#NAME?</v>
      </c>
      <c r="N21" s="44" t="str">
        <f t="shared" si="11"/>
        <v>#NAME?</v>
      </c>
      <c r="O21" s="44" t="str">
        <f t="shared" si="12"/>
        <v>#NAME?</v>
      </c>
      <c r="P21" s="44" t="str">
        <f t="shared" si="13"/>
        <v>#NAME?</v>
      </c>
      <c r="Q21" s="44" t="str">
        <f t="shared" si="14"/>
        <v>#NAME?</v>
      </c>
      <c r="R21" s="44" t="str">
        <f t="shared" si="15"/>
        <v>#NAME?</v>
      </c>
      <c r="S21" s="44"/>
      <c r="T21" s="44"/>
      <c r="U21" s="44"/>
      <c r="V21" s="44">
        <v>0.0</v>
      </c>
      <c r="W21" s="44">
        <v>0.0</v>
      </c>
      <c r="X21" s="44"/>
      <c r="Y21" s="44"/>
      <c r="Z21" s="44"/>
      <c r="AA21" s="44"/>
      <c r="AB21" s="44"/>
      <c r="AC21" s="44"/>
      <c r="AD21" s="87"/>
      <c r="AE21" s="12"/>
    </row>
    <row r="22" ht="12.75" customHeight="1">
      <c r="A22" s="39">
        <f t="shared" si="3"/>
        <v>16</v>
      </c>
      <c r="B22" s="84" t="s">
        <v>210</v>
      </c>
      <c r="C22" s="41" t="s">
        <v>211</v>
      </c>
      <c r="D22" s="45" t="s">
        <v>133</v>
      </c>
      <c r="E22" s="41" t="s">
        <v>147</v>
      </c>
      <c r="F22" s="44" t="str">
        <f t="shared" si="4"/>
        <v>#NAME?</v>
      </c>
      <c r="G22" s="42" t="str">
        <f t="shared" si="5"/>
        <v>#NAME?</v>
      </c>
      <c r="H22" s="44" t="str">
        <f t="shared" si="6"/>
        <v>#NAME?</v>
      </c>
      <c r="I22" s="85" t="str">
        <f t="shared" si="7"/>
        <v>#NAME?</v>
      </c>
      <c r="J22" s="86" t="str">
        <f t="shared" si="8"/>
        <v>#NAME?</v>
      </c>
      <c r="K22" s="44" t="str">
        <f>IF(SUM(DSKH!$F22:$I22)&gt;0,"PS","-")</f>
        <v>#NAME?</v>
      </c>
      <c r="L22" s="44" t="str">
        <f t="shared" si="9"/>
        <v>#NAME?</v>
      </c>
      <c r="M22" s="44" t="str">
        <f t="shared" si="10"/>
        <v>#NAME?</v>
      </c>
      <c r="N22" s="44" t="str">
        <f t="shared" si="11"/>
        <v>#NAME?</v>
      </c>
      <c r="O22" s="44" t="str">
        <f t="shared" si="12"/>
        <v>#NAME?</v>
      </c>
      <c r="P22" s="44" t="str">
        <f t="shared" si="13"/>
        <v>#NAME?</v>
      </c>
      <c r="Q22" s="44" t="str">
        <f t="shared" si="14"/>
        <v>#NAME?</v>
      </c>
      <c r="R22" s="44" t="str">
        <f t="shared" si="15"/>
        <v>#NAME?</v>
      </c>
      <c r="S22" s="44"/>
      <c r="T22" s="44"/>
      <c r="U22" s="44"/>
      <c r="V22" s="44">
        <v>0.0</v>
      </c>
      <c r="W22" s="44">
        <v>0.0</v>
      </c>
      <c r="X22" s="44"/>
      <c r="Y22" s="44"/>
      <c r="Z22" s="44"/>
      <c r="AA22" s="44"/>
      <c r="AB22" s="44"/>
      <c r="AC22" s="44"/>
      <c r="AD22" s="87"/>
      <c r="AE22" s="12"/>
    </row>
    <row r="23" ht="12.75" customHeight="1">
      <c r="A23" s="39">
        <f t="shared" si="3"/>
        <v>17</v>
      </c>
      <c r="B23" s="84" t="s">
        <v>212</v>
      </c>
      <c r="C23" s="41" t="s">
        <v>213</v>
      </c>
      <c r="D23" s="45" t="s">
        <v>133</v>
      </c>
      <c r="E23" s="41" t="s">
        <v>149</v>
      </c>
      <c r="F23" s="44" t="str">
        <f t="shared" si="4"/>
        <v>#NAME?</v>
      </c>
      <c r="G23" s="42" t="str">
        <f t="shared" si="5"/>
        <v>#NAME?</v>
      </c>
      <c r="H23" s="44" t="str">
        <f t="shared" si="6"/>
        <v>#NAME?</v>
      </c>
      <c r="I23" s="85" t="str">
        <f t="shared" si="7"/>
        <v>#NAME?</v>
      </c>
      <c r="J23" s="86" t="str">
        <f t="shared" si="8"/>
        <v>#NAME?</v>
      </c>
      <c r="K23" s="44" t="str">
        <f>IF(SUM(DSKH!$F23:$I23)&gt;0,"PS","-")</f>
        <v>#NAME?</v>
      </c>
      <c r="L23" s="44" t="str">
        <f t="shared" si="9"/>
        <v>#NAME?</v>
      </c>
      <c r="M23" s="44" t="str">
        <f t="shared" si="10"/>
        <v>#NAME?</v>
      </c>
      <c r="N23" s="44" t="str">
        <f t="shared" si="11"/>
        <v>#NAME?</v>
      </c>
      <c r="O23" s="44" t="str">
        <f t="shared" si="12"/>
        <v>#NAME?</v>
      </c>
      <c r="P23" s="44" t="str">
        <f t="shared" si="13"/>
        <v>#NAME?</v>
      </c>
      <c r="Q23" s="44" t="str">
        <f t="shared" si="14"/>
        <v>#NAME?</v>
      </c>
      <c r="R23" s="44" t="str">
        <f t="shared" si="15"/>
        <v>#NAME?</v>
      </c>
      <c r="S23" s="44"/>
      <c r="T23" s="44"/>
      <c r="U23" s="44"/>
      <c r="V23" s="44">
        <v>-400.0</v>
      </c>
      <c r="W23" s="44">
        <v>-400.0</v>
      </c>
      <c r="X23" s="44"/>
      <c r="Y23" s="44"/>
      <c r="Z23" s="44"/>
      <c r="AA23" s="44"/>
      <c r="AB23" s="44"/>
      <c r="AC23" s="44"/>
      <c r="AD23" s="87"/>
      <c r="AE23" s="12"/>
    </row>
    <row r="24" ht="12.75" customHeight="1">
      <c r="A24" s="39">
        <f t="shared" si="3"/>
        <v>18</v>
      </c>
      <c r="B24" s="84" t="s">
        <v>214</v>
      </c>
      <c r="C24" s="41" t="s">
        <v>215</v>
      </c>
      <c r="D24" s="45" t="s">
        <v>133</v>
      </c>
      <c r="E24" s="41" t="s">
        <v>145</v>
      </c>
      <c r="F24" s="44" t="str">
        <f t="shared" si="4"/>
        <v>#NAME?</v>
      </c>
      <c r="G24" s="42" t="str">
        <f t="shared" si="5"/>
        <v>#NAME?</v>
      </c>
      <c r="H24" s="44" t="str">
        <f t="shared" si="6"/>
        <v>#NAME?</v>
      </c>
      <c r="I24" s="85" t="str">
        <f t="shared" si="7"/>
        <v>#NAME?</v>
      </c>
      <c r="J24" s="86" t="str">
        <f t="shared" si="8"/>
        <v>#NAME?</v>
      </c>
      <c r="K24" s="44" t="str">
        <f>IF(SUM(DSKH!$F24:$I24)&gt;0,"PS","-")</f>
        <v>#NAME?</v>
      </c>
      <c r="L24" s="44" t="str">
        <f t="shared" si="9"/>
        <v>#NAME?</v>
      </c>
      <c r="M24" s="44" t="str">
        <f t="shared" si="10"/>
        <v>#NAME?</v>
      </c>
      <c r="N24" s="44" t="str">
        <f t="shared" si="11"/>
        <v>#NAME?</v>
      </c>
      <c r="O24" s="44" t="str">
        <f t="shared" si="12"/>
        <v>#NAME?</v>
      </c>
      <c r="P24" s="44" t="str">
        <f t="shared" si="13"/>
        <v>#NAME?</v>
      </c>
      <c r="Q24" s="44" t="str">
        <f t="shared" si="14"/>
        <v>#NAME?</v>
      </c>
      <c r="R24" s="44" t="str">
        <f t="shared" si="15"/>
        <v>#NAME?</v>
      </c>
      <c r="S24" s="44"/>
      <c r="T24" s="44"/>
      <c r="U24" s="44"/>
      <c r="V24" s="44">
        <v>0.0</v>
      </c>
      <c r="W24" s="44">
        <v>0.0</v>
      </c>
      <c r="X24" s="44"/>
      <c r="Y24" s="44"/>
      <c r="Z24" s="44"/>
      <c r="AA24" s="44"/>
      <c r="AB24" s="44"/>
      <c r="AC24" s="44"/>
      <c r="AD24" s="87"/>
      <c r="AE24" s="12"/>
    </row>
    <row r="25" ht="12.75" customHeight="1">
      <c r="A25" s="39">
        <f t="shared" si="3"/>
        <v>19</v>
      </c>
      <c r="B25" s="84" t="s">
        <v>216</v>
      </c>
      <c r="C25" s="41" t="s">
        <v>217</v>
      </c>
      <c r="D25" s="45" t="s">
        <v>133</v>
      </c>
      <c r="E25" s="41" t="s">
        <v>147</v>
      </c>
      <c r="F25" s="44" t="str">
        <f t="shared" si="4"/>
        <v>#NAME?</v>
      </c>
      <c r="G25" s="42" t="str">
        <f t="shared" si="5"/>
        <v>#NAME?</v>
      </c>
      <c r="H25" s="44" t="str">
        <f t="shared" si="6"/>
        <v>#NAME?</v>
      </c>
      <c r="I25" s="85" t="str">
        <f t="shared" si="7"/>
        <v>#NAME?</v>
      </c>
      <c r="J25" s="86" t="str">
        <f t="shared" si="8"/>
        <v>#NAME?</v>
      </c>
      <c r="K25" s="44" t="str">
        <f>IF(SUM(DSKH!$F25:$I25)&gt;0,"PS","-")</f>
        <v>#NAME?</v>
      </c>
      <c r="L25" s="44" t="str">
        <f t="shared" si="9"/>
        <v>#NAME?</v>
      </c>
      <c r="M25" s="44" t="str">
        <f t="shared" si="10"/>
        <v>#NAME?</v>
      </c>
      <c r="N25" s="44" t="str">
        <f t="shared" si="11"/>
        <v>#NAME?</v>
      </c>
      <c r="O25" s="44" t="str">
        <f t="shared" si="12"/>
        <v>#NAME?</v>
      </c>
      <c r="P25" s="44" t="str">
        <f t="shared" si="13"/>
        <v>#NAME?</v>
      </c>
      <c r="Q25" s="44" t="str">
        <f t="shared" si="14"/>
        <v>#NAME?</v>
      </c>
      <c r="R25" s="44" t="str">
        <f t="shared" si="15"/>
        <v>#NAME?</v>
      </c>
      <c r="S25" s="44"/>
      <c r="T25" s="44"/>
      <c r="U25" s="44"/>
      <c r="V25" s="44">
        <v>0.0</v>
      </c>
      <c r="W25" s="44">
        <v>0.0</v>
      </c>
      <c r="X25" s="44"/>
      <c r="Y25" s="44"/>
      <c r="Z25" s="44"/>
      <c r="AA25" s="44"/>
      <c r="AB25" s="44"/>
      <c r="AC25" s="44"/>
      <c r="AD25" s="87"/>
      <c r="AE25" s="12"/>
    </row>
    <row r="26" ht="12.75" customHeight="1">
      <c r="A26" s="39">
        <f t="shared" si="3"/>
        <v>20</v>
      </c>
      <c r="B26" s="84" t="s">
        <v>218</v>
      </c>
      <c r="C26" s="41" t="s">
        <v>219</v>
      </c>
      <c r="D26" s="45" t="s">
        <v>133</v>
      </c>
      <c r="E26" s="41" t="s">
        <v>149</v>
      </c>
      <c r="F26" s="44" t="str">
        <f t="shared" si="4"/>
        <v>#NAME?</v>
      </c>
      <c r="G26" s="42" t="str">
        <f t="shared" si="5"/>
        <v>#NAME?</v>
      </c>
      <c r="H26" s="44" t="str">
        <f t="shared" si="6"/>
        <v>#NAME?</v>
      </c>
      <c r="I26" s="85" t="str">
        <f t="shared" si="7"/>
        <v>#NAME?</v>
      </c>
      <c r="J26" s="86" t="str">
        <f t="shared" si="8"/>
        <v>#NAME?</v>
      </c>
      <c r="K26" s="44" t="str">
        <f>IF(SUM(DSKH!$F26:$I26)&gt;0,"PS","-")</f>
        <v>#NAME?</v>
      </c>
      <c r="L26" s="44" t="str">
        <f t="shared" si="9"/>
        <v>#NAME?</v>
      </c>
      <c r="M26" s="44" t="str">
        <f t="shared" si="10"/>
        <v>#NAME?</v>
      </c>
      <c r="N26" s="44" t="str">
        <f t="shared" si="11"/>
        <v>#NAME?</v>
      </c>
      <c r="O26" s="44" t="str">
        <f t="shared" si="12"/>
        <v>#NAME?</v>
      </c>
      <c r="P26" s="44" t="str">
        <f t="shared" si="13"/>
        <v>#NAME?</v>
      </c>
      <c r="Q26" s="44" t="str">
        <f t="shared" si="14"/>
        <v>#NAME?</v>
      </c>
      <c r="R26" s="44" t="str">
        <f t="shared" si="15"/>
        <v>#NAME?</v>
      </c>
      <c r="S26" s="44"/>
      <c r="T26" s="44"/>
      <c r="U26" s="44"/>
      <c r="V26" s="44">
        <v>0.0</v>
      </c>
      <c r="W26" s="44">
        <v>0.0</v>
      </c>
      <c r="X26" s="44"/>
      <c r="Y26" s="44"/>
      <c r="Z26" s="44"/>
      <c r="AA26" s="44"/>
      <c r="AB26" s="44"/>
      <c r="AC26" s="44"/>
      <c r="AD26" s="87"/>
      <c r="AE26" s="12"/>
    </row>
    <row r="27" ht="12.75" customHeight="1">
      <c r="A27" s="39">
        <f t="shared" si="3"/>
        <v>21</v>
      </c>
      <c r="B27" s="84" t="s">
        <v>220</v>
      </c>
      <c r="C27" s="41" t="s">
        <v>221</v>
      </c>
      <c r="D27" s="45" t="s">
        <v>133</v>
      </c>
      <c r="E27" s="41" t="s">
        <v>134</v>
      </c>
      <c r="F27" s="44" t="str">
        <f t="shared" si="4"/>
        <v>#NAME?</v>
      </c>
      <c r="G27" s="42" t="str">
        <f t="shared" si="5"/>
        <v>#NAME?</v>
      </c>
      <c r="H27" s="44" t="str">
        <f t="shared" si="6"/>
        <v>#NAME?</v>
      </c>
      <c r="I27" s="85" t="str">
        <f t="shared" si="7"/>
        <v>#NAME?</v>
      </c>
      <c r="J27" s="86" t="str">
        <f t="shared" si="8"/>
        <v>#NAME?</v>
      </c>
      <c r="K27" s="44" t="str">
        <f>IF(SUM(DSKH!$F27:$I27)&gt;0,"PS","-")</f>
        <v>#NAME?</v>
      </c>
      <c r="L27" s="44" t="str">
        <f t="shared" si="9"/>
        <v>#NAME?</v>
      </c>
      <c r="M27" s="44" t="str">
        <f t="shared" si="10"/>
        <v>#NAME?</v>
      </c>
      <c r="N27" s="44" t="str">
        <f t="shared" si="11"/>
        <v>#NAME?</v>
      </c>
      <c r="O27" s="44" t="str">
        <f t="shared" si="12"/>
        <v>#NAME?</v>
      </c>
      <c r="P27" s="44" t="str">
        <f t="shared" si="13"/>
        <v>#NAME?</v>
      </c>
      <c r="Q27" s="44" t="str">
        <f t="shared" si="14"/>
        <v>#NAME?</v>
      </c>
      <c r="R27" s="44" t="str">
        <f t="shared" si="15"/>
        <v>#NAME?</v>
      </c>
      <c r="S27" s="44"/>
      <c r="T27" s="44"/>
      <c r="U27" s="44"/>
      <c r="V27" s="44">
        <v>0.0</v>
      </c>
      <c r="W27" s="44">
        <v>0.0</v>
      </c>
      <c r="X27" s="44"/>
      <c r="Y27" s="44"/>
      <c r="Z27" s="44"/>
      <c r="AA27" s="44"/>
      <c r="AB27" s="44"/>
      <c r="AC27" s="44"/>
      <c r="AD27" s="87"/>
      <c r="AE27" s="12"/>
    </row>
    <row r="28" ht="12.75" customHeight="1">
      <c r="A28" s="39">
        <f t="shared" si="3"/>
        <v>22</v>
      </c>
      <c r="B28" s="84" t="s">
        <v>222</v>
      </c>
      <c r="C28" s="41" t="s">
        <v>223</v>
      </c>
      <c r="D28" s="45" t="s">
        <v>133</v>
      </c>
      <c r="E28" s="41" t="s">
        <v>137</v>
      </c>
      <c r="F28" s="44" t="str">
        <f t="shared" si="4"/>
        <v>#NAME?</v>
      </c>
      <c r="G28" s="42" t="str">
        <f t="shared" si="5"/>
        <v>#NAME?</v>
      </c>
      <c r="H28" s="44" t="str">
        <f t="shared" si="6"/>
        <v>#NAME?</v>
      </c>
      <c r="I28" s="85" t="str">
        <f t="shared" si="7"/>
        <v>#NAME?</v>
      </c>
      <c r="J28" s="86" t="str">
        <f t="shared" si="8"/>
        <v>#NAME?</v>
      </c>
      <c r="K28" s="44" t="str">
        <f>IF(SUM(DSKH!$F28:$I28)&gt;0,"PS","-")</f>
        <v>#NAME?</v>
      </c>
      <c r="L28" s="44" t="str">
        <f t="shared" si="9"/>
        <v>#NAME?</v>
      </c>
      <c r="M28" s="44" t="str">
        <f t="shared" si="10"/>
        <v>#NAME?</v>
      </c>
      <c r="N28" s="44" t="str">
        <f t="shared" si="11"/>
        <v>#NAME?</v>
      </c>
      <c r="O28" s="44" t="str">
        <f t="shared" si="12"/>
        <v>#NAME?</v>
      </c>
      <c r="P28" s="44" t="str">
        <f t="shared" si="13"/>
        <v>#NAME?</v>
      </c>
      <c r="Q28" s="44" t="str">
        <f t="shared" si="14"/>
        <v>#NAME?</v>
      </c>
      <c r="R28" s="44" t="str">
        <f t="shared" si="15"/>
        <v>#NAME?</v>
      </c>
      <c r="S28" s="44"/>
      <c r="T28" s="44"/>
      <c r="U28" s="44"/>
      <c r="V28" s="44">
        <v>-500.0</v>
      </c>
      <c r="W28" s="44">
        <v>-500.0</v>
      </c>
      <c r="X28" s="44"/>
      <c r="Y28" s="44"/>
      <c r="Z28" s="44"/>
      <c r="AA28" s="44"/>
      <c r="AB28" s="44"/>
      <c r="AC28" s="44"/>
      <c r="AD28" s="87"/>
      <c r="AE28" s="12"/>
    </row>
    <row r="29" ht="12.75" customHeight="1">
      <c r="A29" s="39">
        <f t="shared" si="3"/>
        <v>23</v>
      </c>
      <c r="B29" s="84" t="s">
        <v>224</v>
      </c>
      <c r="C29" s="41" t="s">
        <v>225</v>
      </c>
      <c r="D29" s="45" t="s">
        <v>133</v>
      </c>
      <c r="E29" s="41" t="s">
        <v>139</v>
      </c>
      <c r="F29" s="44" t="str">
        <f t="shared" si="4"/>
        <v>#NAME?</v>
      </c>
      <c r="G29" s="42" t="str">
        <f t="shared" si="5"/>
        <v>#NAME?</v>
      </c>
      <c r="H29" s="44" t="str">
        <f t="shared" si="6"/>
        <v>#NAME?</v>
      </c>
      <c r="I29" s="85" t="str">
        <f t="shared" si="7"/>
        <v>#NAME?</v>
      </c>
      <c r="J29" s="86" t="str">
        <f t="shared" si="8"/>
        <v>#NAME?</v>
      </c>
      <c r="K29" s="44" t="str">
        <f>IF(SUM(DSKH!$F29:$I29)&gt;0,"PS","-")</f>
        <v>#NAME?</v>
      </c>
      <c r="L29" s="44" t="str">
        <f t="shared" si="9"/>
        <v>#NAME?</v>
      </c>
      <c r="M29" s="44" t="str">
        <f t="shared" si="10"/>
        <v>#NAME?</v>
      </c>
      <c r="N29" s="44" t="str">
        <f t="shared" si="11"/>
        <v>#NAME?</v>
      </c>
      <c r="O29" s="44" t="str">
        <f t="shared" si="12"/>
        <v>#NAME?</v>
      </c>
      <c r="P29" s="44" t="str">
        <f t="shared" si="13"/>
        <v>#NAME?</v>
      </c>
      <c r="Q29" s="44" t="str">
        <f t="shared" si="14"/>
        <v>#NAME?</v>
      </c>
      <c r="R29" s="44" t="str">
        <f t="shared" si="15"/>
        <v>#NAME?</v>
      </c>
      <c r="S29" s="44"/>
      <c r="T29" s="44"/>
      <c r="U29" s="44"/>
      <c r="V29" s="44"/>
      <c r="W29" s="44"/>
      <c r="X29" s="44"/>
      <c r="Y29" s="44"/>
      <c r="Z29" s="44"/>
      <c r="AA29" s="44"/>
      <c r="AB29" s="44"/>
      <c r="AC29" s="44"/>
      <c r="AD29" s="87"/>
      <c r="AE29" s="12"/>
    </row>
    <row r="30" ht="12.75" customHeight="1">
      <c r="A30" s="39">
        <f t="shared" si="3"/>
        <v>24</v>
      </c>
      <c r="B30" s="84" t="s">
        <v>226</v>
      </c>
      <c r="C30" s="41" t="s">
        <v>227</v>
      </c>
      <c r="D30" s="45" t="s">
        <v>133</v>
      </c>
      <c r="E30" s="41" t="s">
        <v>147</v>
      </c>
      <c r="F30" s="44" t="str">
        <f t="shared" si="4"/>
        <v>#NAME?</v>
      </c>
      <c r="G30" s="42" t="str">
        <f t="shared" si="5"/>
        <v>#NAME?</v>
      </c>
      <c r="H30" s="44" t="str">
        <f t="shared" si="6"/>
        <v>#NAME?</v>
      </c>
      <c r="I30" s="85" t="str">
        <f t="shared" si="7"/>
        <v>#NAME?</v>
      </c>
      <c r="J30" s="86" t="str">
        <f t="shared" si="8"/>
        <v>#NAME?</v>
      </c>
      <c r="K30" s="44" t="str">
        <f>IF(SUM(DSKH!$F30:$I30)&gt;0,"PS","-")</f>
        <v>#NAME?</v>
      </c>
      <c r="L30" s="44" t="str">
        <f t="shared" si="9"/>
        <v>#NAME?</v>
      </c>
      <c r="M30" s="44" t="str">
        <f t="shared" si="10"/>
        <v>#NAME?</v>
      </c>
      <c r="N30" s="44" t="str">
        <f t="shared" si="11"/>
        <v>#NAME?</v>
      </c>
      <c r="O30" s="44" t="str">
        <f t="shared" si="12"/>
        <v>#NAME?</v>
      </c>
      <c r="P30" s="44" t="str">
        <f t="shared" si="13"/>
        <v>#NAME?</v>
      </c>
      <c r="Q30" s="44" t="str">
        <f t="shared" si="14"/>
        <v>#NAME?</v>
      </c>
      <c r="R30" s="44" t="str">
        <f t="shared" si="15"/>
        <v>#NAME?</v>
      </c>
      <c r="S30" s="44"/>
      <c r="T30" s="44"/>
      <c r="U30" s="44"/>
      <c r="V30" s="44"/>
      <c r="W30" s="44"/>
      <c r="X30" s="44"/>
      <c r="Y30" s="44"/>
      <c r="Z30" s="44"/>
      <c r="AA30" s="44"/>
      <c r="AB30" s="44"/>
      <c r="AC30" s="44"/>
      <c r="AD30" s="87"/>
      <c r="AE30" s="12"/>
    </row>
    <row r="31" ht="12.75" customHeight="1">
      <c r="A31" s="39">
        <f t="shared" si="3"/>
        <v>25</v>
      </c>
      <c r="B31" s="84" t="s">
        <v>228</v>
      </c>
      <c r="C31" s="41" t="s">
        <v>229</v>
      </c>
      <c r="D31" s="45" t="s">
        <v>133</v>
      </c>
      <c r="E31" s="41" t="s">
        <v>149</v>
      </c>
      <c r="F31" s="44" t="str">
        <f t="shared" si="4"/>
        <v>#NAME?</v>
      </c>
      <c r="G31" s="42" t="str">
        <f t="shared" si="5"/>
        <v>#NAME?</v>
      </c>
      <c r="H31" s="44" t="str">
        <f t="shared" si="6"/>
        <v>#NAME?</v>
      </c>
      <c r="I31" s="85" t="str">
        <f t="shared" si="7"/>
        <v>#NAME?</v>
      </c>
      <c r="J31" s="86" t="str">
        <f t="shared" si="8"/>
        <v>#NAME?</v>
      </c>
      <c r="K31" s="44" t="str">
        <f>IF(SUM(DSKH!$F31:$I31)&gt;0,"PS","-")</f>
        <v>#NAME?</v>
      </c>
      <c r="L31" s="44" t="str">
        <f t="shared" si="9"/>
        <v>#NAME?</v>
      </c>
      <c r="M31" s="44" t="str">
        <f t="shared" si="10"/>
        <v>#NAME?</v>
      </c>
      <c r="N31" s="44" t="str">
        <f t="shared" si="11"/>
        <v>#NAME?</v>
      </c>
      <c r="O31" s="44" t="str">
        <f t="shared" si="12"/>
        <v>#NAME?</v>
      </c>
      <c r="P31" s="44" t="str">
        <f t="shared" si="13"/>
        <v>#NAME?</v>
      </c>
      <c r="Q31" s="44" t="str">
        <f t="shared" si="14"/>
        <v>#NAME?</v>
      </c>
      <c r="R31" s="44" t="str">
        <f t="shared" si="15"/>
        <v>#NAME?</v>
      </c>
      <c r="S31" s="44"/>
      <c r="T31" s="44"/>
      <c r="U31" s="44"/>
      <c r="V31" s="44"/>
      <c r="W31" s="44"/>
      <c r="X31" s="44"/>
      <c r="Y31" s="44"/>
      <c r="Z31" s="44"/>
      <c r="AA31" s="44"/>
      <c r="AB31" s="44"/>
      <c r="AC31" s="44"/>
      <c r="AD31" s="87"/>
      <c r="AE31" s="12"/>
    </row>
    <row r="32" ht="12.75" customHeight="1">
      <c r="A32" s="39">
        <f t="shared" si="3"/>
        <v>26</v>
      </c>
      <c r="B32" s="84" t="s">
        <v>230</v>
      </c>
      <c r="C32" s="41" t="s">
        <v>231</v>
      </c>
      <c r="D32" s="45" t="s">
        <v>133</v>
      </c>
      <c r="E32" s="41" t="s">
        <v>145</v>
      </c>
      <c r="F32" s="44" t="str">
        <f t="shared" si="4"/>
        <v>#NAME?</v>
      </c>
      <c r="G32" s="42" t="str">
        <f t="shared" si="5"/>
        <v>#NAME?</v>
      </c>
      <c r="H32" s="44" t="str">
        <f t="shared" si="6"/>
        <v>#NAME?</v>
      </c>
      <c r="I32" s="85" t="str">
        <f t="shared" si="7"/>
        <v>#NAME?</v>
      </c>
      <c r="J32" s="86" t="str">
        <f t="shared" si="8"/>
        <v>#NAME?</v>
      </c>
      <c r="K32" s="44" t="str">
        <f>IF(SUM(DSKH!$F32:$I32)&gt;0,"PS","-")</f>
        <v>#NAME?</v>
      </c>
      <c r="L32" s="44" t="str">
        <f t="shared" si="9"/>
        <v>#NAME?</v>
      </c>
      <c r="M32" s="44" t="str">
        <f t="shared" si="10"/>
        <v>#NAME?</v>
      </c>
      <c r="N32" s="44" t="str">
        <f t="shared" si="11"/>
        <v>#NAME?</v>
      </c>
      <c r="O32" s="44" t="str">
        <f t="shared" si="12"/>
        <v>#NAME?</v>
      </c>
      <c r="P32" s="44" t="str">
        <f t="shared" si="13"/>
        <v>#NAME?</v>
      </c>
      <c r="Q32" s="44" t="str">
        <f t="shared" si="14"/>
        <v>#NAME?</v>
      </c>
      <c r="R32" s="44" t="str">
        <f t="shared" si="15"/>
        <v>#NAME?</v>
      </c>
      <c r="S32" s="44"/>
      <c r="T32" s="44"/>
      <c r="U32" s="44"/>
      <c r="V32" s="44"/>
      <c r="W32" s="44"/>
      <c r="X32" s="44"/>
      <c r="Y32" s="44"/>
      <c r="Z32" s="44"/>
      <c r="AA32" s="44"/>
      <c r="AB32" s="44"/>
      <c r="AC32" s="44"/>
      <c r="AD32" s="87"/>
      <c r="AE32" s="12"/>
    </row>
    <row r="33" ht="12.75" customHeight="1">
      <c r="A33" s="39">
        <f t="shared" si="3"/>
        <v>27</v>
      </c>
      <c r="B33" s="84" t="s">
        <v>232</v>
      </c>
      <c r="C33" s="41" t="s">
        <v>233</v>
      </c>
      <c r="D33" s="45" t="s">
        <v>133</v>
      </c>
      <c r="E33" s="41" t="s">
        <v>147</v>
      </c>
      <c r="F33" s="44" t="str">
        <f t="shared" si="4"/>
        <v>#NAME?</v>
      </c>
      <c r="G33" s="42" t="str">
        <f t="shared" si="5"/>
        <v>#NAME?</v>
      </c>
      <c r="H33" s="44" t="str">
        <f t="shared" si="6"/>
        <v>#NAME?</v>
      </c>
      <c r="I33" s="85" t="str">
        <f t="shared" si="7"/>
        <v>#NAME?</v>
      </c>
      <c r="J33" s="86" t="str">
        <f t="shared" si="8"/>
        <v>#NAME?</v>
      </c>
      <c r="K33" s="44" t="str">
        <f>IF(SUM(DSKH!$F33:$I33)&gt;0,"PS","-")</f>
        <v>#NAME?</v>
      </c>
      <c r="L33" s="44" t="str">
        <f t="shared" si="9"/>
        <v>#NAME?</v>
      </c>
      <c r="M33" s="44" t="str">
        <f t="shared" si="10"/>
        <v>#NAME?</v>
      </c>
      <c r="N33" s="44" t="str">
        <f t="shared" si="11"/>
        <v>#NAME?</v>
      </c>
      <c r="O33" s="44" t="str">
        <f t="shared" si="12"/>
        <v>#NAME?</v>
      </c>
      <c r="P33" s="44" t="str">
        <f t="shared" si="13"/>
        <v>#NAME?</v>
      </c>
      <c r="Q33" s="44" t="str">
        <f t="shared" si="14"/>
        <v>#NAME?</v>
      </c>
      <c r="R33" s="44" t="str">
        <f t="shared" si="15"/>
        <v>#NAME?</v>
      </c>
      <c r="S33" s="44"/>
      <c r="T33" s="44"/>
      <c r="U33" s="44"/>
      <c r="V33" s="44"/>
      <c r="W33" s="44"/>
      <c r="X33" s="44"/>
      <c r="Y33" s="44"/>
      <c r="Z33" s="44"/>
      <c r="AA33" s="44"/>
      <c r="AB33" s="44"/>
      <c r="AC33" s="44"/>
      <c r="AD33" s="87"/>
      <c r="AE33" s="12"/>
    </row>
    <row r="34" ht="12.75" hidden="1" customHeight="1">
      <c r="A34" s="39">
        <f t="shared" si="3"/>
        <v>28</v>
      </c>
      <c r="B34" s="84" t="s">
        <v>234</v>
      </c>
      <c r="C34" s="41" t="s">
        <v>235</v>
      </c>
      <c r="D34" s="45" t="s">
        <v>136</v>
      </c>
      <c r="E34" s="41" t="s">
        <v>131</v>
      </c>
      <c r="F34" s="44" t="str">
        <f t="shared" si="4"/>
        <v>#NAME?</v>
      </c>
      <c r="G34" s="42" t="str">
        <f t="shared" si="5"/>
        <v>#NAME?</v>
      </c>
      <c r="H34" s="44" t="str">
        <f t="shared" si="6"/>
        <v>#NAME?</v>
      </c>
      <c r="I34" s="85" t="str">
        <f t="shared" si="7"/>
        <v>#NAME?</v>
      </c>
      <c r="J34" s="86" t="str">
        <f t="shared" si="8"/>
        <v>#NAME?</v>
      </c>
      <c r="K34" s="44" t="str">
        <f>IF(SUM(DSKH!$F34:$I34)&gt;0,"PS","-")</f>
        <v>#NAME?</v>
      </c>
      <c r="L34" s="44" t="str">
        <f t="shared" si="9"/>
        <v>#NAME?</v>
      </c>
      <c r="M34" s="44" t="str">
        <f t="shared" si="10"/>
        <v>#NAME?</v>
      </c>
      <c r="N34" s="44" t="str">
        <f t="shared" si="11"/>
        <v>#NAME?</v>
      </c>
      <c r="O34" s="44" t="str">
        <f t="shared" si="12"/>
        <v>#NAME?</v>
      </c>
      <c r="P34" s="44" t="str">
        <f t="shared" si="13"/>
        <v>#NAME?</v>
      </c>
      <c r="Q34" s="44" t="str">
        <f t="shared" si="14"/>
        <v>#NAME?</v>
      </c>
      <c r="R34" s="44" t="str">
        <f t="shared" si="15"/>
        <v>#NAME?</v>
      </c>
      <c r="S34" s="44"/>
      <c r="T34" s="44"/>
      <c r="U34" s="44"/>
      <c r="V34" s="44"/>
      <c r="W34" s="44"/>
      <c r="X34" s="44"/>
      <c r="Y34" s="44"/>
      <c r="Z34" s="44"/>
      <c r="AA34" s="44"/>
      <c r="AB34" s="44"/>
      <c r="AC34" s="44"/>
      <c r="AD34" s="87"/>
      <c r="AE34" s="12"/>
    </row>
    <row r="35" ht="12.75" hidden="1" customHeight="1">
      <c r="A35" s="39">
        <f t="shared" si="3"/>
        <v>29</v>
      </c>
      <c r="B35" s="84" t="s">
        <v>236</v>
      </c>
      <c r="C35" s="41" t="s">
        <v>237</v>
      </c>
      <c r="D35" s="45" t="s">
        <v>136</v>
      </c>
      <c r="E35" s="41" t="s">
        <v>131</v>
      </c>
      <c r="F35" s="44" t="str">
        <f t="shared" si="4"/>
        <v>#NAME?</v>
      </c>
      <c r="G35" s="42" t="str">
        <f t="shared" si="5"/>
        <v>#NAME?</v>
      </c>
      <c r="H35" s="44" t="str">
        <f t="shared" si="6"/>
        <v>#NAME?</v>
      </c>
      <c r="I35" s="85" t="str">
        <f t="shared" si="7"/>
        <v>#NAME?</v>
      </c>
      <c r="J35" s="86" t="str">
        <f t="shared" si="8"/>
        <v>#NAME?</v>
      </c>
      <c r="K35" s="44" t="str">
        <f>IF(SUM(DSKH!$F35:$I35)&gt;0,"PS","-")</f>
        <v>#NAME?</v>
      </c>
      <c r="L35" s="44" t="str">
        <f t="shared" si="9"/>
        <v>#NAME?</v>
      </c>
      <c r="M35" s="44" t="str">
        <f t="shared" si="10"/>
        <v>#NAME?</v>
      </c>
      <c r="N35" s="44" t="str">
        <f t="shared" si="11"/>
        <v>#NAME?</v>
      </c>
      <c r="O35" s="44" t="str">
        <f t="shared" si="12"/>
        <v>#NAME?</v>
      </c>
      <c r="P35" s="44" t="str">
        <f t="shared" si="13"/>
        <v>#NAME?</v>
      </c>
      <c r="Q35" s="44" t="str">
        <f t="shared" si="14"/>
        <v>#NAME?</v>
      </c>
      <c r="R35" s="44" t="str">
        <f t="shared" si="15"/>
        <v>#NAME?</v>
      </c>
      <c r="S35" s="44"/>
      <c r="T35" s="44"/>
      <c r="U35" s="44"/>
      <c r="V35" s="44"/>
      <c r="W35" s="44"/>
      <c r="X35" s="44"/>
      <c r="Y35" s="44"/>
      <c r="Z35" s="44"/>
      <c r="AA35" s="44"/>
      <c r="AB35" s="44"/>
      <c r="AC35" s="44"/>
      <c r="AD35" s="87"/>
      <c r="AE35" s="12"/>
    </row>
    <row r="36" ht="12.75" hidden="1" customHeight="1">
      <c r="A36" s="39">
        <f t="shared" si="3"/>
        <v>30</v>
      </c>
      <c r="B36" s="84" t="s">
        <v>238</v>
      </c>
      <c r="C36" s="41" t="s">
        <v>239</v>
      </c>
      <c r="D36" s="45" t="s">
        <v>136</v>
      </c>
      <c r="E36" s="41" t="s">
        <v>131</v>
      </c>
      <c r="F36" s="44" t="str">
        <f t="shared" si="4"/>
        <v>#NAME?</v>
      </c>
      <c r="G36" s="42" t="str">
        <f t="shared" si="5"/>
        <v>#NAME?</v>
      </c>
      <c r="H36" s="44" t="str">
        <f t="shared" si="6"/>
        <v>#NAME?</v>
      </c>
      <c r="I36" s="85" t="str">
        <f t="shared" si="7"/>
        <v>#NAME?</v>
      </c>
      <c r="J36" s="86" t="str">
        <f t="shared" si="8"/>
        <v>#NAME?</v>
      </c>
      <c r="K36" s="44" t="str">
        <f>IF(SUM(DSKH!$F36:$I36)&gt;0,"PS","-")</f>
        <v>#NAME?</v>
      </c>
      <c r="L36" s="44" t="str">
        <f t="shared" si="9"/>
        <v>#NAME?</v>
      </c>
      <c r="M36" s="44" t="str">
        <f t="shared" si="10"/>
        <v>#NAME?</v>
      </c>
      <c r="N36" s="44" t="str">
        <f t="shared" si="11"/>
        <v>#NAME?</v>
      </c>
      <c r="O36" s="44" t="str">
        <f t="shared" si="12"/>
        <v>#NAME?</v>
      </c>
      <c r="P36" s="44" t="str">
        <f t="shared" si="13"/>
        <v>#NAME?</v>
      </c>
      <c r="Q36" s="44" t="str">
        <f t="shared" si="14"/>
        <v>#NAME?</v>
      </c>
      <c r="R36" s="44" t="str">
        <f t="shared" si="15"/>
        <v>#NAME?</v>
      </c>
      <c r="S36" s="44"/>
      <c r="T36" s="44"/>
      <c r="U36" s="44"/>
      <c r="V36" s="44"/>
      <c r="W36" s="44"/>
      <c r="X36" s="44"/>
      <c r="Y36" s="44"/>
      <c r="Z36" s="44"/>
      <c r="AA36" s="44"/>
      <c r="AB36" s="44"/>
      <c r="AC36" s="44"/>
      <c r="AD36" s="87"/>
      <c r="AE36" s="12"/>
    </row>
    <row r="37" ht="12.75" customHeight="1">
      <c r="A37" s="39">
        <f t="shared" si="3"/>
        <v>31</v>
      </c>
      <c r="B37" s="84" t="s">
        <v>240</v>
      </c>
      <c r="C37" s="41" t="s">
        <v>241</v>
      </c>
      <c r="D37" s="45" t="s">
        <v>133</v>
      </c>
      <c r="E37" s="41" t="s">
        <v>134</v>
      </c>
      <c r="F37" s="44" t="str">
        <f t="shared" si="4"/>
        <v>#NAME?</v>
      </c>
      <c r="G37" s="42" t="str">
        <f t="shared" si="5"/>
        <v>#NAME?</v>
      </c>
      <c r="H37" s="44" t="str">
        <f t="shared" si="6"/>
        <v>#NAME?</v>
      </c>
      <c r="I37" s="85" t="str">
        <f t="shared" si="7"/>
        <v>#NAME?</v>
      </c>
      <c r="J37" s="86" t="str">
        <f t="shared" si="8"/>
        <v>#NAME?</v>
      </c>
      <c r="K37" s="44" t="str">
        <f>IF(SUM(DSKH!$F37:$I37)&gt;0,"PS","-")</f>
        <v>#NAME?</v>
      </c>
      <c r="L37" s="44" t="str">
        <f t="shared" si="9"/>
        <v>#NAME?</v>
      </c>
      <c r="M37" s="44" t="str">
        <f t="shared" si="10"/>
        <v>#NAME?</v>
      </c>
      <c r="N37" s="44" t="str">
        <f t="shared" si="11"/>
        <v>#NAME?</v>
      </c>
      <c r="O37" s="44" t="str">
        <f t="shared" si="12"/>
        <v>#NAME?</v>
      </c>
      <c r="P37" s="44" t="str">
        <f t="shared" si="13"/>
        <v>#NAME?</v>
      </c>
      <c r="Q37" s="44" t="str">
        <f t="shared" si="14"/>
        <v>#NAME?</v>
      </c>
      <c r="R37" s="44" t="str">
        <f t="shared" si="15"/>
        <v>#NAME?</v>
      </c>
      <c r="S37" s="44"/>
      <c r="T37" s="44"/>
      <c r="U37" s="44"/>
      <c r="V37" s="44"/>
      <c r="W37" s="44"/>
      <c r="X37" s="44"/>
      <c r="Y37" s="44"/>
      <c r="Z37" s="44"/>
      <c r="AA37" s="44"/>
      <c r="AB37" s="44"/>
      <c r="AC37" s="44"/>
      <c r="AD37" s="87"/>
      <c r="AE37" s="12"/>
    </row>
    <row r="38" ht="12.75" hidden="1" customHeight="1">
      <c r="A38" s="39">
        <f t="shared" si="3"/>
        <v>0</v>
      </c>
      <c r="B38" s="84"/>
      <c r="C38" s="41"/>
      <c r="D38" s="45"/>
      <c r="E38" s="41"/>
      <c r="F38" s="44" t="str">
        <f t="shared" si="4"/>
        <v>#NAME?</v>
      </c>
      <c r="G38" s="42" t="str">
        <f t="shared" si="5"/>
        <v>#NAME?</v>
      </c>
      <c r="H38" s="44" t="str">
        <f t="shared" si="6"/>
        <v>#NAME?</v>
      </c>
      <c r="I38" s="85" t="str">
        <f t="shared" si="7"/>
        <v>#NAME?</v>
      </c>
      <c r="J38" s="86" t="str">
        <f t="shared" si="8"/>
        <v>#NAME?</v>
      </c>
      <c r="K38" s="44" t="str">
        <f>IF(SUM(DSKH!$F38:$I38)&gt;0,"PS","-")</f>
        <v>#NAME?</v>
      </c>
      <c r="L38" s="44" t="str">
        <f t="shared" si="9"/>
        <v>#NAME?</v>
      </c>
      <c r="M38" s="44" t="str">
        <f t="shared" si="10"/>
        <v>#NAME?</v>
      </c>
      <c r="N38" s="44" t="str">
        <f t="shared" si="11"/>
        <v>#NAME?</v>
      </c>
      <c r="O38" s="44" t="str">
        <f t="shared" si="12"/>
        <v>#NAME?</v>
      </c>
      <c r="P38" s="44" t="str">
        <f t="shared" si="13"/>
        <v>#NAME?</v>
      </c>
      <c r="Q38" s="44" t="str">
        <f t="shared" si="14"/>
        <v>#NAME?</v>
      </c>
      <c r="R38" s="44" t="str">
        <f t="shared" si="15"/>
        <v>#NAME?</v>
      </c>
      <c r="S38" s="44"/>
      <c r="T38" s="44"/>
      <c r="U38" s="44"/>
      <c r="V38" s="44"/>
      <c r="W38" s="44"/>
      <c r="X38" s="44"/>
      <c r="Y38" s="44"/>
      <c r="Z38" s="44"/>
      <c r="AA38" s="44"/>
      <c r="AB38" s="44"/>
      <c r="AC38" s="44"/>
      <c r="AD38" s="87"/>
      <c r="AE38" s="12"/>
    </row>
    <row r="39" ht="12.75" hidden="1" customHeight="1">
      <c r="A39" s="39">
        <f t="shared" si="3"/>
        <v>0</v>
      </c>
      <c r="B39" s="84"/>
      <c r="C39" s="41"/>
      <c r="D39" s="45"/>
      <c r="E39" s="41"/>
      <c r="F39" s="44" t="str">
        <f t="shared" si="4"/>
        <v>#NAME?</v>
      </c>
      <c r="G39" s="42" t="str">
        <f t="shared" si="5"/>
        <v>#NAME?</v>
      </c>
      <c r="H39" s="44" t="str">
        <f t="shared" si="6"/>
        <v>#NAME?</v>
      </c>
      <c r="I39" s="85" t="str">
        <f t="shared" si="7"/>
        <v>#NAME?</v>
      </c>
      <c r="J39" s="86" t="str">
        <f t="shared" si="8"/>
        <v>#NAME?</v>
      </c>
      <c r="K39" s="44" t="str">
        <f>IF(SUM(DSKH!$F39:$I39)&gt;0,"PS","-")</f>
        <v>#NAME?</v>
      </c>
      <c r="L39" s="44" t="str">
        <f t="shared" si="9"/>
        <v>#NAME?</v>
      </c>
      <c r="M39" s="44" t="str">
        <f t="shared" si="10"/>
        <v>#NAME?</v>
      </c>
      <c r="N39" s="44" t="str">
        <f t="shared" si="11"/>
        <v>#NAME?</v>
      </c>
      <c r="O39" s="44" t="str">
        <f t="shared" si="12"/>
        <v>#NAME?</v>
      </c>
      <c r="P39" s="44" t="str">
        <f t="shared" si="13"/>
        <v>#NAME?</v>
      </c>
      <c r="Q39" s="44" t="str">
        <f t="shared" si="14"/>
        <v>#NAME?</v>
      </c>
      <c r="R39" s="44" t="str">
        <f t="shared" si="15"/>
        <v>#NAME?</v>
      </c>
      <c r="S39" s="44"/>
      <c r="T39" s="44"/>
      <c r="U39" s="44"/>
      <c r="V39" s="44"/>
      <c r="W39" s="44"/>
      <c r="X39" s="44"/>
      <c r="Y39" s="44"/>
      <c r="Z39" s="44"/>
      <c r="AA39" s="44"/>
      <c r="AB39" s="44"/>
      <c r="AC39" s="44"/>
      <c r="AD39" s="87"/>
      <c r="AE39" s="12"/>
    </row>
    <row r="40" ht="12.75" hidden="1" customHeight="1">
      <c r="A40" s="39">
        <f t="shared" si="3"/>
        <v>0</v>
      </c>
      <c r="B40" s="84"/>
      <c r="C40" s="41"/>
      <c r="D40" s="45"/>
      <c r="E40" s="41"/>
      <c r="F40" s="44" t="str">
        <f t="shared" si="4"/>
        <v>#NAME?</v>
      </c>
      <c r="G40" s="42" t="str">
        <f t="shared" si="5"/>
        <v>#NAME?</v>
      </c>
      <c r="H40" s="44" t="str">
        <f t="shared" si="6"/>
        <v>#NAME?</v>
      </c>
      <c r="I40" s="85" t="str">
        <f t="shared" si="7"/>
        <v>#NAME?</v>
      </c>
      <c r="J40" s="86" t="str">
        <f t="shared" si="8"/>
        <v>#NAME?</v>
      </c>
      <c r="K40" s="44" t="str">
        <f>IF(SUM(DSKH!$F40:$I40)&gt;0,"PS","-")</f>
        <v>#NAME?</v>
      </c>
      <c r="L40" s="44" t="str">
        <f t="shared" si="9"/>
        <v>#NAME?</v>
      </c>
      <c r="M40" s="44" t="str">
        <f t="shared" si="10"/>
        <v>#NAME?</v>
      </c>
      <c r="N40" s="44" t="str">
        <f t="shared" si="11"/>
        <v>#NAME?</v>
      </c>
      <c r="O40" s="44" t="str">
        <f t="shared" si="12"/>
        <v>#NAME?</v>
      </c>
      <c r="P40" s="44" t="str">
        <f t="shared" si="13"/>
        <v>#NAME?</v>
      </c>
      <c r="Q40" s="44" t="str">
        <f t="shared" si="14"/>
        <v>#NAME?</v>
      </c>
      <c r="R40" s="44" t="str">
        <f t="shared" si="15"/>
        <v>#NAME?</v>
      </c>
      <c r="S40" s="44"/>
      <c r="T40" s="44"/>
      <c r="U40" s="44"/>
      <c r="V40" s="44"/>
      <c r="W40" s="44"/>
      <c r="X40" s="44"/>
      <c r="Y40" s="44"/>
      <c r="Z40" s="44"/>
      <c r="AA40" s="44"/>
      <c r="AB40" s="44"/>
      <c r="AC40" s="44"/>
      <c r="AD40" s="87"/>
      <c r="AE40" s="12"/>
    </row>
    <row r="41" ht="12.75" hidden="1" customHeight="1">
      <c r="A41" s="39">
        <f t="shared" si="3"/>
        <v>0</v>
      </c>
      <c r="B41" s="84"/>
      <c r="C41" s="41"/>
      <c r="D41" s="45"/>
      <c r="E41" s="41"/>
      <c r="F41" s="44" t="str">
        <f t="shared" si="4"/>
        <v>#NAME?</v>
      </c>
      <c r="G41" s="42" t="str">
        <f t="shared" si="5"/>
        <v>#NAME?</v>
      </c>
      <c r="H41" s="44" t="str">
        <f t="shared" si="6"/>
        <v>#NAME?</v>
      </c>
      <c r="I41" s="85" t="str">
        <f t="shared" si="7"/>
        <v>#NAME?</v>
      </c>
      <c r="J41" s="86" t="str">
        <f t="shared" si="8"/>
        <v>#NAME?</v>
      </c>
      <c r="K41" s="44" t="str">
        <f>IF(SUM(DSKH!$F41:$I41)&gt;0,"PS","-")</f>
        <v>#NAME?</v>
      </c>
      <c r="L41" s="44" t="str">
        <f t="shared" si="9"/>
        <v>#NAME?</v>
      </c>
      <c r="M41" s="44" t="str">
        <f t="shared" si="10"/>
        <v>#NAME?</v>
      </c>
      <c r="N41" s="44" t="str">
        <f t="shared" si="11"/>
        <v>#NAME?</v>
      </c>
      <c r="O41" s="44" t="str">
        <f t="shared" si="12"/>
        <v>#NAME?</v>
      </c>
      <c r="P41" s="44" t="str">
        <f t="shared" si="13"/>
        <v>#NAME?</v>
      </c>
      <c r="Q41" s="44" t="str">
        <f t="shared" si="14"/>
        <v>#NAME?</v>
      </c>
      <c r="R41" s="44" t="str">
        <f t="shared" si="15"/>
        <v>#NAME?</v>
      </c>
      <c r="S41" s="44"/>
      <c r="T41" s="44"/>
      <c r="U41" s="44"/>
      <c r="V41" s="44"/>
      <c r="W41" s="44"/>
      <c r="X41" s="44"/>
      <c r="Y41" s="44"/>
      <c r="Z41" s="44"/>
      <c r="AA41" s="44"/>
      <c r="AB41" s="44"/>
      <c r="AC41" s="44"/>
      <c r="AD41" s="87"/>
      <c r="AE41" s="12"/>
    </row>
    <row r="42" ht="12.75" hidden="1" customHeight="1">
      <c r="A42" s="39">
        <f t="shared" si="3"/>
        <v>0</v>
      </c>
      <c r="B42" s="84"/>
      <c r="C42" s="41"/>
      <c r="D42" s="45"/>
      <c r="E42" s="41"/>
      <c r="F42" s="44" t="str">
        <f t="shared" si="4"/>
        <v>#NAME?</v>
      </c>
      <c r="G42" s="42" t="str">
        <f t="shared" si="5"/>
        <v>#NAME?</v>
      </c>
      <c r="H42" s="44" t="str">
        <f t="shared" si="6"/>
        <v>#NAME?</v>
      </c>
      <c r="I42" s="85" t="str">
        <f t="shared" si="7"/>
        <v>#NAME?</v>
      </c>
      <c r="J42" s="86" t="str">
        <f t="shared" si="8"/>
        <v>#NAME?</v>
      </c>
      <c r="K42" s="44" t="str">
        <f>IF(SUM(DSKH!$F42:$I42)&gt;0,"PS","-")</f>
        <v>#NAME?</v>
      </c>
      <c r="L42" s="44" t="str">
        <f t="shared" si="9"/>
        <v>#NAME?</v>
      </c>
      <c r="M42" s="44" t="str">
        <f t="shared" si="10"/>
        <v>#NAME?</v>
      </c>
      <c r="N42" s="44" t="str">
        <f t="shared" si="11"/>
        <v>#NAME?</v>
      </c>
      <c r="O42" s="44" t="str">
        <f t="shared" si="12"/>
        <v>#NAME?</v>
      </c>
      <c r="P42" s="44" t="str">
        <f t="shared" si="13"/>
        <v>#NAME?</v>
      </c>
      <c r="Q42" s="44" t="str">
        <f t="shared" si="14"/>
        <v>#NAME?</v>
      </c>
      <c r="R42" s="44" t="str">
        <f t="shared" si="15"/>
        <v>#NAME?</v>
      </c>
      <c r="S42" s="44"/>
      <c r="T42" s="44"/>
      <c r="U42" s="44"/>
      <c r="V42" s="44"/>
      <c r="W42" s="44"/>
      <c r="X42" s="44"/>
      <c r="Y42" s="44"/>
      <c r="Z42" s="44"/>
      <c r="AA42" s="44"/>
      <c r="AB42" s="44"/>
      <c r="AC42" s="44"/>
      <c r="AD42" s="87"/>
      <c r="AE42" s="12"/>
    </row>
    <row r="43" ht="12.75" hidden="1" customHeight="1">
      <c r="A43" s="39">
        <f t="shared" si="3"/>
        <v>0</v>
      </c>
      <c r="B43" s="84"/>
      <c r="C43" s="41"/>
      <c r="D43" s="45"/>
      <c r="E43" s="41"/>
      <c r="F43" s="44" t="str">
        <f t="shared" si="4"/>
        <v>#NAME?</v>
      </c>
      <c r="G43" s="42" t="str">
        <f t="shared" si="5"/>
        <v>#NAME?</v>
      </c>
      <c r="H43" s="44" t="str">
        <f t="shared" si="6"/>
        <v>#NAME?</v>
      </c>
      <c r="I43" s="85" t="str">
        <f t="shared" si="7"/>
        <v>#NAME?</v>
      </c>
      <c r="J43" s="86" t="str">
        <f t="shared" si="8"/>
        <v>#NAME?</v>
      </c>
      <c r="K43" s="44" t="str">
        <f>IF(SUM(DSKH!$F43:$I43)&gt;0,"PS","-")</f>
        <v>#NAME?</v>
      </c>
      <c r="L43" s="44" t="str">
        <f t="shared" si="9"/>
        <v>#NAME?</v>
      </c>
      <c r="M43" s="44" t="str">
        <f t="shared" si="10"/>
        <v>#NAME?</v>
      </c>
      <c r="N43" s="44" t="str">
        <f t="shared" si="11"/>
        <v>#NAME?</v>
      </c>
      <c r="O43" s="44" t="str">
        <f t="shared" si="12"/>
        <v>#NAME?</v>
      </c>
      <c r="P43" s="44" t="str">
        <f t="shared" si="13"/>
        <v>#NAME?</v>
      </c>
      <c r="Q43" s="44" t="str">
        <f t="shared" si="14"/>
        <v>#NAME?</v>
      </c>
      <c r="R43" s="44" t="str">
        <f t="shared" si="15"/>
        <v>#NAME?</v>
      </c>
      <c r="S43" s="44"/>
      <c r="T43" s="44"/>
      <c r="U43" s="44"/>
      <c r="V43" s="44"/>
      <c r="W43" s="44"/>
      <c r="X43" s="44"/>
      <c r="Y43" s="44"/>
      <c r="Z43" s="44"/>
      <c r="AA43" s="44"/>
      <c r="AB43" s="44"/>
      <c r="AC43" s="44"/>
      <c r="AD43" s="87"/>
      <c r="AE43" s="12"/>
    </row>
    <row r="44" ht="12.75" hidden="1" customHeight="1">
      <c r="A44" s="39">
        <f t="shared" si="3"/>
        <v>0</v>
      </c>
      <c r="B44" s="84"/>
      <c r="C44" s="41"/>
      <c r="D44" s="45"/>
      <c r="E44" s="41"/>
      <c r="F44" s="44" t="str">
        <f t="shared" si="4"/>
        <v>#NAME?</v>
      </c>
      <c r="G44" s="42" t="str">
        <f t="shared" si="5"/>
        <v>#NAME?</v>
      </c>
      <c r="H44" s="44" t="str">
        <f t="shared" si="6"/>
        <v>#NAME?</v>
      </c>
      <c r="I44" s="85" t="str">
        <f t="shared" si="7"/>
        <v>#NAME?</v>
      </c>
      <c r="J44" s="86" t="str">
        <f t="shared" si="8"/>
        <v>#NAME?</v>
      </c>
      <c r="K44" s="44" t="str">
        <f>IF(SUM(DSKH!$F44:$I44)&gt;0,"PS","-")</f>
        <v>#NAME?</v>
      </c>
      <c r="L44" s="44" t="str">
        <f t="shared" si="9"/>
        <v>#NAME?</v>
      </c>
      <c r="M44" s="44" t="str">
        <f t="shared" si="10"/>
        <v>#NAME?</v>
      </c>
      <c r="N44" s="44" t="str">
        <f t="shared" si="11"/>
        <v>#NAME?</v>
      </c>
      <c r="O44" s="44" t="str">
        <f t="shared" si="12"/>
        <v>#NAME?</v>
      </c>
      <c r="P44" s="44" t="str">
        <f t="shared" si="13"/>
        <v>#NAME?</v>
      </c>
      <c r="Q44" s="44" t="str">
        <f t="shared" si="14"/>
        <v>#NAME?</v>
      </c>
      <c r="R44" s="44" t="str">
        <f t="shared" si="15"/>
        <v>#NAME?</v>
      </c>
      <c r="S44" s="44"/>
      <c r="T44" s="44"/>
      <c r="U44" s="44"/>
      <c r="V44" s="44"/>
      <c r="W44" s="44"/>
      <c r="X44" s="44"/>
      <c r="Y44" s="44"/>
      <c r="Z44" s="44"/>
      <c r="AA44" s="44"/>
      <c r="AB44" s="44"/>
      <c r="AC44" s="44"/>
      <c r="AD44" s="87"/>
      <c r="AE44" s="12"/>
    </row>
    <row r="45" ht="12.75" hidden="1" customHeight="1">
      <c r="A45" s="39">
        <f t="shared" si="3"/>
        <v>0</v>
      </c>
      <c r="B45" s="84"/>
      <c r="C45" s="41"/>
      <c r="D45" s="45"/>
      <c r="E45" s="41"/>
      <c r="F45" s="44" t="str">
        <f t="shared" si="4"/>
        <v>#NAME?</v>
      </c>
      <c r="G45" s="42" t="str">
        <f t="shared" si="5"/>
        <v>#NAME?</v>
      </c>
      <c r="H45" s="44" t="str">
        <f t="shared" si="6"/>
        <v>#NAME?</v>
      </c>
      <c r="I45" s="85" t="str">
        <f t="shared" si="7"/>
        <v>#NAME?</v>
      </c>
      <c r="J45" s="86" t="str">
        <f t="shared" si="8"/>
        <v>#NAME?</v>
      </c>
      <c r="K45" s="44" t="str">
        <f>IF(SUM(DSKH!$F45:$I45)&gt;0,"PS","-")</f>
        <v>#NAME?</v>
      </c>
      <c r="L45" s="44" t="str">
        <f t="shared" si="9"/>
        <v>#NAME?</v>
      </c>
      <c r="M45" s="44" t="str">
        <f t="shared" si="10"/>
        <v>#NAME?</v>
      </c>
      <c r="N45" s="44" t="str">
        <f t="shared" si="11"/>
        <v>#NAME?</v>
      </c>
      <c r="O45" s="44" t="str">
        <f t="shared" si="12"/>
        <v>#NAME?</v>
      </c>
      <c r="P45" s="44" t="str">
        <f t="shared" si="13"/>
        <v>#NAME?</v>
      </c>
      <c r="Q45" s="44" t="str">
        <f t="shared" si="14"/>
        <v>#NAME?</v>
      </c>
      <c r="R45" s="44" t="str">
        <f t="shared" si="15"/>
        <v>#NAME?</v>
      </c>
      <c r="S45" s="44"/>
      <c r="T45" s="44"/>
      <c r="U45" s="44"/>
      <c r="V45" s="44"/>
      <c r="W45" s="44"/>
      <c r="X45" s="44"/>
      <c r="Y45" s="44"/>
      <c r="Z45" s="44"/>
      <c r="AA45" s="44"/>
      <c r="AB45" s="44"/>
      <c r="AC45" s="44"/>
      <c r="AD45" s="87"/>
      <c r="AE45" s="12"/>
    </row>
    <row r="46" ht="12.75" hidden="1" customHeight="1">
      <c r="A46" s="39">
        <f t="shared" si="3"/>
        <v>0</v>
      </c>
      <c r="B46" s="84"/>
      <c r="C46" s="41"/>
      <c r="D46" s="45"/>
      <c r="E46" s="41"/>
      <c r="F46" s="44" t="str">
        <f t="shared" si="4"/>
        <v>#NAME?</v>
      </c>
      <c r="G46" s="42" t="str">
        <f t="shared" si="5"/>
        <v>#NAME?</v>
      </c>
      <c r="H46" s="44" t="str">
        <f t="shared" si="6"/>
        <v>#NAME?</v>
      </c>
      <c r="I46" s="85" t="str">
        <f t="shared" si="7"/>
        <v>#NAME?</v>
      </c>
      <c r="J46" s="86" t="str">
        <f t="shared" si="8"/>
        <v>#NAME?</v>
      </c>
      <c r="K46" s="44" t="str">
        <f>IF(SUM(DSKH!$F46:$I46)&gt;0,"PS","-")</f>
        <v>#NAME?</v>
      </c>
      <c r="L46" s="44" t="str">
        <f t="shared" si="9"/>
        <v>#NAME?</v>
      </c>
      <c r="M46" s="44" t="str">
        <f t="shared" si="10"/>
        <v>#NAME?</v>
      </c>
      <c r="N46" s="44" t="str">
        <f t="shared" si="11"/>
        <v>#NAME?</v>
      </c>
      <c r="O46" s="44" t="str">
        <f t="shared" si="12"/>
        <v>#NAME?</v>
      </c>
      <c r="P46" s="44" t="str">
        <f t="shared" si="13"/>
        <v>#NAME?</v>
      </c>
      <c r="Q46" s="44" t="str">
        <f t="shared" si="14"/>
        <v>#NAME?</v>
      </c>
      <c r="R46" s="44" t="str">
        <f t="shared" si="15"/>
        <v>#NAME?</v>
      </c>
      <c r="S46" s="44"/>
      <c r="T46" s="44"/>
      <c r="U46" s="44"/>
      <c r="V46" s="44"/>
      <c r="W46" s="44"/>
      <c r="X46" s="44"/>
      <c r="Y46" s="44"/>
      <c r="Z46" s="44"/>
      <c r="AA46" s="44"/>
      <c r="AB46" s="44"/>
      <c r="AC46" s="44"/>
      <c r="AD46" s="87"/>
      <c r="AE46" s="12"/>
    </row>
    <row r="47" ht="12.75" hidden="1" customHeight="1">
      <c r="A47" s="39">
        <f t="shared" si="3"/>
        <v>0</v>
      </c>
      <c r="B47" s="84"/>
      <c r="C47" s="41"/>
      <c r="D47" s="45"/>
      <c r="E47" s="41"/>
      <c r="F47" s="44" t="str">
        <f t="shared" si="4"/>
        <v>#NAME?</v>
      </c>
      <c r="G47" s="42" t="str">
        <f t="shared" si="5"/>
        <v>#NAME?</v>
      </c>
      <c r="H47" s="44" t="str">
        <f t="shared" si="6"/>
        <v>#NAME?</v>
      </c>
      <c r="I47" s="85" t="str">
        <f t="shared" si="7"/>
        <v>#NAME?</v>
      </c>
      <c r="J47" s="86" t="str">
        <f t="shared" si="8"/>
        <v>#NAME?</v>
      </c>
      <c r="K47" s="44" t="str">
        <f>IF(SUM(DSKH!$F47:$I47)&gt;0,"PS","-")</f>
        <v>#NAME?</v>
      </c>
      <c r="L47" s="44" t="str">
        <f t="shared" si="9"/>
        <v>#NAME?</v>
      </c>
      <c r="M47" s="44" t="str">
        <f t="shared" si="10"/>
        <v>#NAME?</v>
      </c>
      <c r="N47" s="44" t="str">
        <f t="shared" si="11"/>
        <v>#NAME?</v>
      </c>
      <c r="O47" s="44" t="str">
        <f t="shared" si="12"/>
        <v>#NAME?</v>
      </c>
      <c r="P47" s="44" t="str">
        <f t="shared" si="13"/>
        <v>#NAME?</v>
      </c>
      <c r="Q47" s="44" t="str">
        <f t="shared" si="14"/>
        <v>#NAME?</v>
      </c>
      <c r="R47" s="44" t="str">
        <f t="shared" si="15"/>
        <v>#NAME?</v>
      </c>
      <c r="S47" s="44"/>
      <c r="T47" s="44"/>
      <c r="U47" s="44"/>
      <c r="V47" s="44"/>
      <c r="W47" s="44"/>
      <c r="X47" s="44"/>
      <c r="Y47" s="44"/>
      <c r="Z47" s="44"/>
      <c r="AA47" s="44"/>
      <c r="AB47" s="44"/>
      <c r="AC47" s="44"/>
      <c r="AD47" s="87"/>
      <c r="AE47" s="12"/>
    </row>
    <row r="48" ht="12.75" hidden="1" customHeight="1">
      <c r="A48" s="39">
        <f t="shared" si="3"/>
        <v>0</v>
      </c>
      <c r="B48" s="84"/>
      <c r="C48" s="41"/>
      <c r="D48" s="45"/>
      <c r="E48" s="41"/>
      <c r="F48" s="44" t="str">
        <f t="shared" si="4"/>
        <v>#NAME?</v>
      </c>
      <c r="G48" s="42" t="str">
        <f t="shared" si="5"/>
        <v>#NAME?</v>
      </c>
      <c r="H48" s="44" t="str">
        <f t="shared" si="6"/>
        <v>#NAME?</v>
      </c>
      <c r="I48" s="85" t="str">
        <f t="shared" si="7"/>
        <v>#NAME?</v>
      </c>
      <c r="J48" s="86" t="str">
        <f t="shared" si="8"/>
        <v>#NAME?</v>
      </c>
      <c r="K48" s="44" t="str">
        <f>IF(SUM(DSKH!$F48:$I48)&gt;0,"PS","-")</f>
        <v>#NAME?</v>
      </c>
      <c r="L48" s="44" t="str">
        <f t="shared" si="9"/>
        <v>#NAME?</v>
      </c>
      <c r="M48" s="44" t="str">
        <f t="shared" si="10"/>
        <v>#NAME?</v>
      </c>
      <c r="N48" s="44" t="str">
        <f t="shared" si="11"/>
        <v>#NAME?</v>
      </c>
      <c r="O48" s="44" t="str">
        <f t="shared" si="12"/>
        <v>#NAME?</v>
      </c>
      <c r="P48" s="44" t="str">
        <f t="shared" si="13"/>
        <v>#NAME?</v>
      </c>
      <c r="Q48" s="44" t="str">
        <f t="shared" si="14"/>
        <v>#NAME?</v>
      </c>
      <c r="R48" s="44" t="str">
        <f t="shared" si="15"/>
        <v>#NAME?</v>
      </c>
      <c r="S48" s="44"/>
      <c r="T48" s="44"/>
      <c r="U48" s="44"/>
      <c r="V48" s="44"/>
      <c r="W48" s="44"/>
      <c r="X48" s="44"/>
      <c r="Y48" s="44"/>
      <c r="Z48" s="44"/>
      <c r="AA48" s="44"/>
      <c r="AB48" s="44"/>
      <c r="AC48" s="44"/>
      <c r="AD48" s="87"/>
      <c r="AE48" s="12"/>
    </row>
    <row r="49" ht="12.75" hidden="1" customHeight="1">
      <c r="A49" s="39">
        <f t="shared" si="3"/>
        <v>0</v>
      </c>
      <c r="B49" s="84"/>
      <c r="C49" s="41"/>
      <c r="D49" s="45"/>
      <c r="E49" s="41"/>
      <c r="F49" s="44" t="str">
        <f t="shared" si="4"/>
        <v>#NAME?</v>
      </c>
      <c r="G49" s="42" t="str">
        <f t="shared" si="5"/>
        <v>#NAME?</v>
      </c>
      <c r="H49" s="44" t="str">
        <f t="shared" si="6"/>
        <v>#NAME?</v>
      </c>
      <c r="I49" s="85" t="str">
        <f t="shared" si="7"/>
        <v>#NAME?</v>
      </c>
      <c r="J49" s="86" t="str">
        <f t="shared" si="8"/>
        <v>#NAME?</v>
      </c>
      <c r="K49" s="44" t="str">
        <f>IF(SUM(DSKH!$F49:$I49)&gt;0,"PS","-")</f>
        <v>#NAME?</v>
      </c>
      <c r="L49" s="44" t="str">
        <f t="shared" si="9"/>
        <v>#NAME?</v>
      </c>
      <c r="M49" s="44" t="str">
        <f t="shared" si="10"/>
        <v>#NAME?</v>
      </c>
      <c r="N49" s="44" t="str">
        <f t="shared" si="11"/>
        <v>#NAME?</v>
      </c>
      <c r="O49" s="44" t="str">
        <f t="shared" si="12"/>
        <v>#NAME?</v>
      </c>
      <c r="P49" s="44" t="str">
        <f t="shared" si="13"/>
        <v>#NAME?</v>
      </c>
      <c r="Q49" s="44" t="str">
        <f t="shared" si="14"/>
        <v>#NAME?</v>
      </c>
      <c r="R49" s="44" t="str">
        <f t="shared" si="15"/>
        <v>#NAME?</v>
      </c>
      <c r="S49" s="44"/>
      <c r="T49" s="44"/>
      <c r="U49" s="44"/>
      <c r="V49" s="44"/>
      <c r="W49" s="44"/>
      <c r="X49" s="44"/>
      <c r="Y49" s="44"/>
      <c r="Z49" s="44"/>
      <c r="AA49" s="44"/>
      <c r="AB49" s="44"/>
      <c r="AC49" s="44"/>
      <c r="AD49" s="87"/>
      <c r="AE49" s="12"/>
    </row>
    <row r="50" ht="12.75" hidden="1" customHeight="1">
      <c r="A50" s="39">
        <f t="shared" si="3"/>
        <v>0</v>
      </c>
      <c r="B50" s="84"/>
      <c r="C50" s="41"/>
      <c r="D50" s="45"/>
      <c r="E50" s="41"/>
      <c r="F50" s="44" t="str">
        <f t="shared" si="4"/>
        <v>#NAME?</v>
      </c>
      <c r="G50" s="42" t="str">
        <f t="shared" si="5"/>
        <v>#NAME?</v>
      </c>
      <c r="H50" s="44" t="str">
        <f t="shared" si="6"/>
        <v>#NAME?</v>
      </c>
      <c r="I50" s="85" t="str">
        <f t="shared" si="7"/>
        <v>#NAME?</v>
      </c>
      <c r="J50" s="86" t="str">
        <f t="shared" si="8"/>
        <v>#NAME?</v>
      </c>
      <c r="K50" s="44" t="str">
        <f>IF(SUM(DSKH!$F50:$I50)&gt;0,"PS","-")</f>
        <v>#NAME?</v>
      </c>
      <c r="L50" s="44" t="str">
        <f t="shared" si="9"/>
        <v>#NAME?</v>
      </c>
      <c r="M50" s="44" t="str">
        <f t="shared" si="10"/>
        <v>#NAME?</v>
      </c>
      <c r="N50" s="44" t="str">
        <f t="shared" si="11"/>
        <v>#NAME?</v>
      </c>
      <c r="O50" s="44" t="str">
        <f t="shared" si="12"/>
        <v>#NAME?</v>
      </c>
      <c r="P50" s="44" t="str">
        <f t="shared" si="13"/>
        <v>#NAME?</v>
      </c>
      <c r="Q50" s="44" t="str">
        <f t="shared" si="14"/>
        <v>#NAME?</v>
      </c>
      <c r="R50" s="44" t="str">
        <f t="shared" si="15"/>
        <v>#NAME?</v>
      </c>
      <c r="S50" s="44"/>
      <c r="T50" s="44"/>
      <c r="U50" s="44"/>
      <c r="V50" s="44"/>
      <c r="W50" s="44"/>
      <c r="X50" s="44"/>
      <c r="Y50" s="44"/>
      <c r="Z50" s="44"/>
      <c r="AA50" s="44"/>
      <c r="AB50" s="44"/>
      <c r="AC50" s="44"/>
      <c r="AD50" s="87"/>
      <c r="AE50" s="12"/>
    </row>
    <row r="51" ht="12.75" hidden="1" customHeight="1">
      <c r="A51" s="39">
        <f t="shared" si="3"/>
        <v>0</v>
      </c>
      <c r="B51" s="84"/>
      <c r="C51" s="41"/>
      <c r="D51" s="45"/>
      <c r="E51" s="41"/>
      <c r="F51" s="44" t="str">
        <f t="shared" si="4"/>
        <v>#NAME?</v>
      </c>
      <c r="G51" s="42" t="str">
        <f t="shared" si="5"/>
        <v>#NAME?</v>
      </c>
      <c r="H51" s="44" t="str">
        <f t="shared" si="6"/>
        <v>#NAME?</v>
      </c>
      <c r="I51" s="85" t="str">
        <f t="shared" si="7"/>
        <v>#NAME?</v>
      </c>
      <c r="J51" s="86" t="str">
        <f t="shared" si="8"/>
        <v>#NAME?</v>
      </c>
      <c r="K51" s="44" t="str">
        <f>IF(SUM(DSKH!$F51:$I51)&gt;0,"PS","-")</f>
        <v>#NAME?</v>
      </c>
      <c r="L51" s="44" t="str">
        <f t="shared" si="9"/>
        <v>#NAME?</v>
      </c>
      <c r="M51" s="44" t="str">
        <f t="shared" si="10"/>
        <v>#NAME?</v>
      </c>
      <c r="N51" s="44" t="str">
        <f t="shared" si="11"/>
        <v>#NAME?</v>
      </c>
      <c r="O51" s="44" t="str">
        <f t="shared" si="12"/>
        <v>#NAME?</v>
      </c>
      <c r="P51" s="44" t="str">
        <f t="shared" si="13"/>
        <v>#NAME?</v>
      </c>
      <c r="Q51" s="44" t="str">
        <f t="shared" si="14"/>
        <v>#NAME?</v>
      </c>
      <c r="R51" s="44" t="str">
        <f t="shared" si="15"/>
        <v>#NAME?</v>
      </c>
      <c r="S51" s="44"/>
      <c r="T51" s="44"/>
      <c r="U51" s="44"/>
      <c r="V51" s="44"/>
      <c r="W51" s="44"/>
      <c r="X51" s="44"/>
      <c r="Y51" s="44"/>
      <c r="Z51" s="44"/>
      <c r="AA51" s="44"/>
      <c r="AB51" s="44"/>
      <c r="AC51" s="44"/>
      <c r="AD51" s="87"/>
      <c r="AE51" s="12"/>
    </row>
    <row r="52" ht="12.75" hidden="1" customHeight="1">
      <c r="A52" s="39">
        <f t="shared" si="3"/>
        <v>0</v>
      </c>
      <c r="B52" s="84"/>
      <c r="C52" s="41"/>
      <c r="D52" s="45"/>
      <c r="E52" s="41"/>
      <c r="F52" s="44" t="str">
        <f t="shared" si="4"/>
        <v>#NAME?</v>
      </c>
      <c r="G52" s="42" t="str">
        <f t="shared" si="5"/>
        <v>#NAME?</v>
      </c>
      <c r="H52" s="44" t="str">
        <f t="shared" si="6"/>
        <v>#NAME?</v>
      </c>
      <c r="I52" s="85" t="str">
        <f t="shared" si="7"/>
        <v>#NAME?</v>
      </c>
      <c r="J52" s="86" t="str">
        <f t="shared" si="8"/>
        <v>#NAME?</v>
      </c>
      <c r="K52" s="44" t="str">
        <f>IF(SUM(DSKH!$F52:$I52)&gt;0,"PS","-")</f>
        <v>#NAME?</v>
      </c>
      <c r="L52" s="44" t="str">
        <f t="shared" si="9"/>
        <v>#NAME?</v>
      </c>
      <c r="M52" s="44" t="str">
        <f t="shared" si="10"/>
        <v>#NAME?</v>
      </c>
      <c r="N52" s="44" t="str">
        <f t="shared" si="11"/>
        <v>#NAME?</v>
      </c>
      <c r="O52" s="44" t="str">
        <f t="shared" si="12"/>
        <v>#NAME?</v>
      </c>
      <c r="P52" s="44" t="str">
        <f t="shared" si="13"/>
        <v>#NAME?</v>
      </c>
      <c r="Q52" s="44" t="str">
        <f t="shared" si="14"/>
        <v>#NAME?</v>
      </c>
      <c r="R52" s="44" t="str">
        <f t="shared" si="15"/>
        <v>#NAME?</v>
      </c>
      <c r="S52" s="44"/>
      <c r="T52" s="44"/>
      <c r="U52" s="44"/>
      <c r="V52" s="44"/>
      <c r="W52" s="44"/>
      <c r="X52" s="44"/>
      <c r="Y52" s="44"/>
      <c r="Z52" s="44"/>
      <c r="AA52" s="44"/>
      <c r="AB52" s="44"/>
      <c r="AC52" s="44"/>
      <c r="AD52" s="87"/>
      <c r="AE52" s="12"/>
    </row>
    <row r="53" ht="12.75" hidden="1" customHeight="1">
      <c r="A53" s="39">
        <f t="shared" si="3"/>
        <v>0</v>
      </c>
      <c r="B53" s="84"/>
      <c r="C53" s="41"/>
      <c r="D53" s="45"/>
      <c r="E53" s="41"/>
      <c r="F53" s="44" t="str">
        <f t="shared" si="4"/>
        <v>#NAME?</v>
      </c>
      <c r="G53" s="42" t="str">
        <f t="shared" si="5"/>
        <v>#NAME?</v>
      </c>
      <c r="H53" s="44" t="str">
        <f t="shared" si="6"/>
        <v>#NAME?</v>
      </c>
      <c r="I53" s="85" t="str">
        <f t="shared" si="7"/>
        <v>#NAME?</v>
      </c>
      <c r="J53" s="86" t="str">
        <f t="shared" si="8"/>
        <v>#NAME?</v>
      </c>
      <c r="K53" s="44" t="str">
        <f>IF(SUM(DSKH!$F53:$I53)&gt;0,"PS","-")</f>
        <v>#NAME?</v>
      </c>
      <c r="L53" s="44" t="str">
        <f t="shared" si="9"/>
        <v>#NAME?</v>
      </c>
      <c r="M53" s="44" t="str">
        <f t="shared" si="10"/>
        <v>#NAME?</v>
      </c>
      <c r="N53" s="44" t="str">
        <f t="shared" si="11"/>
        <v>#NAME?</v>
      </c>
      <c r="O53" s="44" t="str">
        <f t="shared" si="12"/>
        <v>#NAME?</v>
      </c>
      <c r="P53" s="44" t="str">
        <f t="shared" si="13"/>
        <v>#NAME?</v>
      </c>
      <c r="Q53" s="44" t="str">
        <f t="shared" si="14"/>
        <v>#NAME?</v>
      </c>
      <c r="R53" s="44" t="str">
        <f t="shared" si="15"/>
        <v>#NAME?</v>
      </c>
      <c r="S53" s="44"/>
      <c r="T53" s="44"/>
      <c r="U53" s="44"/>
      <c r="V53" s="44"/>
      <c r="W53" s="44"/>
      <c r="X53" s="44"/>
      <c r="Y53" s="44"/>
      <c r="Z53" s="44"/>
      <c r="AA53" s="44"/>
      <c r="AB53" s="44"/>
      <c r="AC53" s="44"/>
      <c r="AD53" s="87"/>
      <c r="AE53" s="12"/>
    </row>
    <row r="54" ht="12.75" hidden="1" customHeight="1">
      <c r="A54" s="39">
        <f t="shared" si="3"/>
        <v>0</v>
      </c>
      <c r="B54" s="84"/>
      <c r="C54" s="41"/>
      <c r="D54" s="45"/>
      <c r="E54" s="41"/>
      <c r="F54" s="44" t="str">
        <f t="shared" si="4"/>
        <v>#NAME?</v>
      </c>
      <c r="G54" s="42" t="str">
        <f t="shared" si="5"/>
        <v>#NAME?</v>
      </c>
      <c r="H54" s="44" t="str">
        <f t="shared" si="6"/>
        <v>#NAME?</v>
      </c>
      <c r="I54" s="85" t="str">
        <f t="shared" si="7"/>
        <v>#NAME?</v>
      </c>
      <c r="J54" s="86" t="str">
        <f t="shared" si="8"/>
        <v>#NAME?</v>
      </c>
      <c r="K54" s="44" t="str">
        <f>IF(SUM(DSKH!$F54:$I54)&gt;0,"PS","-")</f>
        <v>#NAME?</v>
      </c>
      <c r="L54" s="44" t="str">
        <f t="shared" si="9"/>
        <v>#NAME?</v>
      </c>
      <c r="M54" s="44" t="str">
        <f t="shared" si="10"/>
        <v>#NAME?</v>
      </c>
      <c r="N54" s="44" t="str">
        <f t="shared" si="11"/>
        <v>#NAME?</v>
      </c>
      <c r="O54" s="44" t="str">
        <f t="shared" si="12"/>
        <v>#NAME?</v>
      </c>
      <c r="P54" s="44" t="str">
        <f t="shared" si="13"/>
        <v>#NAME?</v>
      </c>
      <c r="Q54" s="44" t="str">
        <f t="shared" si="14"/>
        <v>#NAME?</v>
      </c>
      <c r="R54" s="44" t="str">
        <f t="shared" si="15"/>
        <v>#NAME?</v>
      </c>
      <c r="S54" s="44"/>
      <c r="T54" s="44"/>
      <c r="U54" s="44"/>
      <c r="V54" s="44"/>
      <c r="W54" s="44"/>
      <c r="X54" s="44"/>
      <c r="Y54" s="44"/>
      <c r="Z54" s="44"/>
      <c r="AA54" s="44"/>
      <c r="AB54" s="44"/>
      <c r="AC54" s="44"/>
      <c r="AD54" s="87"/>
      <c r="AE54" s="12"/>
    </row>
    <row r="55" ht="12.75" hidden="1" customHeight="1">
      <c r="A55" s="39">
        <f t="shared" si="3"/>
        <v>0</v>
      </c>
      <c r="B55" s="84"/>
      <c r="C55" s="41"/>
      <c r="D55" s="45"/>
      <c r="E55" s="41"/>
      <c r="F55" s="44" t="str">
        <f t="shared" si="4"/>
        <v>#NAME?</v>
      </c>
      <c r="G55" s="42" t="str">
        <f t="shared" si="5"/>
        <v>#NAME?</v>
      </c>
      <c r="H55" s="44" t="str">
        <f t="shared" si="6"/>
        <v>#NAME?</v>
      </c>
      <c r="I55" s="85" t="str">
        <f t="shared" si="7"/>
        <v>#NAME?</v>
      </c>
      <c r="J55" s="86" t="str">
        <f t="shared" si="8"/>
        <v>#NAME?</v>
      </c>
      <c r="K55" s="44" t="str">
        <f>IF(SUM(DSKH!$F55:$I55)&gt;0,"PS","-")</f>
        <v>#NAME?</v>
      </c>
      <c r="L55" s="44" t="str">
        <f t="shared" si="9"/>
        <v>#NAME?</v>
      </c>
      <c r="M55" s="44" t="str">
        <f t="shared" si="10"/>
        <v>#NAME?</v>
      </c>
      <c r="N55" s="44" t="str">
        <f t="shared" si="11"/>
        <v>#NAME?</v>
      </c>
      <c r="O55" s="44" t="str">
        <f t="shared" si="12"/>
        <v>#NAME?</v>
      </c>
      <c r="P55" s="44" t="str">
        <f t="shared" si="13"/>
        <v>#NAME?</v>
      </c>
      <c r="Q55" s="44" t="str">
        <f t="shared" si="14"/>
        <v>#NAME?</v>
      </c>
      <c r="R55" s="44" t="str">
        <f t="shared" si="15"/>
        <v>#NAME?</v>
      </c>
      <c r="S55" s="44"/>
      <c r="T55" s="44"/>
      <c r="U55" s="44"/>
      <c r="V55" s="44"/>
      <c r="W55" s="44"/>
      <c r="X55" s="44"/>
      <c r="Y55" s="44"/>
      <c r="Z55" s="44"/>
      <c r="AA55" s="44"/>
      <c r="AB55" s="44"/>
      <c r="AC55" s="44"/>
      <c r="AD55" s="87"/>
      <c r="AE55" s="12"/>
    </row>
    <row r="56" ht="12.75" hidden="1" customHeight="1">
      <c r="A56" s="39">
        <f t="shared" si="3"/>
        <v>0</v>
      </c>
      <c r="B56" s="84"/>
      <c r="C56" s="41"/>
      <c r="D56" s="45"/>
      <c r="E56" s="41"/>
      <c r="F56" s="44" t="str">
        <f t="shared" si="4"/>
        <v>#NAME?</v>
      </c>
      <c r="G56" s="42" t="str">
        <f t="shared" si="5"/>
        <v>#NAME?</v>
      </c>
      <c r="H56" s="44" t="str">
        <f t="shared" si="6"/>
        <v>#NAME?</v>
      </c>
      <c r="I56" s="85" t="str">
        <f t="shared" si="7"/>
        <v>#NAME?</v>
      </c>
      <c r="J56" s="86" t="str">
        <f t="shared" si="8"/>
        <v>#NAME?</v>
      </c>
      <c r="K56" s="44" t="str">
        <f>IF(SUM(DSKH!$F56:$I56)&gt;0,"PS","-")</f>
        <v>#NAME?</v>
      </c>
      <c r="L56" s="44" t="str">
        <f t="shared" si="9"/>
        <v>#NAME?</v>
      </c>
      <c r="M56" s="44" t="str">
        <f t="shared" si="10"/>
        <v>#NAME?</v>
      </c>
      <c r="N56" s="44" t="str">
        <f t="shared" si="11"/>
        <v>#NAME?</v>
      </c>
      <c r="O56" s="44" t="str">
        <f t="shared" si="12"/>
        <v>#NAME?</v>
      </c>
      <c r="P56" s="44" t="str">
        <f t="shared" si="13"/>
        <v>#NAME?</v>
      </c>
      <c r="Q56" s="44" t="str">
        <f t="shared" si="14"/>
        <v>#NAME?</v>
      </c>
      <c r="R56" s="44" t="str">
        <f t="shared" si="15"/>
        <v>#NAME?</v>
      </c>
      <c r="S56" s="44"/>
      <c r="T56" s="44"/>
      <c r="U56" s="44"/>
      <c r="V56" s="44"/>
      <c r="W56" s="44"/>
      <c r="X56" s="44"/>
      <c r="Y56" s="44"/>
      <c r="Z56" s="44"/>
      <c r="AA56" s="44"/>
      <c r="AB56" s="44"/>
      <c r="AC56" s="44"/>
      <c r="AD56" s="87"/>
      <c r="AE56" s="12"/>
    </row>
    <row r="57" ht="12.75" hidden="1" customHeight="1">
      <c r="A57" s="39">
        <f t="shared" si="3"/>
        <v>0</v>
      </c>
      <c r="B57" s="84"/>
      <c r="C57" s="41"/>
      <c r="D57" s="45"/>
      <c r="E57" s="41"/>
      <c r="F57" s="44" t="str">
        <f t="shared" si="4"/>
        <v>#NAME?</v>
      </c>
      <c r="G57" s="42" t="str">
        <f t="shared" si="5"/>
        <v>#NAME?</v>
      </c>
      <c r="H57" s="44" t="str">
        <f t="shared" si="6"/>
        <v>#NAME?</v>
      </c>
      <c r="I57" s="85" t="str">
        <f t="shared" si="7"/>
        <v>#NAME?</v>
      </c>
      <c r="J57" s="86" t="str">
        <f t="shared" si="8"/>
        <v>#NAME?</v>
      </c>
      <c r="K57" s="44" t="str">
        <f>IF(SUM(DSKH!$F57:$I57)&gt;0,"PS","-")</f>
        <v>#NAME?</v>
      </c>
      <c r="L57" s="44" t="str">
        <f t="shared" si="9"/>
        <v>#NAME?</v>
      </c>
      <c r="M57" s="44" t="str">
        <f t="shared" si="10"/>
        <v>#NAME?</v>
      </c>
      <c r="N57" s="44" t="str">
        <f t="shared" si="11"/>
        <v>#NAME?</v>
      </c>
      <c r="O57" s="44" t="str">
        <f t="shared" si="12"/>
        <v>#NAME?</v>
      </c>
      <c r="P57" s="44" t="str">
        <f t="shared" si="13"/>
        <v>#NAME?</v>
      </c>
      <c r="Q57" s="44" t="str">
        <f t="shared" si="14"/>
        <v>#NAME?</v>
      </c>
      <c r="R57" s="44" t="str">
        <f t="shared" si="15"/>
        <v>#NAME?</v>
      </c>
      <c r="S57" s="44"/>
      <c r="T57" s="44"/>
      <c r="U57" s="44"/>
      <c r="V57" s="44"/>
      <c r="W57" s="44"/>
      <c r="X57" s="44"/>
      <c r="Y57" s="44"/>
      <c r="Z57" s="44"/>
      <c r="AA57" s="44"/>
      <c r="AB57" s="44"/>
      <c r="AC57" s="44"/>
      <c r="AD57" s="87"/>
      <c r="AE57" s="12"/>
    </row>
    <row r="58" ht="12.75" hidden="1" customHeight="1">
      <c r="A58" s="39">
        <f t="shared" si="3"/>
        <v>0</v>
      </c>
      <c r="B58" s="84"/>
      <c r="C58" s="41"/>
      <c r="D58" s="45"/>
      <c r="E58" s="41"/>
      <c r="F58" s="44" t="str">
        <f t="shared" si="4"/>
        <v>#NAME?</v>
      </c>
      <c r="G58" s="42" t="str">
        <f t="shared" si="5"/>
        <v>#NAME?</v>
      </c>
      <c r="H58" s="44" t="str">
        <f t="shared" si="6"/>
        <v>#NAME?</v>
      </c>
      <c r="I58" s="85" t="str">
        <f t="shared" si="7"/>
        <v>#NAME?</v>
      </c>
      <c r="J58" s="86" t="str">
        <f t="shared" si="8"/>
        <v>#NAME?</v>
      </c>
      <c r="K58" s="44" t="str">
        <f>IF(SUM(DSKH!$F58:$I58)&gt;0,"PS","-")</f>
        <v>#NAME?</v>
      </c>
      <c r="L58" s="44" t="str">
        <f t="shared" si="9"/>
        <v>#NAME?</v>
      </c>
      <c r="M58" s="44" t="str">
        <f t="shared" si="10"/>
        <v>#NAME?</v>
      </c>
      <c r="N58" s="44" t="str">
        <f t="shared" si="11"/>
        <v>#NAME?</v>
      </c>
      <c r="O58" s="44" t="str">
        <f t="shared" si="12"/>
        <v>#NAME?</v>
      </c>
      <c r="P58" s="44" t="str">
        <f t="shared" si="13"/>
        <v>#NAME?</v>
      </c>
      <c r="Q58" s="44" t="str">
        <f t="shared" si="14"/>
        <v>#NAME?</v>
      </c>
      <c r="R58" s="44" t="str">
        <f t="shared" si="15"/>
        <v>#NAME?</v>
      </c>
      <c r="S58" s="44"/>
      <c r="T58" s="44"/>
      <c r="U58" s="44"/>
      <c r="V58" s="44"/>
      <c r="W58" s="44"/>
      <c r="X58" s="44"/>
      <c r="Y58" s="44"/>
      <c r="Z58" s="44"/>
      <c r="AA58" s="44"/>
      <c r="AB58" s="44"/>
      <c r="AC58" s="44"/>
      <c r="AD58" s="87"/>
      <c r="AE58" s="12"/>
    </row>
    <row r="59" ht="12.75" hidden="1" customHeight="1">
      <c r="A59" s="39">
        <f t="shared" si="3"/>
        <v>0</v>
      </c>
      <c r="B59" s="84"/>
      <c r="C59" s="41"/>
      <c r="D59" s="45"/>
      <c r="E59" s="41"/>
      <c r="F59" s="44" t="str">
        <f t="shared" si="4"/>
        <v>#NAME?</v>
      </c>
      <c r="G59" s="42" t="str">
        <f t="shared" si="5"/>
        <v>#NAME?</v>
      </c>
      <c r="H59" s="44" t="str">
        <f t="shared" si="6"/>
        <v>#NAME?</v>
      </c>
      <c r="I59" s="85" t="str">
        <f t="shared" si="7"/>
        <v>#NAME?</v>
      </c>
      <c r="J59" s="86" t="str">
        <f t="shared" si="8"/>
        <v>#NAME?</v>
      </c>
      <c r="K59" s="44" t="str">
        <f>IF(SUM(DSKH!$F59:$I59)&gt;0,"PS","-")</f>
        <v>#NAME?</v>
      </c>
      <c r="L59" s="44" t="str">
        <f t="shared" si="9"/>
        <v>#NAME?</v>
      </c>
      <c r="M59" s="44" t="str">
        <f t="shared" si="10"/>
        <v>#NAME?</v>
      </c>
      <c r="N59" s="44" t="str">
        <f t="shared" si="11"/>
        <v>#NAME?</v>
      </c>
      <c r="O59" s="44" t="str">
        <f t="shared" si="12"/>
        <v>#NAME?</v>
      </c>
      <c r="P59" s="44" t="str">
        <f t="shared" si="13"/>
        <v>#NAME?</v>
      </c>
      <c r="Q59" s="44" t="str">
        <f t="shared" si="14"/>
        <v>#NAME?</v>
      </c>
      <c r="R59" s="44" t="str">
        <f t="shared" si="15"/>
        <v>#NAME?</v>
      </c>
      <c r="S59" s="44"/>
      <c r="T59" s="44"/>
      <c r="U59" s="44"/>
      <c r="V59" s="44"/>
      <c r="W59" s="44"/>
      <c r="X59" s="44"/>
      <c r="Y59" s="44"/>
      <c r="Z59" s="44"/>
      <c r="AA59" s="44"/>
      <c r="AB59" s="44"/>
      <c r="AC59" s="44"/>
      <c r="AD59" s="87"/>
      <c r="AE59" s="12"/>
    </row>
    <row r="60" ht="12.75" hidden="1" customHeight="1">
      <c r="A60" s="39">
        <f t="shared" si="3"/>
        <v>0</v>
      </c>
      <c r="B60" s="84"/>
      <c r="C60" s="41"/>
      <c r="D60" s="45"/>
      <c r="E60" s="41"/>
      <c r="F60" s="44" t="str">
        <f t="shared" si="4"/>
        <v>#NAME?</v>
      </c>
      <c r="G60" s="42" t="str">
        <f t="shared" si="5"/>
        <v>#NAME?</v>
      </c>
      <c r="H60" s="44" t="str">
        <f t="shared" si="6"/>
        <v>#NAME?</v>
      </c>
      <c r="I60" s="85" t="str">
        <f t="shared" si="7"/>
        <v>#NAME?</v>
      </c>
      <c r="J60" s="86" t="str">
        <f t="shared" si="8"/>
        <v>#NAME?</v>
      </c>
      <c r="K60" s="44" t="str">
        <f>IF(SUM(DSKH!$F60:$I60)&gt;0,"PS","-")</f>
        <v>#NAME?</v>
      </c>
      <c r="L60" s="44" t="str">
        <f t="shared" si="9"/>
        <v>#NAME?</v>
      </c>
      <c r="M60" s="44" t="str">
        <f t="shared" si="10"/>
        <v>#NAME?</v>
      </c>
      <c r="N60" s="44" t="str">
        <f t="shared" si="11"/>
        <v>#NAME?</v>
      </c>
      <c r="O60" s="44" t="str">
        <f t="shared" si="12"/>
        <v>#NAME?</v>
      </c>
      <c r="P60" s="44" t="str">
        <f t="shared" si="13"/>
        <v>#NAME?</v>
      </c>
      <c r="Q60" s="44" t="str">
        <f t="shared" si="14"/>
        <v>#NAME?</v>
      </c>
      <c r="R60" s="44" t="str">
        <f t="shared" si="15"/>
        <v>#NAME?</v>
      </c>
      <c r="S60" s="44"/>
      <c r="T60" s="44"/>
      <c r="U60" s="44"/>
      <c r="V60" s="44"/>
      <c r="W60" s="44"/>
      <c r="X60" s="44"/>
      <c r="Y60" s="44"/>
      <c r="Z60" s="44"/>
      <c r="AA60" s="44"/>
      <c r="AB60" s="44"/>
      <c r="AC60" s="44"/>
      <c r="AD60" s="87"/>
      <c r="AE60" s="12"/>
    </row>
    <row r="61" ht="12.75" hidden="1" customHeight="1">
      <c r="A61" s="39">
        <f t="shared" si="3"/>
        <v>0</v>
      </c>
      <c r="B61" s="84"/>
      <c r="C61" s="41"/>
      <c r="D61" s="45"/>
      <c r="E61" s="41"/>
      <c r="F61" s="44" t="str">
        <f t="shared" si="4"/>
        <v>#NAME?</v>
      </c>
      <c r="G61" s="42" t="str">
        <f t="shared" si="5"/>
        <v>#NAME?</v>
      </c>
      <c r="H61" s="44" t="str">
        <f t="shared" si="6"/>
        <v>#NAME?</v>
      </c>
      <c r="I61" s="85" t="str">
        <f t="shared" si="7"/>
        <v>#NAME?</v>
      </c>
      <c r="J61" s="86" t="str">
        <f t="shared" si="8"/>
        <v>#NAME?</v>
      </c>
      <c r="K61" s="44" t="str">
        <f>IF(SUM(DSKH!$F61:$I61)&gt;0,"PS","-")</f>
        <v>#NAME?</v>
      </c>
      <c r="L61" s="44" t="str">
        <f t="shared" si="9"/>
        <v>#NAME?</v>
      </c>
      <c r="M61" s="44" t="str">
        <f t="shared" si="10"/>
        <v>#NAME?</v>
      </c>
      <c r="N61" s="44" t="str">
        <f t="shared" si="11"/>
        <v>#NAME?</v>
      </c>
      <c r="O61" s="44" t="str">
        <f t="shared" si="12"/>
        <v>#NAME?</v>
      </c>
      <c r="P61" s="44" t="str">
        <f t="shared" si="13"/>
        <v>#NAME?</v>
      </c>
      <c r="Q61" s="44" t="str">
        <f t="shared" si="14"/>
        <v>#NAME?</v>
      </c>
      <c r="R61" s="44" t="str">
        <f t="shared" si="15"/>
        <v>#NAME?</v>
      </c>
      <c r="S61" s="44"/>
      <c r="T61" s="44"/>
      <c r="U61" s="44"/>
      <c r="V61" s="44"/>
      <c r="W61" s="44"/>
      <c r="X61" s="44"/>
      <c r="Y61" s="44"/>
      <c r="Z61" s="44"/>
      <c r="AA61" s="44"/>
      <c r="AB61" s="44"/>
      <c r="AC61" s="44"/>
      <c r="AD61" s="87"/>
      <c r="AE61" s="12"/>
    </row>
    <row r="62" ht="12.75" hidden="1" customHeight="1">
      <c r="A62" s="39">
        <f t="shared" si="3"/>
        <v>0</v>
      </c>
      <c r="B62" s="84"/>
      <c r="C62" s="41"/>
      <c r="D62" s="45"/>
      <c r="E62" s="41"/>
      <c r="F62" s="44" t="str">
        <f t="shared" si="4"/>
        <v>#NAME?</v>
      </c>
      <c r="G62" s="42" t="str">
        <f t="shared" si="5"/>
        <v>#NAME?</v>
      </c>
      <c r="H62" s="44" t="str">
        <f t="shared" si="6"/>
        <v>#NAME?</v>
      </c>
      <c r="I62" s="85" t="str">
        <f t="shared" si="7"/>
        <v>#NAME?</v>
      </c>
      <c r="J62" s="86" t="str">
        <f t="shared" si="8"/>
        <v>#NAME?</v>
      </c>
      <c r="K62" s="44" t="str">
        <f>IF(SUM(DSKH!$F62:$I62)&gt;0,"PS","-")</f>
        <v>#NAME?</v>
      </c>
      <c r="L62" s="44" t="str">
        <f t="shared" si="9"/>
        <v>#NAME?</v>
      </c>
      <c r="M62" s="44" t="str">
        <f t="shared" si="10"/>
        <v>#NAME?</v>
      </c>
      <c r="N62" s="44" t="str">
        <f t="shared" si="11"/>
        <v>#NAME?</v>
      </c>
      <c r="O62" s="44" t="str">
        <f t="shared" si="12"/>
        <v>#NAME?</v>
      </c>
      <c r="P62" s="44" t="str">
        <f t="shared" si="13"/>
        <v>#NAME?</v>
      </c>
      <c r="Q62" s="44" t="str">
        <f t="shared" si="14"/>
        <v>#NAME?</v>
      </c>
      <c r="R62" s="44" t="str">
        <f t="shared" si="15"/>
        <v>#NAME?</v>
      </c>
      <c r="S62" s="44"/>
      <c r="T62" s="44"/>
      <c r="U62" s="44"/>
      <c r="V62" s="44"/>
      <c r="W62" s="44"/>
      <c r="X62" s="44"/>
      <c r="Y62" s="44"/>
      <c r="Z62" s="44"/>
      <c r="AA62" s="44"/>
      <c r="AB62" s="44"/>
      <c r="AC62" s="44"/>
      <c r="AD62" s="87"/>
      <c r="AE62" s="12"/>
    </row>
    <row r="63" ht="12.75" hidden="1" customHeight="1">
      <c r="A63" s="39">
        <f t="shared" si="3"/>
        <v>0</v>
      </c>
      <c r="B63" s="84"/>
      <c r="C63" s="41"/>
      <c r="D63" s="45"/>
      <c r="E63" s="41"/>
      <c r="F63" s="44" t="str">
        <f t="shared" si="4"/>
        <v>#NAME?</v>
      </c>
      <c r="G63" s="42" t="str">
        <f t="shared" si="5"/>
        <v>#NAME?</v>
      </c>
      <c r="H63" s="44" t="str">
        <f t="shared" si="6"/>
        <v>#NAME?</v>
      </c>
      <c r="I63" s="85" t="str">
        <f t="shared" si="7"/>
        <v>#NAME?</v>
      </c>
      <c r="J63" s="86" t="str">
        <f t="shared" si="8"/>
        <v>#NAME?</v>
      </c>
      <c r="K63" s="44" t="str">
        <f>IF(SUM(DSKH!$F63:$I63)&gt;0,"PS","-")</f>
        <v>#NAME?</v>
      </c>
      <c r="L63" s="44" t="str">
        <f t="shared" si="9"/>
        <v>#NAME?</v>
      </c>
      <c r="M63" s="44" t="str">
        <f t="shared" si="10"/>
        <v>#NAME?</v>
      </c>
      <c r="N63" s="44" t="str">
        <f t="shared" si="11"/>
        <v>#NAME?</v>
      </c>
      <c r="O63" s="44" t="str">
        <f t="shared" si="12"/>
        <v>#NAME?</v>
      </c>
      <c r="P63" s="44" t="str">
        <f t="shared" si="13"/>
        <v>#NAME?</v>
      </c>
      <c r="Q63" s="44" t="str">
        <f t="shared" si="14"/>
        <v>#NAME?</v>
      </c>
      <c r="R63" s="44" t="str">
        <f t="shared" si="15"/>
        <v>#NAME?</v>
      </c>
      <c r="S63" s="44"/>
      <c r="T63" s="44"/>
      <c r="U63" s="44"/>
      <c r="V63" s="44"/>
      <c r="W63" s="44"/>
      <c r="X63" s="44"/>
      <c r="Y63" s="44"/>
      <c r="Z63" s="44"/>
      <c r="AA63" s="44"/>
      <c r="AB63" s="44"/>
      <c r="AC63" s="44"/>
      <c r="AD63" s="87"/>
      <c r="AE63" s="12"/>
    </row>
    <row r="64" ht="12.75" hidden="1" customHeight="1">
      <c r="A64" s="39">
        <f t="shared" si="3"/>
        <v>0</v>
      </c>
      <c r="B64" s="84"/>
      <c r="C64" s="41"/>
      <c r="D64" s="45"/>
      <c r="E64" s="41"/>
      <c r="F64" s="44" t="str">
        <f t="shared" si="4"/>
        <v>#NAME?</v>
      </c>
      <c r="G64" s="42" t="str">
        <f t="shared" si="5"/>
        <v>#NAME?</v>
      </c>
      <c r="H64" s="44" t="str">
        <f t="shared" si="6"/>
        <v>#NAME?</v>
      </c>
      <c r="I64" s="85" t="str">
        <f t="shared" si="7"/>
        <v>#NAME?</v>
      </c>
      <c r="J64" s="86" t="str">
        <f t="shared" si="8"/>
        <v>#NAME?</v>
      </c>
      <c r="K64" s="44" t="str">
        <f>IF(SUM(DSKH!$F64:$I64)&gt;0,"PS","-")</f>
        <v>#NAME?</v>
      </c>
      <c r="L64" s="44" t="str">
        <f t="shared" si="9"/>
        <v>#NAME?</v>
      </c>
      <c r="M64" s="44" t="str">
        <f t="shared" si="10"/>
        <v>#NAME?</v>
      </c>
      <c r="N64" s="44" t="str">
        <f t="shared" si="11"/>
        <v>#NAME?</v>
      </c>
      <c r="O64" s="44" t="str">
        <f t="shared" si="12"/>
        <v>#NAME?</v>
      </c>
      <c r="P64" s="44" t="str">
        <f t="shared" si="13"/>
        <v>#NAME?</v>
      </c>
      <c r="Q64" s="44" t="str">
        <f t="shared" si="14"/>
        <v>#NAME?</v>
      </c>
      <c r="R64" s="44" t="str">
        <f t="shared" si="15"/>
        <v>#NAME?</v>
      </c>
      <c r="S64" s="44"/>
      <c r="T64" s="44"/>
      <c r="U64" s="44"/>
      <c r="V64" s="44"/>
      <c r="W64" s="44"/>
      <c r="X64" s="44"/>
      <c r="Y64" s="44"/>
      <c r="Z64" s="44"/>
      <c r="AA64" s="44"/>
      <c r="AB64" s="44"/>
      <c r="AC64" s="44"/>
      <c r="AD64" s="87"/>
      <c r="AE64" s="12"/>
    </row>
    <row r="65" ht="12.75" hidden="1" customHeight="1">
      <c r="A65" s="39">
        <f t="shared" si="3"/>
        <v>0</v>
      </c>
      <c r="B65" s="84"/>
      <c r="C65" s="41"/>
      <c r="D65" s="45"/>
      <c r="E65" s="41"/>
      <c r="F65" s="44" t="str">
        <f t="shared" si="4"/>
        <v>#NAME?</v>
      </c>
      <c r="G65" s="42" t="str">
        <f t="shared" si="5"/>
        <v>#NAME?</v>
      </c>
      <c r="H65" s="44" t="str">
        <f t="shared" si="6"/>
        <v>#NAME?</v>
      </c>
      <c r="I65" s="85" t="str">
        <f t="shared" si="7"/>
        <v>#NAME?</v>
      </c>
      <c r="J65" s="86" t="str">
        <f t="shared" si="8"/>
        <v>#NAME?</v>
      </c>
      <c r="K65" s="44" t="str">
        <f>IF(SUM(DSKH!$F65:$I65)&gt;0,"PS","-")</f>
        <v>#NAME?</v>
      </c>
      <c r="L65" s="44" t="str">
        <f t="shared" si="9"/>
        <v>#NAME?</v>
      </c>
      <c r="M65" s="44" t="str">
        <f t="shared" si="10"/>
        <v>#NAME?</v>
      </c>
      <c r="N65" s="44" t="str">
        <f t="shared" si="11"/>
        <v>#NAME?</v>
      </c>
      <c r="O65" s="44" t="str">
        <f t="shared" si="12"/>
        <v>#NAME?</v>
      </c>
      <c r="P65" s="44" t="str">
        <f t="shared" si="13"/>
        <v>#NAME?</v>
      </c>
      <c r="Q65" s="44" t="str">
        <f t="shared" si="14"/>
        <v>#NAME?</v>
      </c>
      <c r="R65" s="44" t="str">
        <f t="shared" si="15"/>
        <v>#NAME?</v>
      </c>
      <c r="S65" s="44"/>
      <c r="T65" s="44"/>
      <c r="U65" s="44"/>
      <c r="V65" s="44"/>
      <c r="W65" s="44"/>
      <c r="X65" s="44"/>
      <c r="Y65" s="44"/>
      <c r="Z65" s="44"/>
      <c r="AA65" s="44"/>
      <c r="AB65" s="44"/>
      <c r="AC65" s="44"/>
      <c r="AD65" s="87"/>
      <c r="AE65" s="12"/>
    </row>
    <row r="66" ht="12.75" hidden="1" customHeight="1">
      <c r="A66" s="39">
        <f t="shared" si="3"/>
        <v>0</v>
      </c>
      <c r="B66" s="84"/>
      <c r="C66" s="41"/>
      <c r="D66" s="45"/>
      <c r="E66" s="41"/>
      <c r="F66" s="44" t="str">
        <f t="shared" si="4"/>
        <v>#NAME?</v>
      </c>
      <c r="G66" s="42" t="str">
        <f t="shared" si="5"/>
        <v>#NAME?</v>
      </c>
      <c r="H66" s="44" t="str">
        <f t="shared" si="6"/>
        <v>#NAME?</v>
      </c>
      <c r="I66" s="85" t="str">
        <f t="shared" si="7"/>
        <v>#NAME?</v>
      </c>
      <c r="J66" s="86" t="str">
        <f t="shared" si="8"/>
        <v>#NAME?</v>
      </c>
      <c r="K66" s="44" t="str">
        <f>IF(SUM(DSKH!$F66:$I66)&gt;0,"PS","-")</f>
        <v>#NAME?</v>
      </c>
      <c r="L66" s="44" t="str">
        <f t="shared" si="9"/>
        <v>#NAME?</v>
      </c>
      <c r="M66" s="44" t="str">
        <f t="shared" si="10"/>
        <v>#NAME?</v>
      </c>
      <c r="N66" s="44" t="str">
        <f t="shared" si="11"/>
        <v>#NAME?</v>
      </c>
      <c r="O66" s="44" t="str">
        <f t="shared" si="12"/>
        <v>#NAME?</v>
      </c>
      <c r="P66" s="44" t="str">
        <f t="shared" si="13"/>
        <v>#NAME?</v>
      </c>
      <c r="Q66" s="44" t="str">
        <f t="shared" si="14"/>
        <v>#NAME?</v>
      </c>
      <c r="R66" s="44" t="str">
        <f t="shared" si="15"/>
        <v>#NAME?</v>
      </c>
      <c r="S66" s="44"/>
      <c r="T66" s="44"/>
      <c r="U66" s="44"/>
      <c r="V66" s="44"/>
      <c r="W66" s="44"/>
      <c r="X66" s="44"/>
      <c r="Y66" s="44"/>
      <c r="Z66" s="44"/>
      <c r="AA66" s="44"/>
      <c r="AB66" s="44"/>
      <c r="AC66" s="44"/>
      <c r="AD66" s="87"/>
      <c r="AE66" s="12"/>
    </row>
    <row r="67" ht="12.75" hidden="1" customHeight="1">
      <c r="A67" s="39">
        <f t="shared" si="3"/>
        <v>0</v>
      </c>
      <c r="B67" s="84"/>
      <c r="C67" s="41"/>
      <c r="D67" s="45"/>
      <c r="E67" s="41"/>
      <c r="F67" s="44" t="str">
        <f t="shared" si="4"/>
        <v>#NAME?</v>
      </c>
      <c r="G67" s="42" t="str">
        <f t="shared" si="5"/>
        <v>#NAME?</v>
      </c>
      <c r="H67" s="44" t="str">
        <f t="shared" si="6"/>
        <v>#NAME?</v>
      </c>
      <c r="I67" s="85" t="str">
        <f t="shared" si="7"/>
        <v>#NAME?</v>
      </c>
      <c r="J67" s="86" t="str">
        <f t="shared" si="8"/>
        <v>#NAME?</v>
      </c>
      <c r="K67" s="44" t="str">
        <f>IF(SUM(DSKH!$F67:$I67)&gt;0,"PS","-")</f>
        <v>#NAME?</v>
      </c>
      <c r="L67" s="44" t="str">
        <f t="shared" si="9"/>
        <v>#NAME?</v>
      </c>
      <c r="M67" s="44" t="str">
        <f t="shared" si="10"/>
        <v>#NAME?</v>
      </c>
      <c r="N67" s="44" t="str">
        <f t="shared" si="11"/>
        <v>#NAME?</v>
      </c>
      <c r="O67" s="44" t="str">
        <f t="shared" si="12"/>
        <v>#NAME?</v>
      </c>
      <c r="P67" s="44" t="str">
        <f t="shared" si="13"/>
        <v>#NAME?</v>
      </c>
      <c r="Q67" s="44" t="str">
        <f t="shared" si="14"/>
        <v>#NAME?</v>
      </c>
      <c r="R67" s="44" t="str">
        <f t="shared" si="15"/>
        <v>#NAME?</v>
      </c>
      <c r="S67" s="44"/>
      <c r="T67" s="44"/>
      <c r="U67" s="44"/>
      <c r="V67" s="44"/>
      <c r="W67" s="44"/>
      <c r="X67" s="44"/>
      <c r="Y67" s="44"/>
      <c r="Z67" s="44"/>
      <c r="AA67" s="44"/>
      <c r="AB67" s="44"/>
      <c r="AC67" s="44"/>
      <c r="AD67" s="87"/>
      <c r="AE67" s="12"/>
    </row>
    <row r="68" ht="12.75" hidden="1" customHeight="1">
      <c r="A68" s="39">
        <f t="shared" si="3"/>
        <v>0</v>
      </c>
      <c r="B68" s="84"/>
      <c r="C68" s="41"/>
      <c r="D68" s="45"/>
      <c r="E68" s="41"/>
      <c r="F68" s="44" t="str">
        <f t="shared" si="4"/>
        <v>#NAME?</v>
      </c>
      <c r="G68" s="42" t="str">
        <f t="shared" si="5"/>
        <v>#NAME?</v>
      </c>
      <c r="H68" s="44" t="str">
        <f t="shared" si="6"/>
        <v>#NAME?</v>
      </c>
      <c r="I68" s="85" t="str">
        <f t="shared" si="7"/>
        <v>#NAME?</v>
      </c>
      <c r="J68" s="86" t="str">
        <f t="shared" si="8"/>
        <v>#NAME?</v>
      </c>
      <c r="K68" s="44" t="str">
        <f>IF(SUM(DSKH!$F68:$I68)&gt;0,"PS","-")</f>
        <v>#NAME?</v>
      </c>
      <c r="L68" s="44" t="str">
        <f t="shared" si="9"/>
        <v>#NAME?</v>
      </c>
      <c r="M68" s="44" t="str">
        <f t="shared" si="10"/>
        <v>#NAME?</v>
      </c>
      <c r="N68" s="44" t="str">
        <f t="shared" si="11"/>
        <v>#NAME?</v>
      </c>
      <c r="O68" s="44" t="str">
        <f t="shared" si="12"/>
        <v>#NAME?</v>
      </c>
      <c r="P68" s="44" t="str">
        <f t="shared" si="13"/>
        <v>#NAME?</v>
      </c>
      <c r="Q68" s="44" t="str">
        <f t="shared" si="14"/>
        <v>#NAME?</v>
      </c>
      <c r="R68" s="44" t="str">
        <f t="shared" si="15"/>
        <v>#NAME?</v>
      </c>
      <c r="S68" s="44"/>
      <c r="T68" s="44"/>
      <c r="U68" s="44"/>
      <c r="V68" s="44"/>
      <c r="W68" s="44"/>
      <c r="X68" s="44"/>
      <c r="Y68" s="44"/>
      <c r="Z68" s="44"/>
      <c r="AA68" s="44"/>
      <c r="AB68" s="44"/>
      <c r="AC68" s="44"/>
      <c r="AD68" s="87"/>
      <c r="AE68" s="12"/>
    </row>
    <row r="69" ht="12.75" hidden="1" customHeight="1">
      <c r="A69" s="39">
        <f t="shared" si="3"/>
        <v>0</v>
      </c>
      <c r="B69" s="84"/>
      <c r="C69" s="41"/>
      <c r="D69" s="45"/>
      <c r="E69" s="41"/>
      <c r="F69" s="44" t="str">
        <f t="shared" si="4"/>
        <v>#NAME?</v>
      </c>
      <c r="G69" s="42" t="str">
        <f t="shared" si="5"/>
        <v>#NAME?</v>
      </c>
      <c r="H69" s="44" t="str">
        <f t="shared" si="6"/>
        <v>#NAME?</v>
      </c>
      <c r="I69" s="85" t="str">
        <f t="shared" si="7"/>
        <v>#NAME?</v>
      </c>
      <c r="J69" s="86" t="str">
        <f t="shared" si="8"/>
        <v>#NAME?</v>
      </c>
      <c r="K69" s="44" t="str">
        <f>IF(SUM(DSKH!$F69:$I69)&gt;0,"PS","-")</f>
        <v>#NAME?</v>
      </c>
      <c r="L69" s="44" t="str">
        <f t="shared" si="9"/>
        <v>#NAME?</v>
      </c>
      <c r="M69" s="44" t="str">
        <f t="shared" si="10"/>
        <v>#NAME?</v>
      </c>
      <c r="N69" s="44" t="str">
        <f t="shared" si="11"/>
        <v>#NAME?</v>
      </c>
      <c r="O69" s="44" t="str">
        <f t="shared" si="12"/>
        <v>#NAME?</v>
      </c>
      <c r="P69" s="44" t="str">
        <f t="shared" si="13"/>
        <v>#NAME?</v>
      </c>
      <c r="Q69" s="44" t="str">
        <f t="shared" si="14"/>
        <v>#NAME?</v>
      </c>
      <c r="R69" s="44" t="str">
        <f t="shared" si="15"/>
        <v>#NAME?</v>
      </c>
      <c r="S69" s="44"/>
      <c r="T69" s="44"/>
      <c r="U69" s="44"/>
      <c r="V69" s="44"/>
      <c r="W69" s="44"/>
      <c r="X69" s="44"/>
      <c r="Y69" s="44"/>
      <c r="Z69" s="44"/>
      <c r="AA69" s="44"/>
      <c r="AB69" s="44"/>
      <c r="AC69" s="44"/>
      <c r="AD69" s="87"/>
      <c r="AE69" s="12"/>
    </row>
    <row r="70" ht="12.75" hidden="1" customHeight="1">
      <c r="A70" s="39">
        <f t="shared" si="3"/>
        <v>0</v>
      </c>
      <c r="B70" s="84"/>
      <c r="C70" s="41"/>
      <c r="D70" s="45"/>
      <c r="E70" s="41"/>
      <c r="F70" s="44" t="str">
        <f t="shared" si="4"/>
        <v>#NAME?</v>
      </c>
      <c r="G70" s="42" t="str">
        <f t="shared" si="5"/>
        <v>#NAME?</v>
      </c>
      <c r="H70" s="44" t="str">
        <f t="shared" si="6"/>
        <v>#NAME?</v>
      </c>
      <c r="I70" s="85" t="str">
        <f t="shared" si="7"/>
        <v>#NAME?</v>
      </c>
      <c r="J70" s="86" t="str">
        <f t="shared" si="8"/>
        <v>#NAME?</v>
      </c>
      <c r="K70" s="44" t="str">
        <f>IF(SUM(DSKH!$F70:$I70)&gt;0,"PS","-")</f>
        <v>#NAME?</v>
      </c>
      <c r="L70" s="44" t="str">
        <f t="shared" si="9"/>
        <v>#NAME?</v>
      </c>
      <c r="M70" s="44" t="str">
        <f t="shared" si="10"/>
        <v>#NAME?</v>
      </c>
      <c r="N70" s="44" t="str">
        <f t="shared" si="11"/>
        <v>#NAME?</v>
      </c>
      <c r="O70" s="44" t="str">
        <f t="shared" si="12"/>
        <v>#NAME?</v>
      </c>
      <c r="P70" s="44" t="str">
        <f t="shared" si="13"/>
        <v>#NAME?</v>
      </c>
      <c r="Q70" s="44" t="str">
        <f t="shared" si="14"/>
        <v>#NAME?</v>
      </c>
      <c r="R70" s="44" t="str">
        <f t="shared" si="15"/>
        <v>#NAME?</v>
      </c>
      <c r="S70" s="44"/>
      <c r="T70" s="44"/>
      <c r="U70" s="44"/>
      <c r="V70" s="44"/>
      <c r="W70" s="44"/>
      <c r="X70" s="44"/>
      <c r="Y70" s="44"/>
      <c r="Z70" s="44"/>
      <c r="AA70" s="44"/>
      <c r="AB70" s="44"/>
      <c r="AC70" s="44"/>
      <c r="AD70" s="87"/>
      <c r="AE70" s="12"/>
    </row>
    <row r="71" ht="12.75" hidden="1" customHeight="1">
      <c r="A71" s="39">
        <f t="shared" si="3"/>
        <v>0</v>
      </c>
      <c r="B71" s="84"/>
      <c r="C71" s="41"/>
      <c r="D71" s="45"/>
      <c r="E71" s="41"/>
      <c r="F71" s="44" t="str">
        <f t="shared" si="4"/>
        <v>#NAME?</v>
      </c>
      <c r="G71" s="42" t="str">
        <f t="shared" si="5"/>
        <v>#NAME?</v>
      </c>
      <c r="H71" s="44" t="str">
        <f t="shared" si="6"/>
        <v>#NAME?</v>
      </c>
      <c r="I71" s="85" t="str">
        <f t="shared" si="7"/>
        <v>#NAME?</v>
      </c>
      <c r="J71" s="86" t="str">
        <f t="shared" si="8"/>
        <v>#NAME?</v>
      </c>
      <c r="K71" s="44" t="str">
        <f>IF(SUM(DSKH!$F71:$I71)&gt;0,"PS","-")</f>
        <v>#NAME?</v>
      </c>
      <c r="L71" s="44" t="str">
        <f t="shared" si="9"/>
        <v>#NAME?</v>
      </c>
      <c r="M71" s="44" t="str">
        <f t="shared" si="10"/>
        <v>#NAME?</v>
      </c>
      <c r="N71" s="44" t="str">
        <f t="shared" si="11"/>
        <v>#NAME?</v>
      </c>
      <c r="O71" s="44" t="str">
        <f t="shared" si="12"/>
        <v>#NAME?</v>
      </c>
      <c r="P71" s="44" t="str">
        <f t="shared" si="13"/>
        <v>#NAME?</v>
      </c>
      <c r="Q71" s="44" t="str">
        <f t="shared" si="14"/>
        <v>#NAME?</v>
      </c>
      <c r="R71" s="44" t="str">
        <f t="shared" si="15"/>
        <v>#NAME?</v>
      </c>
      <c r="S71" s="44"/>
      <c r="T71" s="44"/>
      <c r="U71" s="44"/>
      <c r="V71" s="44"/>
      <c r="W71" s="44"/>
      <c r="X71" s="44"/>
      <c r="Y71" s="44"/>
      <c r="Z71" s="44"/>
      <c r="AA71" s="44"/>
      <c r="AB71" s="44"/>
      <c r="AC71" s="44"/>
      <c r="AD71" s="87"/>
      <c r="AE71" s="12"/>
    </row>
    <row r="72" ht="12.75" hidden="1" customHeight="1">
      <c r="A72" s="39">
        <f t="shared" si="3"/>
        <v>0</v>
      </c>
      <c r="B72" s="84"/>
      <c r="C72" s="41"/>
      <c r="D72" s="45"/>
      <c r="E72" s="41"/>
      <c r="F72" s="44" t="str">
        <f t="shared" si="4"/>
        <v>#NAME?</v>
      </c>
      <c r="G72" s="42" t="str">
        <f t="shared" si="5"/>
        <v>#NAME?</v>
      </c>
      <c r="H72" s="44" t="str">
        <f t="shared" si="6"/>
        <v>#NAME?</v>
      </c>
      <c r="I72" s="85" t="str">
        <f t="shared" si="7"/>
        <v>#NAME?</v>
      </c>
      <c r="J72" s="86" t="str">
        <f t="shared" si="8"/>
        <v>#NAME?</v>
      </c>
      <c r="K72" s="44" t="str">
        <f>IF(SUM(DSKH!$F72:$I72)&gt;0,"PS","-")</f>
        <v>#NAME?</v>
      </c>
      <c r="L72" s="44" t="str">
        <f t="shared" si="9"/>
        <v>#NAME?</v>
      </c>
      <c r="M72" s="44" t="str">
        <f t="shared" si="10"/>
        <v>#NAME?</v>
      </c>
      <c r="N72" s="44" t="str">
        <f t="shared" si="11"/>
        <v>#NAME?</v>
      </c>
      <c r="O72" s="44" t="str">
        <f t="shared" si="12"/>
        <v>#NAME?</v>
      </c>
      <c r="P72" s="44" t="str">
        <f t="shared" si="13"/>
        <v>#NAME?</v>
      </c>
      <c r="Q72" s="44" t="str">
        <f t="shared" si="14"/>
        <v>#NAME?</v>
      </c>
      <c r="R72" s="44" t="str">
        <f t="shared" si="15"/>
        <v>#NAME?</v>
      </c>
      <c r="S72" s="44"/>
      <c r="T72" s="44"/>
      <c r="U72" s="44"/>
      <c r="V72" s="44"/>
      <c r="W72" s="44"/>
      <c r="X72" s="44"/>
      <c r="Y72" s="44"/>
      <c r="Z72" s="44"/>
      <c r="AA72" s="44"/>
      <c r="AB72" s="44"/>
      <c r="AC72" s="44"/>
      <c r="AD72" s="87"/>
      <c r="AE72" s="12"/>
    </row>
    <row r="73" ht="12.75" hidden="1" customHeight="1">
      <c r="A73" s="39">
        <f t="shared" si="3"/>
        <v>0</v>
      </c>
      <c r="B73" s="84"/>
      <c r="C73" s="41"/>
      <c r="D73" s="45"/>
      <c r="E73" s="41"/>
      <c r="F73" s="44" t="str">
        <f t="shared" si="4"/>
        <v>#NAME?</v>
      </c>
      <c r="G73" s="42" t="str">
        <f t="shared" si="5"/>
        <v>#NAME?</v>
      </c>
      <c r="H73" s="44" t="str">
        <f t="shared" si="6"/>
        <v>#NAME?</v>
      </c>
      <c r="I73" s="85" t="str">
        <f t="shared" si="7"/>
        <v>#NAME?</v>
      </c>
      <c r="J73" s="86" t="str">
        <f t="shared" si="8"/>
        <v>#NAME?</v>
      </c>
      <c r="K73" s="44" t="str">
        <f>IF(SUM(DSKH!$F73:$I73)&gt;0,"PS","-")</f>
        <v>#NAME?</v>
      </c>
      <c r="L73" s="44" t="str">
        <f t="shared" si="9"/>
        <v>#NAME?</v>
      </c>
      <c r="M73" s="44" t="str">
        <f t="shared" si="10"/>
        <v>#NAME?</v>
      </c>
      <c r="N73" s="44" t="str">
        <f t="shared" si="11"/>
        <v>#NAME?</v>
      </c>
      <c r="O73" s="44" t="str">
        <f t="shared" si="12"/>
        <v>#NAME?</v>
      </c>
      <c r="P73" s="44" t="str">
        <f t="shared" si="13"/>
        <v>#NAME?</v>
      </c>
      <c r="Q73" s="44" t="str">
        <f t="shared" si="14"/>
        <v>#NAME?</v>
      </c>
      <c r="R73" s="44" t="str">
        <f t="shared" si="15"/>
        <v>#NAME?</v>
      </c>
      <c r="S73" s="44"/>
      <c r="T73" s="44"/>
      <c r="U73" s="44"/>
      <c r="V73" s="44"/>
      <c r="W73" s="44"/>
      <c r="X73" s="44"/>
      <c r="Y73" s="44"/>
      <c r="Z73" s="44"/>
      <c r="AA73" s="44"/>
      <c r="AB73" s="44"/>
      <c r="AC73" s="44"/>
      <c r="AD73" s="87"/>
      <c r="AE73" s="12"/>
    </row>
    <row r="74" ht="12.75" hidden="1" customHeight="1">
      <c r="A74" s="39">
        <f t="shared" si="3"/>
        <v>0</v>
      </c>
      <c r="B74" s="84"/>
      <c r="C74" s="41"/>
      <c r="D74" s="45"/>
      <c r="E74" s="41"/>
      <c r="F74" s="44" t="str">
        <f t="shared" si="4"/>
        <v>#NAME?</v>
      </c>
      <c r="G74" s="42" t="str">
        <f t="shared" si="5"/>
        <v>#NAME?</v>
      </c>
      <c r="H74" s="44" t="str">
        <f t="shared" si="6"/>
        <v>#NAME?</v>
      </c>
      <c r="I74" s="85" t="str">
        <f t="shared" si="7"/>
        <v>#NAME?</v>
      </c>
      <c r="J74" s="86" t="str">
        <f t="shared" si="8"/>
        <v>#NAME?</v>
      </c>
      <c r="K74" s="44" t="str">
        <f>IF(SUM(DSKH!$F74:$I74)&gt;0,"PS","-")</f>
        <v>#NAME?</v>
      </c>
      <c r="L74" s="44" t="str">
        <f t="shared" si="9"/>
        <v>#NAME?</v>
      </c>
      <c r="M74" s="44" t="str">
        <f t="shared" si="10"/>
        <v>#NAME?</v>
      </c>
      <c r="N74" s="44" t="str">
        <f t="shared" si="11"/>
        <v>#NAME?</v>
      </c>
      <c r="O74" s="44" t="str">
        <f t="shared" si="12"/>
        <v>#NAME?</v>
      </c>
      <c r="P74" s="44" t="str">
        <f t="shared" si="13"/>
        <v>#NAME?</v>
      </c>
      <c r="Q74" s="44" t="str">
        <f t="shared" si="14"/>
        <v>#NAME?</v>
      </c>
      <c r="R74" s="44" t="str">
        <f t="shared" si="15"/>
        <v>#NAME?</v>
      </c>
      <c r="S74" s="44"/>
      <c r="T74" s="44"/>
      <c r="U74" s="44"/>
      <c r="V74" s="44"/>
      <c r="W74" s="44"/>
      <c r="X74" s="44"/>
      <c r="Y74" s="44"/>
      <c r="Z74" s="44"/>
      <c r="AA74" s="44"/>
      <c r="AB74" s="44"/>
      <c r="AC74" s="44"/>
      <c r="AD74" s="87"/>
      <c r="AE74" s="12"/>
    </row>
    <row r="75" ht="12.75" hidden="1" customHeight="1">
      <c r="A75" s="39">
        <f t="shared" si="3"/>
        <v>0</v>
      </c>
      <c r="B75" s="84"/>
      <c r="C75" s="41"/>
      <c r="D75" s="45"/>
      <c r="E75" s="41"/>
      <c r="F75" s="44" t="str">
        <f t="shared" si="4"/>
        <v>#NAME?</v>
      </c>
      <c r="G75" s="42" t="str">
        <f t="shared" si="5"/>
        <v>#NAME?</v>
      </c>
      <c r="H75" s="44" t="str">
        <f t="shared" si="6"/>
        <v>#NAME?</v>
      </c>
      <c r="I75" s="85" t="str">
        <f t="shared" si="7"/>
        <v>#NAME?</v>
      </c>
      <c r="J75" s="86" t="str">
        <f t="shared" si="8"/>
        <v>#NAME?</v>
      </c>
      <c r="K75" s="44" t="str">
        <f>IF(SUM(DSKH!$F75:$I75)&gt;0,"PS","-")</f>
        <v>#NAME?</v>
      </c>
      <c r="L75" s="44" t="str">
        <f t="shared" si="9"/>
        <v>#NAME?</v>
      </c>
      <c r="M75" s="44" t="str">
        <f t="shared" si="10"/>
        <v>#NAME?</v>
      </c>
      <c r="N75" s="44" t="str">
        <f t="shared" si="11"/>
        <v>#NAME?</v>
      </c>
      <c r="O75" s="44" t="str">
        <f t="shared" si="12"/>
        <v>#NAME?</v>
      </c>
      <c r="P75" s="44" t="str">
        <f t="shared" si="13"/>
        <v>#NAME?</v>
      </c>
      <c r="Q75" s="44" t="str">
        <f t="shared" si="14"/>
        <v>#NAME?</v>
      </c>
      <c r="R75" s="44" t="str">
        <f t="shared" si="15"/>
        <v>#NAME?</v>
      </c>
      <c r="S75" s="44"/>
      <c r="T75" s="44"/>
      <c r="U75" s="44"/>
      <c r="V75" s="44"/>
      <c r="W75" s="44"/>
      <c r="X75" s="44"/>
      <c r="Y75" s="44"/>
      <c r="Z75" s="44"/>
      <c r="AA75" s="44"/>
      <c r="AB75" s="44"/>
      <c r="AC75" s="44"/>
      <c r="AD75" s="87"/>
      <c r="AE75" s="12"/>
    </row>
    <row r="76" ht="12.75" hidden="1" customHeight="1">
      <c r="A76" s="39">
        <f t="shared" si="3"/>
        <v>0</v>
      </c>
      <c r="B76" s="84"/>
      <c r="C76" s="41"/>
      <c r="D76" s="45"/>
      <c r="E76" s="41"/>
      <c r="F76" s="44" t="str">
        <f t="shared" si="4"/>
        <v>#NAME?</v>
      </c>
      <c r="G76" s="42" t="str">
        <f t="shared" si="5"/>
        <v>#NAME?</v>
      </c>
      <c r="H76" s="44" t="str">
        <f t="shared" si="6"/>
        <v>#NAME?</v>
      </c>
      <c r="I76" s="85" t="str">
        <f t="shared" si="7"/>
        <v>#NAME?</v>
      </c>
      <c r="J76" s="86" t="str">
        <f t="shared" si="8"/>
        <v>#NAME?</v>
      </c>
      <c r="K76" s="44" t="str">
        <f>IF(SUM(DSKH!$F76:$I76)&gt;0,"PS","-")</f>
        <v>#NAME?</v>
      </c>
      <c r="L76" s="44" t="str">
        <f t="shared" si="9"/>
        <v>#NAME?</v>
      </c>
      <c r="M76" s="44" t="str">
        <f t="shared" si="10"/>
        <v>#NAME?</v>
      </c>
      <c r="N76" s="44" t="str">
        <f t="shared" si="11"/>
        <v>#NAME?</v>
      </c>
      <c r="O76" s="44" t="str">
        <f t="shared" si="12"/>
        <v>#NAME?</v>
      </c>
      <c r="P76" s="44" t="str">
        <f t="shared" si="13"/>
        <v>#NAME?</v>
      </c>
      <c r="Q76" s="44" t="str">
        <f t="shared" si="14"/>
        <v>#NAME?</v>
      </c>
      <c r="R76" s="44" t="str">
        <f t="shared" si="15"/>
        <v>#NAME?</v>
      </c>
      <c r="S76" s="44"/>
      <c r="T76" s="44"/>
      <c r="U76" s="44"/>
      <c r="V76" s="44"/>
      <c r="W76" s="44"/>
      <c r="X76" s="44"/>
      <c r="Y76" s="44"/>
      <c r="Z76" s="44"/>
      <c r="AA76" s="44"/>
      <c r="AB76" s="44"/>
      <c r="AC76" s="44"/>
      <c r="AD76" s="87"/>
      <c r="AE76" s="12"/>
    </row>
    <row r="77" ht="12.75" hidden="1" customHeight="1">
      <c r="A77" s="39">
        <f t="shared" si="3"/>
        <v>0</v>
      </c>
      <c r="B77" s="84"/>
      <c r="C77" s="41"/>
      <c r="D77" s="45"/>
      <c r="E77" s="41"/>
      <c r="F77" s="44" t="str">
        <f t="shared" si="4"/>
        <v>#NAME?</v>
      </c>
      <c r="G77" s="42" t="str">
        <f t="shared" si="5"/>
        <v>#NAME?</v>
      </c>
      <c r="H77" s="44" t="str">
        <f t="shared" si="6"/>
        <v>#NAME?</v>
      </c>
      <c r="I77" s="85" t="str">
        <f t="shared" si="7"/>
        <v>#NAME?</v>
      </c>
      <c r="J77" s="86" t="str">
        <f t="shared" si="8"/>
        <v>#NAME?</v>
      </c>
      <c r="K77" s="44" t="str">
        <f>IF(SUM(DSKH!$F77:$I77)&gt;0,"PS","-")</f>
        <v>#NAME?</v>
      </c>
      <c r="L77" s="44" t="str">
        <f t="shared" si="9"/>
        <v>#NAME?</v>
      </c>
      <c r="M77" s="44" t="str">
        <f t="shared" si="10"/>
        <v>#NAME?</v>
      </c>
      <c r="N77" s="44" t="str">
        <f t="shared" si="11"/>
        <v>#NAME?</v>
      </c>
      <c r="O77" s="44" t="str">
        <f t="shared" si="12"/>
        <v>#NAME?</v>
      </c>
      <c r="P77" s="44" t="str">
        <f t="shared" si="13"/>
        <v>#NAME?</v>
      </c>
      <c r="Q77" s="44" t="str">
        <f t="shared" si="14"/>
        <v>#NAME?</v>
      </c>
      <c r="R77" s="44" t="str">
        <f t="shared" si="15"/>
        <v>#NAME?</v>
      </c>
      <c r="S77" s="44"/>
      <c r="T77" s="44"/>
      <c r="U77" s="44"/>
      <c r="V77" s="44"/>
      <c r="W77" s="44"/>
      <c r="X77" s="44"/>
      <c r="Y77" s="44"/>
      <c r="Z77" s="44"/>
      <c r="AA77" s="44"/>
      <c r="AB77" s="44"/>
      <c r="AC77" s="44"/>
      <c r="AD77" s="87"/>
      <c r="AE77" s="12"/>
    </row>
    <row r="78" ht="12.75" hidden="1" customHeight="1">
      <c r="A78" s="39">
        <f t="shared" si="3"/>
        <v>0</v>
      </c>
      <c r="B78" s="84"/>
      <c r="C78" s="41"/>
      <c r="D78" s="45"/>
      <c r="E78" s="41"/>
      <c r="F78" s="44" t="str">
        <f t="shared" si="4"/>
        <v>#NAME?</v>
      </c>
      <c r="G78" s="42" t="str">
        <f t="shared" si="5"/>
        <v>#NAME?</v>
      </c>
      <c r="H78" s="44" t="str">
        <f t="shared" si="6"/>
        <v>#NAME?</v>
      </c>
      <c r="I78" s="85" t="str">
        <f t="shared" si="7"/>
        <v>#NAME?</v>
      </c>
      <c r="J78" s="86" t="str">
        <f t="shared" si="8"/>
        <v>#NAME?</v>
      </c>
      <c r="K78" s="44" t="str">
        <f>IF(SUM(DSKH!$F78:$I78)&gt;0,"PS","-")</f>
        <v>#NAME?</v>
      </c>
      <c r="L78" s="44" t="str">
        <f t="shared" si="9"/>
        <v>#NAME?</v>
      </c>
      <c r="M78" s="44" t="str">
        <f t="shared" si="10"/>
        <v>#NAME?</v>
      </c>
      <c r="N78" s="44" t="str">
        <f t="shared" si="11"/>
        <v>#NAME?</v>
      </c>
      <c r="O78" s="44" t="str">
        <f t="shared" si="12"/>
        <v>#NAME?</v>
      </c>
      <c r="P78" s="44" t="str">
        <f t="shared" si="13"/>
        <v>#NAME?</v>
      </c>
      <c r="Q78" s="44" t="str">
        <f t="shared" si="14"/>
        <v>#NAME?</v>
      </c>
      <c r="R78" s="44" t="str">
        <f t="shared" si="15"/>
        <v>#NAME?</v>
      </c>
      <c r="S78" s="44"/>
      <c r="T78" s="44"/>
      <c r="U78" s="44"/>
      <c r="V78" s="44"/>
      <c r="W78" s="44"/>
      <c r="X78" s="44"/>
      <c r="Y78" s="44"/>
      <c r="Z78" s="44"/>
      <c r="AA78" s="44"/>
      <c r="AB78" s="44"/>
      <c r="AC78" s="44"/>
      <c r="AD78" s="87"/>
      <c r="AE78" s="12"/>
    </row>
    <row r="79" ht="12.75" hidden="1" customHeight="1">
      <c r="A79" s="39">
        <f t="shared" si="3"/>
        <v>0</v>
      </c>
      <c r="B79" s="84"/>
      <c r="C79" s="41"/>
      <c r="D79" s="45"/>
      <c r="E79" s="41"/>
      <c r="F79" s="44" t="str">
        <f t="shared" si="4"/>
        <v>#NAME?</v>
      </c>
      <c r="G79" s="42" t="str">
        <f t="shared" si="5"/>
        <v>#NAME?</v>
      </c>
      <c r="H79" s="44" t="str">
        <f t="shared" si="6"/>
        <v>#NAME?</v>
      </c>
      <c r="I79" s="85" t="str">
        <f t="shared" si="7"/>
        <v>#NAME?</v>
      </c>
      <c r="J79" s="86" t="str">
        <f t="shared" si="8"/>
        <v>#NAME?</v>
      </c>
      <c r="K79" s="44" t="str">
        <f>IF(SUM(DSKH!$F79:$I79)&gt;0,"PS","-")</f>
        <v>#NAME?</v>
      </c>
      <c r="L79" s="44" t="str">
        <f t="shared" si="9"/>
        <v>#NAME?</v>
      </c>
      <c r="M79" s="44" t="str">
        <f t="shared" si="10"/>
        <v>#NAME?</v>
      </c>
      <c r="N79" s="44" t="str">
        <f t="shared" si="11"/>
        <v>#NAME?</v>
      </c>
      <c r="O79" s="44" t="str">
        <f t="shared" si="12"/>
        <v>#NAME?</v>
      </c>
      <c r="P79" s="44" t="str">
        <f t="shared" si="13"/>
        <v>#NAME?</v>
      </c>
      <c r="Q79" s="44" t="str">
        <f t="shared" si="14"/>
        <v>#NAME?</v>
      </c>
      <c r="R79" s="44" t="str">
        <f t="shared" si="15"/>
        <v>#NAME?</v>
      </c>
      <c r="S79" s="44"/>
      <c r="T79" s="44"/>
      <c r="U79" s="44"/>
      <c r="V79" s="44"/>
      <c r="W79" s="44"/>
      <c r="X79" s="44"/>
      <c r="Y79" s="44"/>
      <c r="Z79" s="44"/>
      <c r="AA79" s="44"/>
      <c r="AB79" s="44"/>
      <c r="AC79" s="44"/>
      <c r="AD79" s="87"/>
      <c r="AE79" s="12"/>
    </row>
    <row r="80" ht="12.75" hidden="1" customHeight="1">
      <c r="A80" s="39">
        <f t="shared" si="3"/>
        <v>0</v>
      </c>
      <c r="B80" s="84"/>
      <c r="C80" s="41"/>
      <c r="D80" s="45"/>
      <c r="E80" s="41"/>
      <c r="F80" s="44" t="str">
        <f t="shared" si="4"/>
        <v>#NAME?</v>
      </c>
      <c r="G80" s="42" t="str">
        <f t="shared" si="5"/>
        <v>#NAME?</v>
      </c>
      <c r="H80" s="44" t="str">
        <f t="shared" si="6"/>
        <v>#NAME?</v>
      </c>
      <c r="I80" s="85" t="str">
        <f t="shared" si="7"/>
        <v>#NAME?</v>
      </c>
      <c r="J80" s="86" t="str">
        <f t="shared" si="8"/>
        <v>#NAME?</v>
      </c>
      <c r="K80" s="44" t="str">
        <f>IF(SUM(DSKH!$F80:$I80)&gt;0,"PS","-")</f>
        <v>#NAME?</v>
      </c>
      <c r="L80" s="44" t="str">
        <f t="shared" si="9"/>
        <v>#NAME?</v>
      </c>
      <c r="M80" s="44" t="str">
        <f t="shared" si="10"/>
        <v>#NAME?</v>
      </c>
      <c r="N80" s="44" t="str">
        <f t="shared" si="11"/>
        <v>#NAME?</v>
      </c>
      <c r="O80" s="44" t="str">
        <f t="shared" si="12"/>
        <v>#NAME?</v>
      </c>
      <c r="P80" s="44" t="str">
        <f t="shared" si="13"/>
        <v>#NAME?</v>
      </c>
      <c r="Q80" s="44" t="str">
        <f t="shared" si="14"/>
        <v>#NAME?</v>
      </c>
      <c r="R80" s="44" t="str">
        <f t="shared" si="15"/>
        <v>#NAME?</v>
      </c>
      <c r="S80" s="44"/>
      <c r="T80" s="44"/>
      <c r="U80" s="44"/>
      <c r="V80" s="44"/>
      <c r="W80" s="44"/>
      <c r="X80" s="44"/>
      <c r="Y80" s="44"/>
      <c r="Z80" s="44"/>
      <c r="AA80" s="44"/>
      <c r="AB80" s="44"/>
      <c r="AC80" s="44"/>
      <c r="AD80" s="87"/>
      <c r="AE80" s="12"/>
    </row>
    <row r="81" ht="12.75" hidden="1" customHeight="1">
      <c r="A81" s="39">
        <f t="shared" si="3"/>
        <v>0</v>
      </c>
      <c r="B81" s="84"/>
      <c r="C81" s="41"/>
      <c r="D81" s="45"/>
      <c r="E81" s="41"/>
      <c r="F81" s="44" t="str">
        <f t="shared" si="4"/>
        <v>#NAME?</v>
      </c>
      <c r="G81" s="42" t="str">
        <f t="shared" si="5"/>
        <v>#NAME?</v>
      </c>
      <c r="H81" s="44" t="str">
        <f t="shared" si="6"/>
        <v>#NAME?</v>
      </c>
      <c r="I81" s="85" t="str">
        <f t="shared" si="7"/>
        <v>#NAME?</v>
      </c>
      <c r="J81" s="86" t="str">
        <f t="shared" si="8"/>
        <v>#NAME?</v>
      </c>
      <c r="K81" s="44" t="str">
        <f>IF(SUM(DSKH!$F81:$I81)&gt;0,"PS","-")</f>
        <v>#NAME?</v>
      </c>
      <c r="L81" s="44" t="str">
        <f t="shared" si="9"/>
        <v>#NAME?</v>
      </c>
      <c r="M81" s="44" t="str">
        <f t="shared" si="10"/>
        <v>#NAME?</v>
      </c>
      <c r="N81" s="44" t="str">
        <f t="shared" si="11"/>
        <v>#NAME?</v>
      </c>
      <c r="O81" s="44" t="str">
        <f t="shared" si="12"/>
        <v>#NAME?</v>
      </c>
      <c r="P81" s="44" t="str">
        <f t="shared" si="13"/>
        <v>#NAME?</v>
      </c>
      <c r="Q81" s="44" t="str">
        <f t="shared" si="14"/>
        <v>#NAME?</v>
      </c>
      <c r="R81" s="44" t="str">
        <f t="shared" si="15"/>
        <v>#NAME?</v>
      </c>
      <c r="S81" s="44"/>
      <c r="T81" s="44"/>
      <c r="U81" s="44"/>
      <c r="V81" s="44"/>
      <c r="W81" s="44"/>
      <c r="X81" s="44"/>
      <c r="Y81" s="44"/>
      <c r="Z81" s="44"/>
      <c r="AA81" s="44"/>
      <c r="AB81" s="44"/>
      <c r="AC81" s="44"/>
      <c r="AD81" s="87"/>
      <c r="AE81" s="12"/>
    </row>
    <row r="82" ht="12.75" hidden="1" customHeight="1">
      <c r="A82" s="39">
        <f t="shared" si="3"/>
        <v>0</v>
      </c>
      <c r="B82" s="84"/>
      <c r="C82" s="41"/>
      <c r="D82" s="45"/>
      <c r="E82" s="41"/>
      <c r="F82" s="44" t="str">
        <f t="shared" si="4"/>
        <v>#NAME?</v>
      </c>
      <c r="G82" s="42" t="str">
        <f t="shared" si="5"/>
        <v>#NAME?</v>
      </c>
      <c r="H82" s="44" t="str">
        <f t="shared" si="6"/>
        <v>#NAME?</v>
      </c>
      <c r="I82" s="85" t="str">
        <f t="shared" si="7"/>
        <v>#NAME?</v>
      </c>
      <c r="J82" s="86" t="str">
        <f t="shared" si="8"/>
        <v>#NAME?</v>
      </c>
      <c r="K82" s="44" t="str">
        <f>IF(SUM(DSKH!$F82:$I82)&gt;0,"PS","-")</f>
        <v>#NAME?</v>
      </c>
      <c r="L82" s="44" t="str">
        <f t="shared" si="9"/>
        <v>#NAME?</v>
      </c>
      <c r="M82" s="44" t="str">
        <f t="shared" si="10"/>
        <v>#NAME?</v>
      </c>
      <c r="N82" s="44" t="str">
        <f t="shared" si="11"/>
        <v>#NAME?</v>
      </c>
      <c r="O82" s="44" t="str">
        <f t="shared" si="12"/>
        <v>#NAME?</v>
      </c>
      <c r="P82" s="44" t="str">
        <f t="shared" si="13"/>
        <v>#NAME?</v>
      </c>
      <c r="Q82" s="44" t="str">
        <f t="shared" si="14"/>
        <v>#NAME?</v>
      </c>
      <c r="R82" s="44" t="str">
        <f t="shared" si="15"/>
        <v>#NAME?</v>
      </c>
      <c r="S82" s="44"/>
      <c r="T82" s="44"/>
      <c r="U82" s="44"/>
      <c r="V82" s="44"/>
      <c r="W82" s="44"/>
      <c r="X82" s="44"/>
      <c r="Y82" s="44"/>
      <c r="Z82" s="44"/>
      <c r="AA82" s="44"/>
      <c r="AB82" s="44"/>
      <c r="AC82" s="44"/>
      <c r="AD82" s="87"/>
      <c r="AE82" s="12"/>
    </row>
    <row r="83" ht="12.75" hidden="1" customHeight="1">
      <c r="A83" s="39">
        <f t="shared" si="3"/>
        <v>0</v>
      </c>
      <c r="B83" s="84"/>
      <c r="C83" s="41"/>
      <c r="D83" s="45"/>
      <c r="E83" s="41"/>
      <c r="F83" s="44" t="str">
        <f t="shared" si="4"/>
        <v>#NAME?</v>
      </c>
      <c r="G83" s="42" t="str">
        <f t="shared" si="5"/>
        <v>#NAME?</v>
      </c>
      <c r="H83" s="44" t="str">
        <f t="shared" si="6"/>
        <v>#NAME?</v>
      </c>
      <c r="I83" s="85" t="str">
        <f t="shared" si="7"/>
        <v>#NAME?</v>
      </c>
      <c r="J83" s="86" t="str">
        <f t="shared" si="8"/>
        <v>#NAME?</v>
      </c>
      <c r="K83" s="44" t="str">
        <f>IF(SUM(DSKH!$F83:$I83)&gt;0,"PS","-")</f>
        <v>#NAME?</v>
      </c>
      <c r="L83" s="44" t="str">
        <f t="shared" si="9"/>
        <v>#NAME?</v>
      </c>
      <c r="M83" s="44" t="str">
        <f t="shared" si="10"/>
        <v>#NAME?</v>
      </c>
      <c r="N83" s="44" t="str">
        <f t="shared" si="11"/>
        <v>#NAME?</v>
      </c>
      <c r="O83" s="44" t="str">
        <f t="shared" si="12"/>
        <v>#NAME?</v>
      </c>
      <c r="P83" s="44" t="str">
        <f t="shared" si="13"/>
        <v>#NAME?</v>
      </c>
      <c r="Q83" s="44" t="str">
        <f t="shared" si="14"/>
        <v>#NAME?</v>
      </c>
      <c r="R83" s="44" t="str">
        <f t="shared" si="15"/>
        <v>#NAME?</v>
      </c>
      <c r="S83" s="44"/>
      <c r="T83" s="44"/>
      <c r="U83" s="44"/>
      <c r="V83" s="44"/>
      <c r="W83" s="44"/>
      <c r="X83" s="44"/>
      <c r="Y83" s="44"/>
      <c r="Z83" s="44"/>
      <c r="AA83" s="44"/>
      <c r="AB83" s="44"/>
      <c r="AC83" s="44"/>
      <c r="AD83" s="87"/>
      <c r="AE83" s="12"/>
    </row>
    <row r="84" ht="12.75" hidden="1" customHeight="1">
      <c r="A84" s="39">
        <f t="shared" si="3"/>
        <v>0</v>
      </c>
      <c r="B84" s="84"/>
      <c r="C84" s="41"/>
      <c r="D84" s="45"/>
      <c r="E84" s="41"/>
      <c r="F84" s="44" t="str">
        <f t="shared" si="4"/>
        <v>#NAME?</v>
      </c>
      <c r="G84" s="42" t="str">
        <f t="shared" si="5"/>
        <v>#NAME?</v>
      </c>
      <c r="H84" s="44" t="str">
        <f t="shared" si="6"/>
        <v>#NAME?</v>
      </c>
      <c r="I84" s="85" t="str">
        <f t="shared" si="7"/>
        <v>#NAME?</v>
      </c>
      <c r="J84" s="86" t="str">
        <f t="shared" si="8"/>
        <v>#NAME?</v>
      </c>
      <c r="K84" s="44" t="str">
        <f>IF(SUM(DSKH!$F84:$I84)&gt;0,"PS","-")</f>
        <v>#NAME?</v>
      </c>
      <c r="L84" s="44" t="str">
        <f t="shared" si="9"/>
        <v>#NAME?</v>
      </c>
      <c r="M84" s="44" t="str">
        <f t="shared" si="10"/>
        <v>#NAME?</v>
      </c>
      <c r="N84" s="44" t="str">
        <f t="shared" si="11"/>
        <v>#NAME?</v>
      </c>
      <c r="O84" s="44" t="str">
        <f t="shared" si="12"/>
        <v>#NAME?</v>
      </c>
      <c r="P84" s="44" t="str">
        <f t="shared" si="13"/>
        <v>#NAME?</v>
      </c>
      <c r="Q84" s="44" t="str">
        <f t="shared" si="14"/>
        <v>#NAME?</v>
      </c>
      <c r="R84" s="44" t="str">
        <f t="shared" si="15"/>
        <v>#NAME?</v>
      </c>
      <c r="S84" s="44"/>
      <c r="T84" s="44"/>
      <c r="U84" s="44"/>
      <c r="V84" s="44"/>
      <c r="W84" s="44"/>
      <c r="X84" s="44"/>
      <c r="Y84" s="44"/>
      <c r="Z84" s="44"/>
      <c r="AA84" s="44"/>
      <c r="AB84" s="44"/>
      <c r="AC84" s="44"/>
      <c r="AD84" s="87"/>
      <c r="AE84" s="12"/>
    </row>
    <row r="85" ht="12.75" hidden="1" customHeight="1">
      <c r="A85" s="39">
        <f t="shared" si="3"/>
        <v>0</v>
      </c>
      <c r="B85" s="84"/>
      <c r="C85" s="41"/>
      <c r="D85" s="45"/>
      <c r="E85" s="41"/>
      <c r="F85" s="44" t="str">
        <f t="shared" si="4"/>
        <v>#NAME?</v>
      </c>
      <c r="G85" s="42" t="str">
        <f t="shared" si="5"/>
        <v>#NAME?</v>
      </c>
      <c r="H85" s="44" t="str">
        <f t="shared" si="6"/>
        <v>#NAME?</v>
      </c>
      <c r="I85" s="85" t="str">
        <f t="shared" si="7"/>
        <v>#NAME?</v>
      </c>
      <c r="J85" s="86" t="str">
        <f t="shared" si="8"/>
        <v>#NAME?</v>
      </c>
      <c r="K85" s="44" t="str">
        <f>IF(SUM(DSKH!$F85:$I85)&gt;0,"PS","-")</f>
        <v>#NAME?</v>
      </c>
      <c r="L85" s="44" t="str">
        <f t="shared" si="9"/>
        <v>#NAME?</v>
      </c>
      <c r="M85" s="44" t="str">
        <f t="shared" si="10"/>
        <v>#NAME?</v>
      </c>
      <c r="N85" s="44" t="str">
        <f t="shared" si="11"/>
        <v>#NAME?</v>
      </c>
      <c r="O85" s="44" t="str">
        <f t="shared" si="12"/>
        <v>#NAME?</v>
      </c>
      <c r="P85" s="44" t="str">
        <f t="shared" si="13"/>
        <v>#NAME?</v>
      </c>
      <c r="Q85" s="44" t="str">
        <f t="shared" si="14"/>
        <v>#NAME?</v>
      </c>
      <c r="R85" s="44" t="str">
        <f t="shared" si="15"/>
        <v>#NAME?</v>
      </c>
      <c r="S85" s="44"/>
      <c r="T85" s="44"/>
      <c r="U85" s="44"/>
      <c r="V85" s="44"/>
      <c r="W85" s="44"/>
      <c r="X85" s="44"/>
      <c r="Y85" s="44"/>
      <c r="Z85" s="44"/>
      <c r="AA85" s="44"/>
      <c r="AB85" s="44"/>
      <c r="AC85" s="44"/>
      <c r="AD85" s="87"/>
      <c r="AE85" s="12"/>
    </row>
    <row r="86" ht="12.75" hidden="1" customHeight="1">
      <c r="A86" s="39">
        <f t="shared" si="3"/>
        <v>0</v>
      </c>
      <c r="B86" s="84"/>
      <c r="C86" s="41"/>
      <c r="D86" s="45"/>
      <c r="E86" s="41"/>
      <c r="F86" s="44" t="str">
        <f t="shared" si="4"/>
        <v>#NAME?</v>
      </c>
      <c r="G86" s="42" t="str">
        <f t="shared" si="5"/>
        <v>#NAME?</v>
      </c>
      <c r="H86" s="44" t="str">
        <f t="shared" si="6"/>
        <v>#NAME?</v>
      </c>
      <c r="I86" s="85" t="str">
        <f t="shared" si="7"/>
        <v>#NAME?</v>
      </c>
      <c r="J86" s="86" t="str">
        <f t="shared" si="8"/>
        <v>#NAME?</v>
      </c>
      <c r="K86" s="44" t="str">
        <f>IF(SUM(DSKH!$F86:$I86)&gt;0,"PS","-")</f>
        <v>#NAME?</v>
      </c>
      <c r="L86" s="44" t="str">
        <f t="shared" si="9"/>
        <v>#NAME?</v>
      </c>
      <c r="M86" s="44" t="str">
        <f t="shared" si="10"/>
        <v>#NAME?</v>
      </c>
      <c r="N86" s="44" t="str">
        <f t="shared" si="11"/>
        <v>#NAME?</v>
      </c>
      <c r="O86" s="44" t="str">
        <f t="shared" si="12"/>
        <v>#NAME?</v>
      </c>
      <c r="P86" s="44" t="str">
        <f t="shared" si="13"/>
        <v>#NAME?</v>
      </c>
      <c r="Q86" s="44" t="str">
        <f t="shared" si="14"/>
        <v>#NAME?</v>
      </c>
      <c r="R86" s="44" t="str">
        <f t="shared" si="15"/>
        <v>#NAME?</v>
      </c>
      <c r="S86" s="44"/>
      <c r="T86" s="44"/>
      <c r="U86" s="44"/>
      <c r="V86" s="44"/>
      <c r="W86" s="44"/>
      <c r="X86" s="44"/>
      <c r="Y86" s="44"/>
      <c r="Z86" s="44"/>
      <c r="AA86" s="44"/>
      <c r="AB86" s="44"/>
      <c r="AC86" s="44"/>
      <c r="AD86" s="87"/>
      <c r="AE86" s="12"/>
    </row>
    <row r="87" ht="12.75" hidden="1" customHeight="1">
      <c r="A87" s="39">
        <f t="shared" si="3"/>
        <v>0</v>
      </c>
      <c r="B87" s="84"/>
      <c r="C87" s="41"/>
      <c r="D87" s="45"/>
      <c r="E87" s="41"/>
      <c r="F87" s="44" t="str">
        <f t="shared" si="4"/>
        <v>#NAME?</v>
      </c>
      <c r="G87" s="42" t="str">
        <f t="shared" si="5"/>
        <v>#NAME?</v>
      </c>
      <c r="H87" s="44" t="str">
        <f t="shared" si="6"/>
        <v>#NAME?</v>
      </c>
      <c r="I87" s="85" t="str">
        <f t="shared" si="7"/>
        <v>#NAME?</v>
      </c>
      <c r="J87" s="86" t="str">
        <f t="shared" si="8"/>
        <v>#NAME?</v>
      </c>
      <c r="K87" s="44" t="str">
        <f>IF(SUM(DSKH!$F87:$I87)&gt;0,"PS","-")</f>
        <v>#NAME?</v>
      </c>
      <c r="L87" s="44" t="str">
        <f t="shared" si="9"/>
        <v>#NAME?</v>
      </c>
      <c r="M87" s="44" t="str">
        <f t="shared" si="10"/>
        <v>#NAME?</v>
      </c>
      <c r="N87" s="44" t="str">
        <f t="shared" si="11"/>
        <v>#NAME?</v>
      </c>
      <c r="O87" s="44" t="str">
        <f t="shared" si="12"/>
        <v>#NAME?</v>
      </c>
      <c r="P87" s="44" t="str">
        <f t="shared" si="13"/>
        <v>#NAME?</v>
      </c>
      <c r="Q87" s="44" t="str">
        <f t="shared" si="14"/>
        <v>#NAME?</v>
      </c>
      <c r="R87" s="44" t="str">
        <f t="shared" si="15"/>
        <v>#NAME?</v>
      </c>
      <c r="S87" s="44"/>
      <c r="T87" s="44"/>
      <c r="U87" s="44"/>
      <c r="V87" s="44"/>
      <c r="W87" s="44"/>
      <c r="X87" s="44"/>
      <c r="Y87" s="44"/>
      <c r="Z87" s="44"/>
      <c r="AA87" s="44"/>
      <c r="AB87" s="44"/>
      <c r="AC87" s="44"/>
      <c r="AD87" s="87"/>
      <c r="AE87" s="12"/>
    </row>
    <row r="88" ht="12.75" hidden="1" customHeight="1">
      <c r="A88" s="39">
        <f t="shared" si="3"/>
        <v>0</v>
      </c>
      <c r="B88" s="84"/>
      <c r="C88" s="41"/>
      <c r="D88" s="45"/>
      <c r="E88" s="41"/>
      <c r="F88" s="44" t="str">
        <f t="shared" si="4"/>
        <v>#NAME?</v>
      </c>
      <c r="G88" s="42" t="str">
        <f t="shared" si="5"/>
        <v>#NAME?</v>
      </c>
      <c r="H88" s="44" t="str">
        <f t="shared" si="6"/>
        <v>#NAME?</v>
      </c>
      <c r="I88" s="85" t="str">
        <f t="shared" si="7"/>
        <v>#NAME?</v>
      </c>
      <c r="J88" s="86" t="str">
        <f t="shared" si="8"/>
        <v>#NAME?</v>
      </c>
      <c r="K88" s="44" t="str">
        <f>IF(SUM(DSKH!$F88:$I88)&gt;0,"PS","-")</f>
        <v>#NAME?</v>
      </c>
      <c r="L88" s="44" t="str">
        <f t="shared" si="9"/>
        <v>#NAME?</v>
      </c>
      <c r="M88" s="44" t="str">
        <f t="shared" si="10"/>
        <v>#NAME?</v>
      </c>
      <c r="N88" s="44" t="str">
        <f t="shared" si="11"/>
        <v>#NAME?</v>
      </c>
      <c r="O88" s="44" t="str">
        <f t="shared" si="12"/>
        <v>#NAME?</v>
      </c>
      <c r="P88" s="44" t="str">
        <f t="shared" si="13"/>
        <v>#NAME?</v>
      </c>
      <c r="Q88" s="44" t="str">
        <f t="shared" si="14"/>
        <v>#NAME?</v>
      </c>
      <c r="R88" s="44" t="str">
        <f t="shared" si="15"/>
        <v>#NAME?</v>
      </c>
      <c r="S88" s="44"/>
      <c r="T88" s="44"/>
      <c r="U88" s="44"/>
      <c r="V88" s="44"/>
      <c r="W88" s="44"/>
      <c r="X88" s="44"/>
      <c r="Y88" s="44"/>
      <c r="Z88" s="44"/>
      <c r="AA88" s="44"/>
      <c r="AB88" s="44"/>
      <c r="AC88" s="44"/>
      <c r="AD88" s="87"/>
      <c r="AE88" s="12"/>
    </row>
    <row r="89" ht="12.75" hidden="1" customHeight="1">
      <c r="A89" s="39">
        <f t="shared" si="3"/>
        <v>0</v>
      </c>
      <c r="B89" s="84"/>
      <c r="C89" s="41"/>
      <c r="D89" s="45"/>
      <c r="E89" s="41"/>
      <c r="F89" s="44" t="str">
        <f t="shared" si="4"/>
        <v>#NAME?</v>
      </c>
      <c r="G89" s="42" t="str">
        <f t="shared" si="5"/>
        <v>#NAME?</v>
      </c>
      <c r="H89" s="44" t="str">
        <f t="shared" si="6"/>
        <v>#NAME?</v>
      </c>
      <c r="I89" s="85" t="str">
        <f t="shared" si="7"/>
        <v>#NAME?</v>
      </c>
      <c r="J89" s="86" t="str">
        <f t="shared" si="8"/>
        <v>#NAME?</v>
      </c>
      <c r="K89" s="44" t="str">
        <f>IF(SUM(DSKH!$F89:$I89)&gt;0,"PS","-")</f>
        <v>#NAME?</v>
      </c>
      <c r="L89" s="44" t="str">
        <f t="shared" si="9"/>
        <v>#NAME?</v>
      </c>
      <c r="M89" s="44" t="str">
        <f t="shared" si="10"/>
        <v>#NAME?</v>
      </c>
      <c r="N89" s="44" t="str">
        <f t="shared" si="11"/>
        <v>#NAME?</v>
      </c>
      <c r="O89" s="44" t="str">
        <f t="shared" si="12"/>
        <v>#NAME?</v>
      </c>
      <c r="P89" s="44" t="str">
        <f t="shared" si="13"/>
        <v>#NAME?</v>
      </c>
      <c r="Q89" s="44" t="str">
        <f t="shared" si="14"/>
        <v>#NAME?</v>
      </c>
      <c r="R89" s="44" t="str">
        <f t="shared" si="15"/>
        <v>#NAME?</v>
      </c>
      <c r="S89" s="44"/>
      <c r="T89" s="44"/>
      <c r="U89" s="44"/>
      <c r="V89" s="44"/>
      <c r="W89" s="44"/>
      <c r="X89" s="44"/>
      <c r="Y89" s="44"/>
      <c r="Z89" s="44"/>
      <c r="AA89" s="44"/>
      <c r="AB89" s="44"/>
      <c r="AC89" s="44"/>
      <c r="AD89" s="87"/>
      <c r="AE89" s="12"/>
    </row>
    <row r="90" ht="12.75" hidden="1" customHeight="1">
      <c r="A90" s="39">
        <f t="shared" si="3"/>
        <v>0</v>
      </c>
      <c r="B90" s="84"/>
      <c r="C90" s="41"/>
      <c r="D90" s="45"/>
      <c r="E90" s="41"/>
      <c r="F90" s="44" t="str">
        <f t="shared" si="4"/>
        <v>#NAME?</v>
      </c>
      <c r="G90" s="42" t="str">
        <f t="shared" si="5"/>
        <v>#NAME?</v>
      </c>
      <c r="H90" s="44" t="str">
        <f t="shared" si="6"/>
        <v>#NAME?</v>
      </c>
      <c r="I90" s="85" t="str">
        <f t="shared" si="7"/>
        <v>#NAME?</v>
      </c>
      <c r="J90" s="86" t="str">
        <f t="shared" si="8"/>
        <v>#NAME?</v>
      </c>
      <c r="K90" s="44" t="str">
        <f>IF(SUM(DSKH!$F90:$I90)&gt;0,"PS","-")</f>
        <v>#NAME?</v>
      </c>
      <c r="L90" s="44" t="str">
        <f t="shared" si="9"/>
        <v>#NAME?</v>
      </c>
      <c r="M90" s="44" t="str">
        <f t="shared" si="10"/>
        <v>#NAME?</v>
      </c>
      <c r="N90" s="44" t="str">
        <f t="shared" si="11"/>
        <v>#NAME?</v>
      </c>
      <c r="O90" s="44" t="str">
        <f t="shared" si="12"/>
        <v>#NAME?</v>
      </c>
      <c r="P90" s="44" t="str">
        <f t="shared" si="13"/>
        <v>#NAME?</v>
      </c>
      <c r="Q90" s="44" t="str">
        <f t="shared" si="14"/>
        <v>#NAME?</v>
      </c>
      <c r="R90" s="44" t="str">
        <f t="shared" si="15"/>
        <v>#NAME?</v>
      </c>
      <c r="S90" s="44"/>
      <c r="T90" s="44"/>
      <c r="U90" s="44"/>
      <c r="V90" s="44"/>
      <c r="W90" s="44"/>
      <c r="X90" s="44"/>
      <c r="Y90" s="44"/>
      <c r="Z90" s="44"/>
      <c r="AA90" s="44"/>
      <c r="AB90" s="44"/>
      <c r="AC90" s="44"/>
      <c r="AD90" s="87"/>
      <c r="AE90" s="12"/>
    </row>
    <row r="91" ht="12.75" hidden="1" customHeight="1">
      <c r="A91" s="39">
        <f t="shared" si="3"/>
        <v>0</v>
      </c>
      <c r="B91" s="84"/>
      <c r="C91" s="41"/>
      <c r="D91" s="45"/>
      <c r="E91" s="41"/>
      <c r="F91" s="44" t="str">
        <f t="shared" si="4"/>
        <v>#NAME?</v>
      </c>
      <c r="G91" s="42" t="str">
        <f t="shared" si="5"/>
        <v>#NAME?</v>
      </c>
      <c r="H91" s="44" t="str">
        <f t="shared" si="6"/>
        <v>#NAME?</v>
      </c>
      <c r="I91" s="85" t="str">
        <f t="shared" si="7"/>
        <v>#NAME?</v>
      </c>
      <c r="J91" s="86" t="str">
        <f t="shared" si="8"/>
        <v>#NAME?</v>
      </c>
      <c r="K91" s="44" t="str">
        <f>IF(SUM(DSKH!$F91:$I91)&gt;0,"PS","-")</f>
        <v>#NAME?</v>
      </c>
      <c r="L91" s="44" t="str">
        <f t="shared" si="9"/>
        <v>#NAME?</v>
      </c>
      <c r="M91" s="44" t="str">
        <f t="shared" si="10"/>
        <v>#NAME?</v>
      </c>
      <c r="N91" s="44" t="str">
        <f t="shared" si="11"/>
        <v>#NAME?</v>
      </c>
      <c r="O91" s="44" t="str">
        <f t="shared" si="12"/>
        <v>#NAME?</v>
      </c>
      <c r="P91" s="44" t="str">
        <f t="shared" si="13"/>
        <v>#NAME?</v>
      </c>
      <c r="Q91" s="44" t="str">
        <f t="shared" si="14"/>
        <v>#NAME?</v>
      </c>
      <c r="R91" s="44" t="str">
        <f t="shared" si="15"/>
        <v>#NAME?</v>
      </c>
      <c r="S91" s="44"/>
      <c r="T91" s="44"/>
      <c r="U91" s="44"/>
      <c r="V91" s="44"/>
      <c r="W91" s="44"/>
      <c r="X91" s="44"/>
      <c r="Y91" s="44"/>
      <c r="Z91" s="44"/>
      <c r="AA91" s="44"/>
      <c r="AB91" s="44"/>
      <c r="AC91" s="44"/>
      <c r="AD91" s="87"/>
      <c r="AE91" s="12"/>
    </row>
    <row r="92" ht="12.75" hidden="1" customHeight="1">
      <c r="A92" s="39">
        <f t="shared" si="3"/>
        <v>0</v>
      </c>
      <c r="B92" s="84"/>
      <c r="C92" s="41"/>
      <c r="D92" s="45"/>
      <c r="E92" s="41"/>
      <c r="F92" s="44" t="str">
        <f t="shared" si="4"/>
        <v>#NAME?</v>
      </c>
      <c r="G92" s="42" t="str">
        <f t="shared" si="5"/>
        <v>#NAME?</v>
      </c>
      <c r="H92" s="44" t="str">
        <f t="shared" si="6"/>
        <v>#NAME?</v>
      </c>
      <c r="I92" s="85" t="str">
        <f t="shared" si="7"/>
        <v>#NAME?</v>
      </c>
      <c r="J92" s="86" t="str">
        <f t="shared" si="8"/>
        <v>#NAME?</v>
      </c>
      <c r="K92" s="44" t="str">
        <f>IF(SUM(DSKH!$F92:$I92)&gt;0,"PS","-")</f>
        <v>#NAME?</v>
      </c>
      <c r="L92" s="44" t="str">
        <f t="shared" si="9"/>
        <v>#NAME?</v>
      </c>
      <c r="M92" s="44" t="str">
        <f t="shared" si="10"/>
        <v>#NAME?</v>
      </c>
      <c r="N92" s="44" t="str">
        <f t="shared" si="11"/>
        <v>#NAME?</v>
      </c>
      <c r="O92" s="44" t="str">
        <f t="shared" si="12"/>
        <v>#NAME?</v>
      </c>
      <c r="P92" s="44" t="str">
        <f t="shared" si="13"/>
        <v>#NAME?</v>
      </c>
      <c r="Q92" s="44" t="str">
        <f t="shared" si="14"/>
        <v>#NAME?</v>
      </c>
      <c r="R92" s="44" t="str">
        <f t="shared" si="15"/>
        <v>#NAME?</v>
      </c>
      <c r="S92" s="44"/>
      <c r="T92" s="44"/>
      <c r="U92" s="44"/>
      <c r="V92" s="44"/>
      <c r="W92" s="44"/>
      <c r="X92" s="44"/>
      <c r="Y92" s="44"/>
      <c r="Z92" s="44"/>
      <c r="AA92" s="44"/>
      <c r="AB92" s="44"/>
      <c r="AC92" s="44"/>
      <c r="AD92" s="87"/>
      <c r="AE92" s="12"/>
    </row>
    <row r="93" ht="12.75" hidden="1" customHeight="1">
      <c r="A93" s="39">
        <f t="shared" si="3"/>
        <v>0</v>
      </c>
      <c r="B93" s="84"/>
      <c r="C93" s="41"/>
      <c r="D93" s="45"/>
      <c r="E93" s="41"/>
      <c r="F93" s="44" t="str">
        <f t="shared" si="4"/>
        <v>#NAME?</v>
      </c>
      <c r="G93" s="42" t="str">
        <f t="shared" si="5"/>
        <v>#NAME?</v>
      </c>
      <c r="H93" s="44" t="str">
        <f t="shared" si="6"/>
        <v>#NAME?</v>
      </c>
      <c r="I93" s="85" t="str">
        <f t="shared" si="7"/>
        <v>#NAME?</v>
      </c>
      <c r="J93" s="86" t="str">
        <f t="shared" si="8"/>
        <v>#NAME?</v>
      </c>
      <c r="K93" s="44" t="str">
        <f>IF(SUM(DSKH!$F93:$I93)&gt;0,"PS","-")</f>
        <v>#NAME?</v>
      </c>
      <c r="L93" s="44" t="str">
        <f t="shared" si="9"/>
        <v>#NAME?</v>
      </c>
      <c r="M93" s="44" t="str">
        <f t="shared" si="10"/>
        <v>#NAME?</v>
      </c>
      <c r="N93" s="44" t="str">
        <f t="shared" si="11"/>
        <v>#NAME?</v>
      </c>
      <c r="O93" s="44" t="str">
        <f t="shared" si="12"/>
        <v>#NAME?</v>
      </c>
      <c r="P93" s="44" t="str">
        <f t="shared" si="13"/>
        <v>#NAME?</v>
      </c>
      <c r="Q93" s="44" t="str">
        <f t="shared" si="14"/>
        <v>#NAME?</v>
      </c>
      <c r="R93" s="44" t="str">
        <f t="shared" si="15"/>
        <v>#NAME?</v>
      </c>
      <c r="S93" s="44"/>
      <c r="T93" s="44"/>
      <c r="U93" s="44"/>
      <c r="V93" s="44"/>
      <c r="W93" s="44"/>
      <c r="X93" s="44"/>
      <c r="Y93" s="44"/>
      <c r="Z93" s="44"/>
      <c r="AA93" s="44"/>
      <c r="AB93" s="44"/>
      <c r="AC93" s="44"/>
      <c r="AD93" s="87"/>
      <c r="AE93" s="12"/>
    </row>
    <row r="94" ht="12.75" hidden="1" customHeight="1">
      <c r="A94" s="39">
        <f t="shared" si="3"/>
        <v>0</v>
      </c>
      <c r="B94" s="84"/>
      <c r="C94" s="41"/>
      <c r="D94" s="45"/>
      <c r="E94" s="41"/>
      <c r="F94" s="44" t="str">
        <f t="shared" si="4"/>
        <v>#NAME?</v>
      </c>
      <c r="G94" s="42" t="str">
        <f t="shared" si="5"/>
        <v>#NAME?</v>
      </c>
      <c r="H94" s="44" t="str">
        <f t="shared" si="6"/>
        <v>#NAME?</v>
      </c>
      <c r="I94" s="85" t="str">
        <f t="shared" si="7"/>
        <v>#NAME?</v>
      </c>
      <c r="J94" s="86" t="str">
        <f t="shared" si="8"/>
        <v>#NAME?</v>
      </c>
      <c r="K94" s="44" t="str">
        <f>IF(SUM(DSKH!$F94:$I94)&gt;0,"PS","-")</f>
        <v>#NAME?</v>
      </c>
      <c r="L94" s="44" t="str">
        <f t="shared" si="9"/>
        <v>#NAME?</v>
      </c>
      <c r="M94" s="44" t="str">
        <f t="shared" si="10"/>
        <v>#NAME?</v>
      </c>
      <c r="N94" s="44" t="str">
        <f t="shared" si="11"/>
        <v>#NAME?</v>
      </c>
      <c r="O94" s="44" t="str">
        <f t="shared" si="12"/>
        <v>#NAME?</v>
      </c>
      <c r="P94" s="44" t="str">
        <f t="shared" si="13"/>
        <v>#NAME?</v>
      </c>
      <c r="Q94" s="44" t="str">
        <f t="shared" si="14"/>
        <v>#NAME?</v>
      </c>
      <c r="R94" s="44" t="str">
        <f t="shared" si="15"/>
        <v>#NAME?</v>
      </c>
      <c r="S94" s="44"/>
      <c r="T94" s="44"/>
      <c r="U94" s="44"/>
      <c r="V94" s="44"/>
      <c r="W94" s="44"/>
      <c r="X94" s="44"/>
      <c r="Y94" s="44"/>
      <c r="Z94" s="44"/>
      <c r="AA94" s="44"/>
      <c r="AB94" s="44"/>
      <c r="AC94" s="44"/>
      <c r="AD94" s="87"/>
      <c r="AE94" s="12"/>
    </row>
    <row r="95" ht="12.75" hidden="1" customHeight="1">
      <c r="A95" s="39">
        <f t="shared" si="3"/>
        <v>0</v>
      </c>
      <c r="B95" s="84"/>
      <c r="C95" s="41"/>
      <c r="D95" s="45"/>
      <c r="E95" s="41"/>
      <c r="F95" s="44" t="str">
        <f t="shared" si="4"/>
        <v>#NAME?</v>
      </c>
      <c r="G95" s="42" t="str">
        <f t="shared" si="5"/>
        <v>#NAME?</v>
      </c>
      <c r="H95" s="44" t="str">
        <f t="shared" si="6"/>
        <v>#NAME?</v>
      </c>
      <c r="I95" s="85" t="str">
        <f t="shared" si="7"/>
        <v>#NAME?</v>
      </c>
      <c r="J95" s="86" t="str">
        <f t="shared" si="8"/>
        <v>#NAME?</v>
      </c>
      <c r="K95" s="44" t="str">
        <f>IF(SUM(DSKH!$F95:$I95)&gt;0,"PS","-")</f>
        <v>#NAME?</v>
      </c>
      <c r="L95" s="44" t="str">
        <f t="shared" si="9"/>
        <v>#NAME?</v>
      </c>
      <c r="M95" s="44" t="str">
        <f t="shared" si="10"/>
        <v>#NAME?</v>
      </c>
      <c r="N95" s="44" t="str">
        <f t="shared" si="11"/>
        <v>#NAME?</v>
      </c>
      <c r="O95" s="44" t="str">
        <f t="shared" si="12"/>
        <v>#NAME?</v>
      </c>
      <c r="P95" s="44" t="str">
        <f t="shared" si="13"/>
        <v>#NAME?</v>
      </c>
      <c r="Q95" s="44" t="str">
        <f t="shared" si="14"/>
        <v>#NAME?</v>
      </c>
      <c r="R95" s="44" t="str">
        <f t="shared" si="15"/>
        <v>#NAME?</v>
      </c>
      <c r="S95" s="44"/>
      <c r="T95" s="44"/>
      <c r="U95" s="44"/>
      <c r="V95" s="44"/>
      <c r="W95" s="44"/>
      <c r="X95" s="44"/>
      <c r="Y95" s="44"/>
      <c r="Z95" s="44"/>
      <c r="AA95" s="44"/>
      <c r="AB95" s="44"/>
      <c r="AC95" s="44"/>
      <c r="AD95" s="87"/>
      <c r="AE95" s="12"/>
    </row>
    <row r="96" ht="12.75" hidden="1" customHeight="1">
      <c r="A96" s="39">
        <f t="shared" si="3"/>
        <v>0</v>
      </c>
      <c r="B96" s="84"/>
      <c r="C96" s="41"/>
      <c r="D96" s="45"/>
      <c r="E96" s="41"/>
      <c r="F96" s="44" t="str">
        <f t="shared" si="4"/>
        <v>#NAME?</v>
      </c>
      <c r="G96" s="42" t="str">
        <f t="shared" si="5"/>
        <v>#NAME?</v>
      </c>
      <c r="H96" s="44" t="str">
        <f t="shared" si="6"/>
        <v>#NAME?</v>
      </c>
      <c r="I96" s="85" t="str">
        <f t="shared" si="7"/>
        <v>#NAME?</v>
      </c>
      <c r="J96" s="86" t="str">
        <f t="shared" si="8"/>
        <v>#NAME?</v>
      </c>
      <c r="K96" s="44" t="str">
        <f>IF(SUM(DSKH!$F96:$I96)&gt;0,"PS","-")</f>
        <v>#NAME?</v>
      </c>
      <c r="L96" s="44" t="str">
        <f t="shared" si="9"/>
        <v>#NAME?</v>
      </c>
      <c r="M96" s="44" t="str">
        <f t="shared" si="10"/>
        <v>#NAME?</v>
      </c>
      <c r="N96" s="44" t="str">
        <f t="shared" si="11"/>
        <v>#NAME?</v>
      </c>
      <c r="O96" s="44" t="str">
        <f t="shared" si="12"/>
        <v>#NAME?</v>
      </c>
      <c r="P96" s="44" t="str">
        <f t="shared" si="13"/>
        <v>#NAME?</v>
      </c>
      <c r="Q96" s="44" t="str">
        <f t="shared" si="14"/>
        <v>#NAME?</v>
      </c>
      <c r="R96" s="44" t="str">
        <f t="shared" si="15"/>
        <v>#NAME?</v>
      </c>
      <c r="S96" s="44"/>
      <c r="T96" s="44"/>
      <c r="U96" s="44"/>
      <c r="V96" s="44"/>
      <c r="W96" s="44"/>
      <c r="X96" s="44"/>
      <c r="Y96" s="44"/>
      <c r="Z96" s="44"/>
      <c r="AA96" s="44"/>
      <c r="AB96" s="44"/>
      <c r="AC96" s="44"/>
      <c r="AD96" s="87"/>
      <c r="AE96" s="12"/>
    </row>
    <row r="97" ht="12.75" hidden="1" customHeight="1">
      <c r="A97" s="39">
        <f t="shared" si="3"/>
        <v>0</v>
      </c>
      <c r="B97" s="84"/>
      <c r="C97" s="41"/>
      <c r="D97" s="45"/>
      <c r="E97" s="41"/>
      <c r="F97" s="44" t="str">
        <f t="shared" si="4"/>
        <v>#NAME?</v>
      </c>
      <c r="G97" s="42" t="str">
        <f t="shared" si="5"/>
        <v>#NAME?</v>
      </c>
      <c r="H97" s="44" t="str">
        <f t="shared" si="6"/>
        <v>#NAME?</v>
      </c>
      <c r="I97" s="85" t="str">
        <f t="shared" si="7"/>
        <v>#NAME?</v>
      </c>
      <c r="J97" s="86" t="str">
        <f t="shared" si="8"/>
        <v>#NAME?</v>
      </c>
      <c r="K97" s="44" t="str">
        <f>IF(SUM(DSKH!$F97:$I97)&gt;0,"PS","-")</f>
        <v>#NAME?</v>
      </c>
      <c r="L97" s="44" t="str">
        <f t="shared" si="9"/>
        <v>#NAME?</v>
      </c>
      <c r="M97" s="44" t="str">
        <f t="shared" si="10"/>
        <v>#NAME?</v>
      </c>
      <c r="N97" s="44" t="str">
        <f t="shared" si="11"/>
        <v>#NAME?</v>
      </c>
      <c r="O97" s="44" t="str">
        <f t="shared" si="12"/>
        <v>#NAME?</v>
      </c>
      <c r="P97" s="44" t="str">
        <f t="shared" si="13"/>
        <v>#NAME?</v>
      </c>
      <c r="Q97" s="44" t="str">
        <f t="shared" si="14"/>
        <v>#NAME?</v>
      </c>
      <c r="R97" s="44" t="str">
        <f t="shared" si="15"/>
        <v>#NAME?</v>
      </c>
      <c r="S97" s="44"/>
      <c r="T97" s="44"/>
      <c r="U97" s="44"/>
      <c r="V97" s="44"/>
      <c r="W97" s="44"/>
      <c r="X97" s="44"/>
      <c r="Y97" s="44"/>
      <c r="Z97" s="44"/>
      <c r="AA97" s="44"/>
      <c r="AB97" s="44"/>
      <c r="AC97" s="44"/>
      <c r="AD97" s="87"/>
      <c r="AE97" s="12"/>
    </row>
    <row r="98" ht="12.75" hidden="1" customHeight="1">
      <c r="A98" s="39">
        <f t="shared" si="3"/>
        <v>0</v>
      </c>
      <c r="B98" s="84"/>
      <c r="C98" s="41"/>
      <c r="D98" s="45"/>
      <c r="E98" s="41"/>
      <c r="F98" s="44" t="str">
        <f t="shared" si="4"/>
        <v>#NAME?</v>
      </c>
      <c r="G98" s="42" t="str">
        <f t="shared" si="5"/>
        <v>#NAME?</v>
      </c>
      <c r="H98" s="44" t="str">
        <f t="shared" si="6"/>
        <v>#NAME?</v>
      </c>
      <c r="I98" s="85" t="str">
        <f t="shared" si="7"/>
        <v>#NAME?</v>
      </c>
      <c r="J98" s="86" t="str">
        <f t="shared" si="8"/>
        <v>#NAME?</v>
      </c>
      <c r="K98" s="44" t="str">
        <f>IF(SUM(DSKH!$F98:$I98)&gt;0,"PS","-")</f>
        <v>#NAME?</v>
      </c>
      <c r="L98" s="44" t="str">
        <f t="shared" si="9"/>
        <v>#NAME?</v>
      </c>
      <c r="M98" s="44" t="str">
        <f t="shared" si="10"/>
        <v>#NAME?</v>
      </c>
      <c r="N98" s="44" t="str">
        <f t="shared" si="11"/>
        <v>#NAME?</v>
      </c>
      <c r="O98" s="44" t="str">
        <f t="shared" si="12"/>
        <v>#NAME?</v>
      </c>
      <c r="P98" s="44" t="str">
        <f t="shared" si="13"/>
        <v>#NAME?</v>
      </c>
      <c r="Q98" s="44" t="str">
        <f t="shared" si="14"/>
        <v>#NAME?</v>
      </c>
      <c r="R98" s="44" t="str">
        <f t="shared" si="15"/>
        <v>#NAME?</v>
      </c>
      <c r="S98" s="44"/>
      <c r="T98" s="44"/>
      <c r="U98" s="44"/>
      <c r="V98" s="44"/>
      <c r="W98" s="44"/>
      <c r="X98" s="44"/>
      <c r="Y98" s="44"/>
      <c r="Z98" s="44"/>
      <c r="AA98" s="44"/>
      <c r="AB98" s="44"/>
      <c r="AC98" s="44"/>
      <c r="AD98" s="87"/>
      <c r="AE98" s="12"/>
    </row>
    <row r="99" ht="12.75" hidden="1" customHeight="1">
      <c r="A99" s="39">
        <f t="shared" si="3"/>
        <v>0</v>
      </c>
      <c r="B99" s="84"/>
      <c r="C99" s="41"/>
      <c r="D99" s="45"/>
      <c r="E99" s="41"/>
      <c r="F99" s="44" t="str">
        <f t="shared" si="4"/>
        <v>#NAME?</v>
      </c>
      <c r="G99" s="42" t="str">
        <f t="shared" si="5"/>
        <v>#NAME?</v>
      </c>
      <c r="H99" s="44" t="str">
        <f t="shared" si="6"/>
        <v>#NAME?</v>
      </c>
      <c r="I99" s="85" t="str">
        <f t="shared" si="7"/>
        <v>#NAME?</v>
      </c>
      <c r="J99" s="86" t="str">
        <f t="shared" si="8"/>
        <v>#NAME?</v>
      </c>
      <c r="K99" s="44" t="str">
        <f>IF(SUM(DSKH!$F99:$I99)&gt;0,"PS","-")</f>
        <v>#NAME?</v>
      </c>
      <c r="L99" s="44" t="str">
        <f t="shared" si="9"/>
        <v>#NAME?</v>
      </c>
      <c r="M99" s="44" t="str">
        <f t="shared" si="10"/>
        <v>#NAME?</v>
      </c>
      <c r="N99" s="44" t="str">
        <f t="shared" si="11"/>
        <v>#NAME?</v>
      </c>
      <c r="O99" s="44" t="str">
        <f t="shared" si="12"/>
        <v>#NAME?</v>
      </c>
      <c r="P99" s="44" t="str">
        <f t="shared" si="13"/>
        <v>#NAME?</v>
      </c>
      <c r="Q99" s="44" t="str">
        <f t="shared" si="14"/>
        <v>#NAME?</v>
      </c>
      <c r="R99" s="44" t="str">
        <f t="shared" si="15"/>
        <v>#NAME?</v>
      </c>
      <c r="S99" s="44"/>
      <c r="T99" s="44"/>
      <c r="U99" s="44"/>
      <c r="V99" s="44"/>
      <c r="W99" s="44"/>
      <c r="X99" s="44"/>
      <c r="Y99" s="44"/>
      <c r="Z99" s="44"/>
      <c r="AA99" s="44"/>
      <c r="AB99" s="44"/>
      <c r="AC99" s="44"/>
      <c r="AD99" s="87"/>
      <c r="AE99" s="12"/>
    </row>
    <row r="100" ht="12.75" hidden="1" customHeight="1">
      <c r="A100" s="39">
        <f t="shared" si="3"/>
        <v>0</v>
      </c>
      <c r="B100" s="84"/>
      <c r="C100" s="41"/>
      <c r="D100" s="45"/>
      <c r="E100" s="41"/>
      <c r="F100" s="44" t="str">
        <f t="shared" si="4"/>
        <v>#NAME?</v>
      </c>
      <c r="G100" s="42" t="str">
        <f t="shared" si="5"/>
        <v>#NAME?</v>
      </c>
      <c r="H100" s="44" t="str">
        <f t="shared" si="6"/>
        <v>#NAME?</v>
      </c>
      <c r="I100" s="85" t="str">
        <f t="shared" si="7"/>
        <v>#NAME?</v>
      </c>
      <c r="J100" s="86" t="str">
        <f t="shared" si="8"/>
        <v>#NAME?</v>
      </c>
      <c r="K100" s="44" t="str">
        <f>IF(SUM(DSKH!$F100:$I100)&gt;0,"PS","-")</f>
        <v>#NAME?</v>
      </c>
      <c r="L100" s="44" t="str">
        <f t="shared" si="9"/>
        <v>#NAME?</v>
      </c>
      <c r="M100" s="44" t="str">
        <f t="shared" si="10"/>
        <v>#NAME?</v>
      </c>
      <c r="N100" s="44" t="str">
        <f t="shared" si="11"/>
        <v>#NAME?</v>
      </c>
      <c r="O100" s="44" t="str">
        <f t="shared" si="12"/>
        <v>#NAME?</v>
      </c>
      <c r="P100" s="44" t="str">
        <f t="shared" si="13"/>
        <v>#NAME?</v>
      </c>
      <c r="Q100" s="44" t="str">
        <f t="shared" si="14"/>
        <v>#NAME?</v>
      </c>
      <c r="R100" s="44" t="str">
        <f t="shared" si="15"/>
        <v>#NAME?</v>
      </c>
      <c r="S100" s="44"/>
      <c r="T100" s="44"/>
      <c r="U100" s="44"/>
      <c r="V100" s="44"/>
      <c r="W100" s="44"/>
      <c r="X100" s="44"/>
      <c r="Y100" s="44"/>
      <c r="Z100" s="44"/>
      <c r="AA100" s="44"/>
      <c r="AB100" s="44"/>
      <c r="AC100" s="44"/>
      <c r="AD100" s="87"/>
      <c r="AE100" s="12"/>
    </row>
    <row r="101" ht="12.75" hidden="1" customHeight="1">
      <c r="A101" s="39">
        <f t="shared" si="3"/>
        <v>0</v>
      </c>
      <c r="B101" s="84"/>
      <c r="C101" s="41"/>
      <c r="D101" s="45"/>
      <c r="E101" s="41"/>
      <c r="F101" s="44" t="str">
        <f t="shared" si="4"/>
        <v>#NAME?</v>
      </c>
      <c r="G101" s="42" t="str">
        <f t="shared" si="5"/>
        <v>#NAME?</v>
      </c>
      <c r="H101" s="44" t="str">
        <f t="shared" si="6"/>
        <v>#NAME?</v>
      </c>
      <c r="I101" s="85" t="str">
        <f t="shared" si="7"/>
        <v>#NAME?</v>
      </c>
      <c r="J101" s="86" t="str">
        <f t="shared" si="8"/>
        <v>#NAME?</v>
      </c>
      <c r="K101" s="44" t="str">
        <f>IF(SUM(DSKH!$F101:$I101)&gt;0,"PS","-")</f>
        <v>#NAME?</v>
      </c>
      <c r="L101" s="44" t="str">
        <f t="shared" si="9"/>
        <v>#NAME?</v>
      </c>
      <c r="M101" s="44" t="str">
        <f t="shared" si="10"/>
        <v>#NAME?</v>
      </c>
      <c r="N101" s="44" t="str">
        <f t="shared" si="11"/>
        <v>#NAME?</v>
      </c>
      <c r="O101" s="44" t="str">
        <f t="shared" si="12"/>
        <v>#NAME?</v>
      </c>
      <c r="P101" s="44" t="str">
        <f t="shared" si="13"/>
        <v>#NAME?</v>
      </c>
      <c r="Q101" s="44" t="str">
        <f t="shared" si="14"/>
        <v>#NAME?</v>
      </c>
      <c r="R101" s="44" t="str">
        <f t="shared" si="15"/>
        <v>#NAME?</v>
      </c>
      <c r="S101" s="44"/>
      <c r="T101" s="44"/>
      <c r="U101" s="44"/>
      <c r="V101" s="44"/>
      <c r="W101" s="44"/>
      <c r="X101" s="44"/>
      <c r="Y101" s="44"/>
      <c r="Z101" s="44"/>
      <c r="AA101" s="44"/>
      <c r="AB101" s="44"/>
      <c r="AC101" s="44"/>
      <c r="AD101" s="87"/>
      <c r="AE101" s="12"/>
    </row>
    <row r="102" ht="12.75" hidden="1" customHeight="1">
      <c r="A102" s="39">
        <f t="shared" si="3"/>
        <v>0</v>
      </c>
      <c r="B102" s="84"/>
      <c r="C102" s="41"/>
      <c r="D102" s="45"/>
      <c r="E102" s="41"/>
      <c r="F102" s="44" t="str">
        <f t="shared" si="4"/>
        <v>#NAME?</v>
      </c>
      <c r="G102" s="42" t="str">
        <f t="shared" si="5"/>
        <v>#NAME?</v>
      </c>
      <c r="H102" s="44" t="str">
        <f t="shared" si="6"/>
        <v>#NAME?</v>
      </c>
      <c r="I102" s="85" t="str">
        <f t="shared" si="7"/>
        <v>#NAME?</v>
      </c>
      <c r="J102" s="86" t="str">
        <f t="shared" si="8"/>
        <v>#NAME?</v>
      </c>
      <c r="K102" s="44" t="str">
        <f>IF(SUM(DSKH!$F102:$I102)&gt;0,"PS","-")</f>
        <v>#NAME?</v>
      </c>
      <c r="L102" s="44" t="str">
        <f t="shared" si="9"/>
        <v>#NAME?</v>
      </c>
      <c r="M102" s="44" t="str">
        <f t="shared" si="10"/>
        <v>#NAME?</v>
      </c>
      <c r="N102" s="44" t="str">
        <f t="shared" si="11"/>
        <v>#NAME?</v>
      </c>
      <c r="O102" s="44" t="str">
        <f t="shared" si="12"/>
        <v>#NAME?</v>
      </c>
      <c r="P102" s="44" t="str">
        <f t="shared" si="13"/>
        <v>#NAME?</v>
      </c>
      <c r="Q102" s="44" t="str">
        <f t="shared" si="14"/>
        <v>#NAME?</v>
      </c>
      <c r="R102" s="44" t="str">
        <f t="shared" si="15"/>
        <v>#NAME?</v>
      </c>
      <c r="S102" s="44"/>
      <c r="T102" s="44"/>
      <c r="U102" s="44"/>
      <c r="V102" s="44"/>
      <c r="W102" s="44"/>
      <c r="X102" s="44"/>
      <c r="Y102" s="44"/>
      <c r="Z102" s="44"/>
      <c r="AA102" s="44"/>
      <c r="AB102" s="44"/>
      <c r="AC102" s="44"/>
      <c r="AD102" s="87"/>
      <c r="AE102" s="12"/>
    </row>
    <row r="103" ht="12.75" hidden="1" customHeight="1">
      <c r="A103" s="39">
        <f t="shared" si="3"/>
        <v>0</v>
      </c>
      <c r="B103" s="84"/>
      <c r="C103" s="41"/>
      <c r="D103" s="45"/>
      <c r="E103" s="41"/>
      <c r="F103" s="44" t="str">
        <f t="shared" si="4"/>
        <v>#NAME?</v>
      </c>
      <c r="G103" s="42" t="str">
        <f t="shared" si="5"/>
        <v>#NAME?</v>
      </c>
      <c r="H103" s="44" t="str">
        <f t="shared" si="6"/>
        <v>#NAME?</v>
      </c>
      <c r="I103" s="85" t="str">
        <f t="shared" si="7"/>
        <v>#NAME?</v>
      </c>
      <c r="J103" s="86" t="str">
        <f t="shared" si="8"/>
        <v>#NAME?</v>
      </c>
      <c r="K103" s="44" t="str">
        <f>IF(SUM(DSKH!$F103:$I103)&gt;0,"PS","-")</f>
        <v>#NAME?</v>
      </c>
      <c r="L103" s="44" t="str">
        <f t="shared" si="9"/>
        <v>#NAME?</v>
      </c>
      <c r="M103" s="44" t="str">
        <f t="shared" si="10"/>
        <v>#NAME?</v>
      </c>
      <c r="N103" s="44" t="str">
        <f t="shared" si="11"/>
        <v>#NAME?</v>
      </c>
      <c r="O103" s="44" t="str">
        <f t="shared" si="12"/>
        <v>#NAME?</v>
      </c>
      <c r="P103" s="44" t="str">
        <f t="shared" si="13"/>
        <v>#NAME?</v>
      </c>
      <c r="Q103" s="44" t="str">
        <f t="shared" si="14"/>
        <v>#NAME?</v>
      </c>
      <c r="R103" s="44" t="str">
        <f t="shared" si="15"/>
        <v>#NAME?</v>
      </c>
      <c r="S103" s="44"/>
      <c r="T103" s="44"/>
      <c r="U103" s="44"/>
      <c r="V103" s="44"/>
      <c r="W103" s="44"/>
      <c r="X103" s="44"/>
      <c r="Y103" s="44"/>
      <c r="Z103" s="44"/>
      <c r="AA103" s="44"/>
      <c r="AB103" s="44"/>
      <c r="AC103" s="44"/>
      <c r="AD103" s="87"/>
      <c r="AE103" s="12"/>
    </row>
    <row r="104" ht="12.75" hidden="1" customHeight="1">
      <c r="A104" s="39">
        <f t="shared" si="3"/>
        <v>0</v>
      </c>
      <c r="B104" s="84"/>
      <c r="C104" s="41"/>
      <c r="D104" s="45"/>
      <c r="E104" s="41"/>
      <c r="F104" s="44" t="str">
        <f t="shared" si="4"/>
        <v>#NAME?</v>
      </c>
      <c r="G104" s="42" t="str">
        <f t="shared" si="5"/>
        <v>#NAME?</v>
      </c>
      <c r="H104" s="44" t="str">
        <f t="shared" si="6"/>
        <v>#NAME?</v>
      </c>
      <c r="I104" s="85" t="str">
        <f t="shared" si="7"/>
        <v>#NAME?</v>
      </c>
      <c r="J104" s="86" t="str">
        <f t="shared" si="8"/>
        <v>#NAME?</v>
      </c>
      <c r="K104" s="44" t="str">
        <f>IF(SUM(DSKH!$F104:$I104)&gt;0,"PS","-")</f>
        <v>#NAME?</v>
      </c>
      <c r="L104" s="44" t="str">
        <f t="shared" si="9"/>
        <v>#NAME?</v>
      </c>
      <c r="M104" s="44" t="str">
        <f t="shared" si="10"/>
        <v>#NAME?</v>
      </c>
      <c r="N104" s="44" t="str">
        <f t="shared" si="11"/>
        <v>#NAME?</v>
      </c>
      <c r="O104" s="44" t="str">
        <f t="shared" si="12"/>
        <v>#NAME?</v>
      </c>
      <c r="P104" s="44" t="str">
        <f t="shared" si="13"/>
        <v>#NAME?</v>
      </c>
      <c r="Q104" s="44" t="str">
        <f t="shared" si="14"/>
        <v>#NAME?</v>
      </c>
      <c r="R104" s="44" t="str">
        <f t="shared" si="15"/>
        <v>#NAME?</v>
      </c>
      <c r="S104" s="44"/>
      <c r="T104" s="44"/>
      <c r="U104" s="44"/>
      <c r="V104" s="44"/>
      <c r="W104" s="44"/>
      <c r="X104" s="44"/>
      <c r="Y104" s="44"/>
      <c r="Z104" s="44"/>
      <c r="AA104" s="44"/>
      <c r="AB104" s="44"/>
      <c r="AC104" s="44"/>
      <c r="AD104" s="87"/>
      <c r="AE104" s="12"/>
    </row>
    <row r="105" ht="12.75" hidden="1" customHeight="1">
      <c r="A105" s="39">
        <f t="shared" si="3"/>
        <v>0</v>
      </c>
      <c r="B105" s="84"/>
      <c r="C105" s="41"/>
      <c r="D105" s="45"/>
      <c r="E105" s="41"/>
      <c r="F105" s="44" t="str">
        <f t="shared" si="4"/>
        <v>#NAME?</v>
      </c>
      <c r="G105" s="42" t="str">
        <f t="shared" si="5"/>
        <v>#NAME?</v>
      </c>
      <c r="H105" s="44" t="str">
        <f t="shared" si="6"/>
        <v>#NAME?</v>
      </c>
      <c r="I105" s="85" t="str">
        <f t="shared" si="7"/>
        <v>#NAME?</v>
      </c>
      <c r="J105" s="86" t="str">
        <f t="shared" si="8"/>
        <v>#NAME?</v>
      </c>
      <c r="K105" s="44" t="str">
        <f>IF(SUM(DSKH!$F105:$I105)&gt;0,"PS","-")</f>
        <v>#NAME?</v>
      </c>
      <c r="L105" s="44" t="str">
        <f t="shared" si="9"/>
        <v>#NAME?</v>
      </c>
      <c r="M105" s="44" t="str">
        <f t="shared" si="10"/>
        <v>#NAME?</v>
      </c>
      <c r="N105" s="44" t="str">
        <f t="shared" si="11"/>
        <v>#NAME?</v>
      </c>
      <c r="O105" s="44" t="str">
        <f t="shared" si="12"/>
        <v>#NAME?</v>
      </c>
      <c r="P105" s="44" t="str">
        <f t="shared" si="13"/>
        <v>#NAME?</v>
      </c>
      <c r="Q105" s="44" t="str">
        <f t="shared" si="14"/>
        <v>#NAME?</v>
      </c>
      <c r="R105" s="44" t="str">
        <f t="shared" si="15"/>
        <v>#NAME?</v>
      </c>
      <c r="S105" s="44"/>
      <c r="T105" s="44"/>
      <c r="U105" s="44"/>
      <c r="V105" s="44"/>
      <c r="W105" s="44"/>
      <c r="X105" s="44"/>
      <c r="Y105" s="44"/>
      <c r="Z105" s="44"/>
      <c r="AA105" s="44"/>
      <c r="AB105" s="44"/>
      <c r="AC105" s="44"/>
      <c r="AD105" s="87"/>
      <c r="AE105" s="12"/>
    </row>
    <row r="106" ht="12.75" hidden="1" customHeight="1">
      <c r="A106" s="39">
        <f t="shared" si="3"/>
        <v>0</v>
      </c>
      <c r="B106" s="84"/>
      <c r="C106" s="41"/>
      <c r="D106" s="45"/>
      <c r="E106" s="41"/>
      <c r="F106" s="44" t="str">
        <f t="shared" si="4"/>
        <v>#NAME?</v>
      </c>
      <c r="G106" s="42" t="str">
        <f t="shared" si="5"/>
        <v>#NAME?</v>
      </c>
      <c r="H106" s="44" t="str">
        <f t="shared" si="6"/>
        <v>#NAME?</v>
      </c>
      <c r="I106" s="85" t="str">
        <f t="shared" si="7"/>
        <v>#NAME?</v>
      </c>
      <c r="J106" s="86" t="str">
        <f t="shared" si="8"/>
        <v>#NAME?</v>
      </c>
      <c r="K106" s="44" t="str">
        <f>IF(SUM(DSKH!$F106:$I106)&gt;0,"PS","-")</f>
        <v>#NAME?</v>
      </c>
      <c r="L106" s="44" t="str">
        <f t="shared" si="9"/>
        <v>#NAME?</v>
      </c>
      <c r="M106" s="44" t="str">
        <f t="shared" si="10"/>
        <v>#NAME?</v>
      </c>
      <c r="N106" s="44" t="str">
        <f t="shared" si="11"/>
        <v>#NAME?</v>
      </c>
      <c r="O106" s="44" t="str">
        <f t="shared" si="12"/>
        <v>#NAME?</v>
      </c>
      <c r="P106" s="44" t="str">
        <f t="shared" si="13"/>
        <v>#NAME?</v>
      </c>
      <c r="Q106" s="44" t="str">
        <f t="shared" si="14"/>
        <v>#NAME?</v>
      </c>
      <c r="R106" s="44" t="str">
        <f t="shared" si="15"/>
        <v>#NAME?</v>
      </c>
      <c r="S106" s="44"/>
      <c r="T106" s="44"/>
      <c r="U106" s="44"/>
      <c r="V106" s="44"/>
      <c r="W106" s="44"/>
      <c r="X106" s="44"/>
      <c r="Y106" s="44"/>
      <c r="Z106" s="44"/>
      <c r="AA106" s="44"/>
      <c r="AB106" s="44"/>
      <c r="AC106" s="44"/>
      <c r="AD106" s="87"/>
      <c r="AE106" s="12"/>
    </row>
    <row r="107" ht="12.75" hidden="1" customHeight="1">
      <c r="A107" s="39">
        <f t="shared" si="3"/>
        <v>0</v>
      </c>
      <c r="B107" s="84"/>
      <c r="C107" s="41"/>
      <c r="D107" s="45"/>
      <c r="E107" s="41"/>
      <c r="F107" s="44" t="str">
        <f t="shared" si="4"/>
        <v>#NAME?</v>
      </c>
      <c r="G107" s="42" t="str">
        <f t="shared" si="5"/>
        <v>#NAME?</v>
      </c>
      <c r="H107" s="44" t="str">
        <f t="shared" si="6"/>
        <v>#NAME?</v>
      </c>
      <c r="I107" s="85" t="str">
        <f t="shared" si="7"/>
        <v>#NAME?</v>
      </c>
      <c r="J107" s="86" t="str">
        <f t="shared" si="8"/>
        <v>#NAME?</v>
      </c>
      <c r="K107" s="44" t="str">
        <f>IF(SUM(DSKH!$F107:$I107)&gt;0,"PS","-")</f>
        <v>#NAME?</v>
      </c>
      <c r="L107" s="44" t="str">
        <f t="shared" si="9"/>
        <v>#NAME?</v>
      </c>
      <c r="M107" s="44" t="str">
        <f t="shared" si="10"/>
        <v>#NAME?</v>
      </c>
      <c r="N107" s="44" t="str">
        <f t="shared" si="11"/>
        <v>#NAME?</v>
      </c>
      <c r="O107" s="44" t="str">
        <f t="shared" si="12"/>
        <v>#NAME?</v>
      </c>
      <c r="P107" s="44" t="str">
        <f t="shared" si="13"/>
        <v>#NAME?</v>
      </c>
      <c r="Q107" s="44" t="str">
        <f t="shared" si="14"/>
        <v>#NAME?</v>
      </c>
      <c r="R107" s="44" t="str">
        <f t="shared" si="15"/>
        <v>#NAME?</v>
      </c>
      <c r="S107" s="44"/>
      <c r="T107" s="44"/>
      <c r="U107" s="44"/>
      <c r="V107" s="44"/>
      <c r="W107" s="44"/>
      <c r="X107" s="44"/>
      <c r="Y107" s="44"/>
      <c r="Z107" s="44"/>
      <c r="AA107" s="44"/>
      <c r="AB107" s="44"/>
      <c r="AC107" s="44"/>
      <c r="AD107" s="87"/>
      <c r="AE107" s="12"/>
    </row>
    <row r="108" ht="12.75" hidden="1" customHeight="1">
      <c r="A108" s="39">
        <f t="shared" si="3"/>
        <v>0</v>
      </c>
      <c r="B108" s="84"/>
      <c r="C108" s="41"/>
      <c r="D108" s="45"/>
      <c r="E108" s="41"/>
      <c r="F108" s="44" t="str">
        <f t="shared" si="4"/>
        <v>#NAME?</v>
      </c>
      <c r="G108" s="42" t="str">
        <f t="shared" si="5"/>
        <v>#NAME?</v>
      </c>
      <c r="H108" s="44" t="str">
        <f t="shared" si="6"/>
        <v>#NAME?</v>
      </c>
      <c r="I108" s="85" t="str">
        <f t="shared" si="7"/>
        <v>#NAME?</v>
      </c>
      <c r="J108" s="86" t="str">
        <f t="shared" si="8"/>
        <v>#NAME?</v>
      </c>
      <c r="K108" s="44" t="str">
        <f>IF(SUM(DSKH!$F108:$I108)&gt;0,"PS","-")</f>
        <v>#NAME?</v>
      </c>
      <c r="L108" s="44" t="str">
        <f t="shared" si="9"/>
        <v>#NAME?</v>
      </c>
      <c r="M108" s="44" t="str">
        <f t="shared" si="10"/>
        <v>#NAME?</v>
      </c>
      <c r="N108" s="44" t="str">
        <f t="shared" si="11"/>
        <v>#NAME?</v>
      </c>
      <c r="O108" s="44" t="str">
        <f t="shared" si="12"/>
        <v>#NAME?</v>
      </c>
      <c r="P108" s="44" t="str">
        <f t="shared" si="13"/>
        <v>#NAME?</v>
      </c>
      <c r="Q108" s="44" t="str">
        <f t="shared" si="14"/>
        <v>#NAME?</v>
      </c>
      <c r="R108" s="44" t="str">
        <f t="shared" si="15"/>
        <v>#NAME?</v>
      </c>
      <c r="S108" s="44"/>
      <c r="T108" s="44"/>
      <c r="U108" s="44"/>
      <c r="V108" s="44"/>
      <c r="W108" s="44"/>
      <c r="X108" s="44"/>
      <c r="Y108" s="44"/>
      <c r="Z108" s="44"/>
      <c r="AA108" s="44"/>
      <c r="AB108" s="44"/>
      <c r="AC108" s="44"/>
      <c r="AD108" s="87"/>
      <c r="AE108" s="12"/>
    </row>
    <row r="109" ht="12.75" hidden="1" customHeight="1">
      <c r="A109" s="39">
        <f t="shared" si="3"/>
        <v>0</v>
      </c>
      <c r="B109" s="84"/>
      <c r="C109" s="41"/>
      <c r="D109" s="45"/>
      <c r="E109" s="41"/>
      <c r="F109" s="44" t="str">
        <f t="shared" si="4"/>
        <v>#NAME?</v>
      </c>
      <c r="G109" s="42" t="str">
        <f t="shared" si="5"/>
        <v>#NAME?</v>
      </c>
      <c r="H109" s="44" t="str">
        <f t="shared" si="6"/>
        <v>#NAME?</v>
      </c>
      <c r="I109" s="85" t="str">
        <f t="shared" si="7"/>
        <v>#NAME?</v>
      </c>
      <c r="J109" s="86" t="str">
        <f t="shared" si="8"/>
        <v>#NAME?</v>
      </c>
      <c r="K109" s="44" t="str">
        <f>IF(SUM(DSKH!$F109:$I109)&gt;0,"PS","-")</f>
        <v>#NAME?</v>
      </c>
      <c r="L109" s="44" t="str">
        <f t="shared" si="9"/>
        <v>#NAME?</v>
      </c>
      <c r="M109" s="44" t="str">
        <f t="shared" si="10"/>
        <v>#NAME?</v>
      </c>
      <c r="N109" s="44" t="str">
        <f t="shared" si="11"/>
        <v>#NAME?</v>
      </c>
      <c r="O109" s="44" t="str">
        <f t="shared" si="12"/>
        <v>#NAME?</v>
      </c>
      <c r="P109" s="44" t="str">
        <f t="shared" si="13"/>
        <v>#NAME?</v>
      </c>
      <c r="Q109" s="44" t="str">
        <f t="shared" si="14"/>
        <v>#NAME?</v>
      </c>
      <c r="R109" s="44" t="str">
        <f t="shared" si="15"/>
        <v>#NAME?</v>
      </c>
      <c r="S109" s="44"/>
      <c r="T109" s="44"/>
      <c r="U109" s="44"/>
      <c r="V109" s="44"/>
      <c r="W109" s="44"/>
      <c r="X109" s="44"/>
      <c r="Y109" s="44"/>
      <c r="Z109" s="44"/>
      <c r="AA109" s="44"/>
      <c r="AB109" s="44"/>
      <c r="AC109" s="44"/>
      <c r="AD109" s="87"/>
      <c r="AE109" s="12"/>
    </row>
    <row r="110" ht="12.75" hidden="1" customHeight="1">
      <c r="A110" s="39">
        <f t="shared" si="3"/>
        <v>0</v>
      </c>
      <c r="B110" s="84"/>
      <c r="C110" s="41"/>
      <c r="D110" s="45"/>
      <c r="E110" s="41"/>
      <c r="F110" s="44" t="str">
        <f t="shared" si="4"/>
        <v>#NAME?</v>
      </c>
      <c r="G110" s="42" t="str">
        <f t="shared" si="5"/>
        <v>#NAME?</v>
      </c>
      <c r="H110" s="44" t="str">
        <f t="shared" si="6"/>
        <v>#NAME?</v>
      </c>
      <c r="I110" s="85" t="str">
        <f t="shared" si="7"/>
        <v>#NAME?</v>
      </c>
      <c r="J110" s="86" t="str">
        <f t="shared" si="8"/>
        <v>#NAME?</v>
      </c>
      <c r="K110" s="44" t="str">
        <f>IF(SUM(DSKH!$F110:$I110)&gt;0,"PS","-")</f>
        <v>#NAME?</v>
      </c>
      <c r="L110" s="44" t="str">
        <f t="shared" si="9"/>
        <v>#NAME?</v>
      </c>
      <c r="M110" s="44" t="str">
        <f t="shared" si="10"/>
        <v>#NAME?</v>
      </c>
      <c r="N110" s="44" t="str">
        <f t="shared" si="11"/>
        <v>#NAME?</v>
      </c>
      <c r="O110" s="44" t="str">
        <f t="shared" si="12"/>
        <v>#NAME?</v>
      </c>
      <c r="P110" s="44" t="str">
        <f t="shared" si="13"/>
        <v>#NAME?</v>
      </c>
      <c r="Q110" s="44" t="str">
        <f t="shared" si="14"/>
        <v>#NAME?</v>
      </c>
      <c r="R110" s="44" t="str">
        <f t="shared" si="15"/>
        <v>#NAME?</v>
      </c>
      <c r="S110" s="44"/>
      <c r="T110" s="44"/>
      <c r="U110" s="44"/>
      <c r="V110" s="44"/>
      <c r="W110" s="44"/>
      <c r="X110" s="44"/>
      <c r="Y110" s="44"/>
      <c r="Z110" s="44"/>
      <c r="AA110" s="44"/>
      <c r="AB110" s="44"/>
      <c r="AC110" s="44"/>
      <c r="AD110" s="87"/>
      <c r="AE110" s="12"/>
    </row>
    <row r="111" ht="12.75" hidden="1" customHeight="1">
      <c r="A111" s="39">
        <f t="shared" si="3"/>
        <v>0</v>
      </c>
      <c r="B111" s="84"/>
      <c r="C111" s="41"/>
      <c r="D111" s="45"/>
      <c r="E111" s="41"/>
      <c r="F111" s="44" t="str">
        <f t="shared" si="4"/>
        <v>#NAME?</v>
      </c>
      <c r="G111" s="42" t="str">
        <f t="shared" si="5"/>
        <v>#NAME?</v>
      </c>
      <c r="H111" s="44" t="str">
        <f t="shared" si="6"/>
        <v>#NAME?</v>
      </c>
      <c r="I111" s="85" t="str">
        <f t="shared" si="7"/>
        <v>#NAME?</v>
      </c>
      <c r="J111" s="86" t="str">
        <f t="shared" si="8"/>
        <v>#NAME?</v>
      </c>
      <c r="K111" s="44" t="str">
        <f>IF(SUM(DSKH!$F111:$I111)&gt;0,"PS","-")</f>
        <v>#NAME?</v>
      </c>
      <c r="L111" s="44" t="str">
        <f t="shared" si="9"/>
        <v>#NAME?</v>
      </c>
      <c r="M111" s="44" t="str">
        <f t="shared" si="10"/>
        <v>#NAME?</v>
      </c>
      <c r="N111" s="44" t="str">
        <f t="shared" si="11"/>
        <v>#NAME?</v>
      </c>
      <c r="O111" s="44" t="str">
        <f t="shared" si="12"/>
        <v>#NAME?</v>
      </c>
      <c r="P111" s="44" t="str">
        <f t="shared" si="13"/>
        <v>#NAME?</v>
      </c>
      <c r="Q111" s="44" t="str">
        <f t="shared" si="14"/>
        <v>#NAME?</v>
      </c>
      <c r="R111" s="44" t="str">
        <f t="shared" si="15"/>
        <v>#NAME?</v>
      </c>
      <c r="S111" s="44"/>
      <c r="T111" s="44"/>
      <c r="U111" s="44"/>
      <c r="V111" s="44"/>
      <c r="W111" s="44"/>
      <c r="X111" s="44"/>
      <c r="Y111" s="44"/>
      <c r="Z111" s="44"/>
      <c r="AA111" s="44"/>
      <c r="AB111" s="44"/>
      <c r="AC111" s="44"/>
      <c r="AD111" s="87"/>
      <c r="AE111" s="12"/>
    </row>
    <row r="112" ht="12.75" hidden="1" customHeight="1">
      <c r="A112" s="39">
        <f t="shared" si="3"/>
        <v>0</v>
      </c>
      <c r="B112" s="84"/>
      <c r="C112" s="41"/>
      <c r="D112" s="45"/>
      <c r="E112" s="41"/>
      <c r="F112" s="44" t="str">
        <f t="shared" si="4"/>
        <v>#NAME?</v>
      </c>
      <c r="G112" s="42" t="str">
        <f t="shared" si="5"/>
        <v>#NAME?</v>
      </c>
      <c r="H112" s="44" t="str">
        <f t="shared" si="6"/>
        <v>#NAME?</v>
      </c>
      <c r="I112" s="85" t="str">
        <f t="shared" si="7"/>
        <v>#NAME?</v>
      </c>
      <c r="J112" s="86" t="str">
        <f t="shared" si="8"/>
        <v>#NAME?</v>
      </c>
      <c r="K112" s="44" t="str">
        <f>IF(SUM(DSKH!$F112:$I112)&gt;0,"PS","-")</f>
        <v>#NAME?</v>
      </c>
      <c r="L112" s="44" t="str">
        <f t="shared" si="9"/>
        <v>#NAME?</v>
      </c>
      <c r="M112" s="44" t="str">
        <f t="shared" si="10"/>
        <v>#NAME?</v>
      </c>
      <c r="N112" s="44" t="str">
        <f t="shared" si="11"/>
        <v>#NAME?</v>
      </c>
      <c r="O112" s="44" t="str">
        <f t="shared" si="12"/>
        <v>#NAME?</v>
      </c>
      <c r="P112" s="44" t="str">
        <f t="shared" si="13"/>
        <v>#NAME?</v>
      </c>
      <c r="Q112" s="44" t="str">
        <f t="shared" si="14"/>
        <v>#NAME?</v>
      </c>
      <c r="R112" s="44" t="str">
        <f t="shared" si="15"/>
        <v>#NAME?</v>
      </c>
      <c r="S112" s="44"/>
      <c r="T112" s="44"/>
      <c r="U112" s="44"/>
      <c r="V112" s="44"/>
      <c r="W112" s="44"/>
      <c r="X112" s="44"/>
      <c r="Y112" s="44"/>
      <c r="Z112" s="44"/>
      <c r="AA112" s="44"/>
      <c r="AB112" s="44"/>
      <c r="AC112" s="44"/>
      <c r="AD112" s="87"/>
      <c r="AE112" s="12"/>
    </row>
    <row r="113" ht="12.75" hidden="1" customHeight="1">
      <c r="A113" s="39">
        <f t="shared" si="3"/>
        <v>0</v>
      </c>
      <c r="B113" s="84"/>
      <c r="C113" s="41"/>
      <c r="D113" s="45"/>
      <c r="E113" s="41"/>
      <c r="F113" s="44" t="str">
        <f t="shared" si="4"/>
        <v>#NAME?</v>
      </c>
      <c r="G113" s="42" t="str">
        <f t="shared" si="5"/>
        <v>#NAME?</v>
      </c>
      <c r="H113" s="44" t="str">
        <f t="shared" si="6"/>
        <v>#NAME?</v>
      </c>
      <c r="I113" s="85" t="str">
        <f t="shared" si="7"/>
        <v>#NAME?</v>
      </c>
      <c r="J113" s="86" t="str">
        <f t="shared" si="8"/>
        <v>#NAME?</v>
      </c>
      <c r="K113" s="44" t="str">
        <f>IF(SUM(DSKH!$F113:$I113)&gt;0,"PS","-")</f>
        <v>#NAME?</v>
      </c>
      <c r="L113" s="44" t="str">
        <f t="shared" si="9"/>
        <v>#NAME?</v>
      </c>
      <c r="M113" s="44" t="str">
        <f t="shared" si="10"/>
        <v>#NAME?</v>
      </c>
      <c r="N113" s="44" t="str">
        <f t="shared" si="11"/>
        <v>#NAME?</v>
      </c>
      <c r="O113" s="44" t="str">
        <f t="shared" si="12"/>
        <v>#NAME?</v>
      </c>
      <c r="P113" s="44" t="str">
        <f t="shared" si="13"/>
        <v>#NAME?</v>
      </c>
      <c r="Q113" s="44" t="str">
        <f t="shared" si="14"/>
        <v>#NAME?</v>
      </c>
      <c r="R113" s="44" t="str">
        <f t="shared" si="15"/>
        <v>#NAME?</v>
      </c>
      <c r="S113" s="44"/>
      <c r="T113" s="44"/>
      <c r="U113" s="44"/>
      <c r="V113" s="44"/>
      <c r="W113" s="44"/>
      <c r="X113" s="44"/>
      <c r="Y113" s="44"/>
      <c r="Z113" s="44"/>
      <c r="AA113" s="44"/>
      <c r="AB113" s="44"/>
      <c r="AC113" s="44"/>
      <c r="AD113" s="87"/>
      <c r="AE113" s="12"/>
    </row>
    <row r="114" ht="12.75" hidden="1" customHeight="1">
      <c r="A114" s="39">
        <f t="shared" si="3"/>
        <v>0</v>
      </c>
      <c r="B114" s="84"/>
      <c r="C114" s="41"/>
      <c r="D114" s="45"/>
      <c r="E114" s="41"/>
      <c r="F114" s="44" t="str">
        <f t="shared" si="4"/>
        <v>#NAME?</v>
      </c>
      <c r="G114" s="42" t="str">
        <f t="shared" si="5"/>
        <v>#NAME?</v>
      </c>
      <c r="H114" s="44" t="str">
        <f t="shared" si="6"/>
        <v>#NAME?</v>
      </c>
      <c r="I114" s="85" t="str">
        <f t="shared" si="7"/>
        <v>#NAME?</v>
      </c>
      <c r="J114" s="86" t="str">
        <f t="shared" si="8"/>
        <v>#NAME?</v>
      </c>
      <c r="K114" s="44" t="str">
        <f>IF(SUM(DSKH!$F114:$I114)&gt;0,"PS","-")</f>
        <v>#NAME?</v>
      </c>
      <c r="L114" s="44" t="str">
        <f t="shared" si="9"/>
        <v>#NAME?</v>
      </c>
      <c r="M114" s="44" t="str">
        <f t="shared" si="10"/>
        <v>#NAME?</v>
      </c>
      <c r="N114" s="44" t="str">
        <f t="shared" si="11"/>
        <v>#NAME?</v>
      </c>
      <c r="O114" s="44" t="str">
        <f t="shared" si="12"/>
        <v>#NAME?</v>
      </c>
      <c r="P114" s="44" t="str">
        <f t="shared" si="13"/>
        <v>#NAME?</v>
      </c>
      <c r="Q114" s="44" t="str">
        <f t="shared" si="14"/>
        <v>#NAME?</v>
      </c>
      <c r="R114" s="44" t="str">
        <f t="shared" si="15"/>
        <v>#NAME?</v>
      </c>
      <c r="S114" s="44"/>
      <c r="T114" s="44"/>
      <c r="U114" s="44"/>
      <c r="V114" s="44"/>
      <c r="W114" s="44"/>
      <c r="X114" s="44"/>
      <c r="Y114" s="44"/>
      <c r="Z114" s="44"/>
      <c r="AA114" s="44"/>
      <c r="AB114" s="44"/>
      <c r="AC114" s="44"/>
      <c r="AD114" s="87"/>
      <c r="AE114" s="12"/>
    </row>
    <row r="115" ht="12.75" hidden="1" customHeight="1">
      <c r="A115" s="39">
        <f t="shared" si="3"/>
        <v>0</v>
      </c>
      <c r="B115" s="84"/>
      <c r="C115" s="41"/>
      <c r="D115" s="45"/>
      <c r="E115" s="41"/>
      <c r="F115" s="44" t="str">
        <f t="shared" si="4"/>
        <v>#NAME?</v>
      </c>
      <c r="G115" s="42" t="str">
        <f t="shared" si="5"/>
        <v>#NAME?</v>
      </c>
      <c r="H115" s="44" t="str">
        <f t="shared" si="6"/>
        <v>#NAME?</v>
      </c>
      <c r="I115" s="85" t="str">
        <f t="shared" si="7"/>
        <v>#NAME?</v>
      </c>
      <c r="J115" s="86" t="str">
        <f t="shared" si="8"/>
        <v>#NAME?</v>
      </c>
      <c r="K115" s="44" t="str">
        <f>IF(SUM(DSKH!$F115:$I115)&gt;0,"PS","-")</f>
        <v>#NAME?</v>
      </c>
      <c r="L115" s="44" t="str">
        <f t="shared" si="9"/>
        <v>#NAME?</v>
      </c>
      <c r="M115" s="44" t="str">
        <f t="shared" si="10"/>
        <v>#NAME?</v>
      </c>
      <c r="N115" s="44" t="str">
        <f t="shared" si="11"/>
        <v>#NAME?</v>
      </c>
      <c r="O115" s="44" t="str">
        <f t="shared" si="12"/>
        <v>#NAME?</v>
      </c>
      <c r="P115" s="44" t="str">
        <f t="shared" si="13"/>
        <v>#NAME?</v>
      </c>
      <c r="Q115" s="44" t="str">
        <f t="shared" si="14"/>
        <v>#NAME?</v>
      </c>
      <c r="R115" s="44" t="str">
        <f t="shared" si="15"/>
        <v>#NAME?</v>
      </c>
      <c r="S115" s="44"/>
      <c r="T115" s="44"/>
      <c r="U115" s="44"/>
      <c r="V115" s="44"/>
      <c r="W115" s="44"/>
      <c r="X115" s="44"/>
      <c r="Y115" s="44"/>
      <c r="Z115" s="44"/>
      <c r="AA115" s="44"/>
      <c r="AB115" s="44"/>
      <c r="AC115" s="44"/>
      <c r="AD115" s="87"/>
      <c r="AE115" s="12"/>
    </row>
    <row r="116" ht="12.75" hidden="1" customHeight="1">
      <c r="A116" s="39">
        <f t="shared" si="3"/>
        <v>0</v>
      </c>
      <c r="B116" s="84"/>
      <c r="C116" s="41"/>
      <c r="D116" s="45"/>
      <c r="E116" s="41"/>
      <c r="F116" s="44" t="str">
        <f t="shared" si="4"/>
        <v>#NAME?</v>
      </c>
      <c r="G116" s="42" t="str">
        <f t="shared" si="5"/>
        <v>#NAME?</v>
      </c>
      <c r="H116" s="44" t="str">
        <f t="shared" si="6"/>
        <v>#NAME?</v>
      </c>
      <c r="I116" s="85" t="str">
        <f t="shared" si="7"/>
        <v>#NAME?</v>
      </c>
      <c r="J116" s="86" t="str">
        <f t="shared" si="8"/>
        <v>#NAME?</v>
      </c>
      <c r="K116" s="44" t="str">
        <f>IF(SUM(DSKH!$F116:$I116)&gt;0,"PS","-")</f>
        <v>#NAME?</v>
      </c>
      <c r="L116" s="44" t="str">
        <f t="shared" si="9"/>
        <v>#NAME?</v>
      </c>
      <c r="M116" s="44" t="str">
        <f t="shared" si="10"/>
        <v>#NAME?</v>
      </c>
      <c r="N116" s="44" t="str">
        <f t="shared" si="11"/>
        <v>#NAME?</v>
      </c>
      <c r="O116" s="44" t="str">
        <f t="shared" si="12"/>
        <v>#NAME?</v>
      </c>
      <c r="P116" s="44" t="str">
        <f t="shared" si="13"/>
        <v>#NAME?</v>
      </c>
      <c r="Q116" s="44" t="str">
        <f t="shared" si="14"/>
        <v>#NAME?</v>
      </c>
      <c r="R116" s="44" t="str">
        <f t="shared" si="15"/>
        <v>#NAME?</v>
      </c>
      <c r="S116" s="44"/>
      <c r="T116" s="44"/>
      <c r="U116" s="44"/>
      <c r="V116" s="44"/>
      <c r="W116" s="44"/>
      <c r="X116" s="44"/>
      <c r="Y116" s="44"/>
      <c r="Z116" s="44"/>
      <c r="AA116" s="44"/>
      <c r="AB116" s="44"/>
      <c r="AC116" s="44"/>
      <c r="AD116" s="87"/>
      <c r="AE116" s="12"/>
    </row>
    <row r="117" ht="12.75" hidden="1" customHeight="1">
      <c r="A117" s="39">
        <f t="shared" si="3"/>
        <v>0</v>
      </c>
      <c r="B117" s="84"/>
      <c r="C117" s="41"/>
      <c r="D117" s="45"/>
      <c r="E117" s="41"/>
      <c r="F117" s="44" t="str">
        <f t="shared" si="4"/>
        <v>#NAME?</v>
      </c>
      <c r="G117" s="42" t="str">
        <f t="shared" si="5"/>
        <v>#NAME?</v>
      </c>
      <c r="H117" s="44" t="str">
        <f t="shared" si="6"/>
        <v>#NAME?</v>
      </c>
      <c r="I117" s="85" t="str">
        <f t="shared" si="7"/>
        <v>#NAME?</v>
      </c>
      <c r="J117" s="86" t="str">
        <f t="shared" si="8"/>
        <v>#NAME?</v>
      </c>
      <c r="K117" s="44" t="str">
        <f>IF(SUM(DSKH!$F117:$I117)&gt;0,"PS","-")</f>
        <v>#NAME?</v>
      </c>
      <c r="L117" s="44" t="str">
        <f t="shared" si="9"/>
        <v>#NAME?</v>
      </c>
      <c r="M117" s="44" t="str">
        <f t="shared" si="10"/>
        <v>#NAME?</v>
      </c>
      <c r="N117" s="44" t="str">
        <f t="shared" si="11"/>
        <v>#NAME?</v>
      </c>
      <c r="O117" s="44" t="str">
        <f t="shared" si="12"/>
        <v>#NAME?</v>
      </c>
      <c r="P117" s="44" t="str">
        <f t="shared" si="13"/>
        <v>#NAME?</v>
      </c>
      <c r="Q117" s="44" t="str">
        <f t="shared" si="14"/>
        <v>#NAME?</v>
      </c>
      <c r="R117" s="44" t="str">
        <f t="shared" si="15"/>
        <v>#NAME?</v>
      </c>
      <c r="S117" s="44"/>
      <c r="T117" s="44"/>
      <c r="U117" s="44"/>
      <c r="V117" s="44"/>
      <c r="W117" s="44"/>
      <c r="X117" s="44"/>
      <c r="Y117" s="44"/>
      <c r="Z117" s="44"/>
      <c r="AA117" s="44"/>
      <c r="AB117" s="44"/>
      <c r="AC117" s="44"/>
      <c r="AD117" s="87"/>
      <c r="AE117" s="12"/>
    </row>
    <row r="118" ht="12.75" hidden="1" customHeight="1">
      <c r="A118" s="39">
        <f t="shared" si="3"/>
        <v>0</v>
      </c>
      <c r="B118" s="84"/>
      <c r="C118" s="41"/>
      <c r="D118" s="45"/>
      <c r="E118" s="41"/>
      <c r="F118" s="44" t="str">
        <f t="shared" si="4"/>
        <v>#NAME?</v>
      </c>
      <c r="G118" s="42" t="str">
        <f t="shared" si="5"/>
        <v>#NAME?</v>
      </c>
      <c r="H118" s="44" t="str">
        <f t="shared" si="6"/>
        <v>#NAME?</v>
      </c>
      <c r="I118" s="85" t="str">
        <f t="shared" si="7"/>
        <v>#NAME?</v>
      </c>
      <c r="J118" s="86" t="str">
        <f t="shared" si="8"/>
        <v>#NAME?</v>
      </c>
      <c r="K118" s="44" t="str">
        <f>IF(SUM(DSKH!$F118:$I118)&gt;0,"PS","-")</f>
        <v>#NAME?</v>
      </c>
      <c r="L118" s="44" t="str">
        <f t="shared" si="9"/>
        <v>#NAME?</v>
      </c>
      <c r="M118" s="44" t="str">
        <f t="shared" si="10"/>
        <v>#NAME?</v>
      </c>
      <c r="N118" s="44" t="str">
        <f t="shared" si="11"/>
        <v>#NAME?</v>
      </c>
      <c r="O118" s="44" t="str">
        <f t="shared" si="12"/>
        <v>#NAME?</v>
      </c>
      <c r="P118" s="44" t="str">
        <f t="shared" si="13"/>
        <v>#NAME?</v>
      </c>
      <c r="Q118" s="44" t="str">
        <f t="shared" si="14"/>
        <v>#NAME?</v>
      </c>
      <c r="R118" s="44" t="str">
        <f t="shared" si="15"/>
        <v>#NAME?</v>
      </c>
      <c r="S118" s="44"/>
      <c r="T118" s="44"/>
      <c r="U118" s="44"/>
      <c r="V118" s="44"/>
      <c r="W118" s="44"/>
      <c r="X118" s="44"/>
      <c r="Y118" s="44"/>
      <c r="Z118" s="44"/>
      <c r="AA118" s="44"/>
      <c r="AB118" s="44"/>
      <c r="AC118" s="44"/>
      <c r="AD118" s="87"/>
      <c r="AE118" s="12"/>
    </row>
    <row r="119" ht="12.75" hidden="1" customHeight="1">
      <c r="A119" s="39">
        <f t="shared" si="3"/>
        <v>0</v>
      </c>
      <c r="B119" s="84"/>
      <c r="C119" s="41"/>
      <c r="D119" s="45"/>
      <c r="E119" s="41"/>
      <c r="F119" s="44" t="str">
        <f t="shared" si="4"/>
        <v>#NAME?</v>
      </c>
      <c r="G119" s="42" t="str">
        <f t="shared" si="5"/>
        <v>#NAME?</v>
      </c>
      <c r="H119" s="44" t="str">
        <f t="shared" si="6"/>
        <v>#NAME?</v>
      </c>
      <c r="I119" s="85" t="str">
        <f t="shared" si="7"/>
        <v>#NAME?</v>
      </c>
      <c r="J119" s="86" t="str">
        <f t="shared" si="8"/>
        <v>#NAME?</v>
      </c>
      <c r="K119" s="44" t="str">
        <f>IF(SUM(DSKH!$F119:$I119)&gt;0,"PS","-")</f>
        <v>#NAME?</v>
      </c>
      <c r="L119" s="44" t="str">
        <f t="shared" si="9"/>
        <v>#NAME?</v>
      </c>
      <c r="M119" s="44" t="str">
        <f t="shared" si="10"/>
        <v>#NAME?</v>
      </c>
      <c r="N119" s="44" t="str">
        <f t="shared" si="11"/>
        <v>#NAME?</v>
      </c>
      <c r="O119" s="44" t="str">
        <f t="shared" si="12"/>
        <v>#NAME?</v>
      </c>
      <c r="P119" s="44" t="str">
        <f t="shared" si="13"/>
        <v>#NAME?</v>
      </c>
      <c r="Q119" s="44" t="str">
        <f t="shared" si="14"/>
        <v>#NAME?</v>
      </c>
      <c r="R119" s="44" t="str">
        <f t="shared" si="15"/>
        <v>#NAME?</v>
      </c>
      <c r="S119" s="44"/>
      <c r="T119" s="44"/>
      <c r="U119" s="44"/>
      <c r="V119" s="44"/>
      <c r="W119" s="44"/>
      <c r="X119" s="44"/>
      <c r="Y119" s="44"/>
      <c r="Z119" s="44"/>
      <c r="AA119" s="44"/>
      <c r="AB119" s="44"/>
      <c r="AC119" s="44"/>
      <c r="AD119" s="87"/>
      <c r="AE119" s="12"/>
    </row>
    <row r="120" ht="12.75" hidden="1" customHeight="1">
      <c r="A120" s="39">
        <f t="shared" si="3"/>
        <v>0</v>
      </c>
      <c r="B120" s="84"/>
      <c r="C120" s="41"/>
      <c r="D120" s="45"/>
      <c r="E120" s="41"/>
      <c r="F120" s="44" t="str">
        <f t="shared" si="4"/>
        <v>#NAME?</v>
      </c>
      <c r="G120" s="42" t="str">
        <f t="shared" si="5"/>
        <v>#NAME?</v>
      </c>
      <c r="H120" s="44" t="str">
        <f t="shared" si="6"/>
        <v>#NAME?</v>
      </c>
      <c r="I120" s="85" t="str">
        <f t="shared" si="7"/>
        <v>#NAME?</v>
      </c>
      <c r="J120" s="86" t="str">
        <f t="shared" si="8"/>
        <v>#NAME?</v>
      </c>
      <c r="K120" s="44" t="str">
        <f>IF(SUM(DSKH!$F120:$I120)&gt;0,"PS","-")</f>
        <v>#NAME?</v>
      </c>
      <c r="L120" s="44" t="str">
        <f t="shared" si="9"/>
        <v>#NAME?</v>
      </c>
      <c r="M120" s="44" t="str">
        <f t="shared" si="10"/>
        <v>#NAME?</v>
      </c>
      <c r="N120" s="44" t="str">
        <f t="shared" si="11"/>
        <v>#NAME?</v>
      </c>
      <c r="O120" s="44" t="str">
        <f t="shared" si="12"/>
        <v>#NAME?</v>
      </c>
      <c r="P120" s="44" t="str">
        <f t="shared" si="13"/>
        <v>#NAME?</v>
      </c>
      <c r="Q120" s="44" t="str">
        <f t="shared" si="14"/>
        <v>#NAME?</v>
      </c>
      <c r="R120" s="44" t="str">
        <f t="shared" si="15"/>
        <v>#NAME?</v>
      </c>
      <c r="S120" s="44"/>
      <c r="T120" s="44"/>
      <c r="U120" s="44"/>
      <c r="V120" s="44"/>
      <c r="W120" s="44"/>
      <c r="X120" s="44"/>
      <c r="Y120" s="44"/>
      <c r="Z120" s="44"/>
      <c r="AA120" s="44"/>
      <c r="AB120" s="44"/>
      <c r="AC120" s="44"/>
      <c r="AD120" s="87"/>
      <c r="AE120" s="12"/>
    </row>
    <row r="121" ht="12.75" hidden="1" customHeight="1">
      <c r="A121" s="39">
        <f t="shared" si="3"/>
        <v>0</v>
      </c>
      <c r="B121" s="84"/>
      <c r="C121" s="41"/>
      <c r="D121" s="45"/>
      <c r="E121" s="41"/>
      <c r="F121" s="44" t="str">
        <f t="shared" si="4"/>
        <v>#NAME?</v>
      </c>
      <c r="G121" s="42" t="str">
        <f t="shared" si="5"/>
        <v>#NAME?</v>
      </c>
      <c r="H121" s="44" t="str">
        <f t="shared" si="6"/>
        <v>#NAME?</v>
      </c>
      <c r="I121" s="85" t="str">
        <f t="shared" si="7"/>
        <v>#NAME?</v>
      </c>
      <c r="J121" s="86" t="str">
        <f t="shared" si="8"/>
        <v>#NAME?</v>
      </c>
      <c r="K121" s="44" t="str">
        <f>IF(SUM(DSKH!$F121:$I121)&gt;0,"PS","-")</f>
        <v>#NAME?</v>
      </c>
      <c r="L121" s="44" t="str">
        <f t="shared" si="9"/>
        <v>#NAME?</v>
      </c>
      <c r="M121" s="44" t="str">
        <f t="shared" si="10"/>
        <v>#NAME?</v>
      </c>
      <c r="N121" s="44" t="str">
        <f t="shared" si="11"/>
        <v>#NAME?</v>
      </c>
      <c r="O121" s="44" t="str">
        <f t="shared" si="12"/>
        <v>#NAME?</v>
      </c>
      <c r="P121" s="44" t="str">
        <f t="shared" si="13"/>
        <v>#NAME?</v>
      </c>
      <c r="Q121" s="44" t="str">
        <f t="shared" si="14"/>
        <v>#NAME?</v>
      </c>
      <c r="R121" s="44" t="str">
        <f t="shared" si="15"/>
        <v>#NAME?</v>
      </c>
      <c r="S121" s="44"/>
      <c r="T121" s="44"/>
      <c r="U121" s="44"/>
      <c r="V121" s="44"/>
      <c r="W121" s="44"/>
      <c r="X121" s="44"/>
      <c r="Y121" s="44"/>
      <c r="Z121" s="44"/>
      <c r="AA121" s="44"/>
      <c r="AB121" s="44"/>
      <c r="AC121" s="44"/>
      <c r="AD121" s="87"/>
      <c r="AE121" s="12"/>
    </row>
    <row r="122" ht="12.75" hidden="1" customHeight="1">
      <c r="A122" s="39">
        <f t="shared" si="3"/>
        <v>0</v>
      </c>
      <c r="B122" s="84"/>
      <c r="C122" s="41"/>
      <c r="D122" s="45"/>
      <c r="E122" s="41"/>
      <c r="F122" s="44" t="str">
        <f t="shared" si="4"/>
        <v>#NAME?</v>
      </c>
      <c r="G122" s="42" t="str">
        <f t="shared" si="5"/>
        <v>#NAME?</v>
      </c>
      <c r="H122" s="44" t="str">
        <f t="shared" si="6"/>
        <v>#NAME?</v>
      </c>
      <c r="I122" s="85" t="str">
        <f t="shared" si="7"/>
        <v>#NAME?</v>
      </c>
      <c r="J122" s="86" t="str">
        <f t="shared" si="8"/>
        <v>#NAME?</v>
      </c>
      <c r="K122" s="44" t="str">
        <f>IF(SUM(DSKH!$F122:$I122)&gt;0,"PS","-")</f>
        <v>#NAME?</v>
      </c>
      <c r="L122" s="44" t="str">
        <f t="shared" si="9"/>
        <v>#NAME?</v>
      </c>
      <c r="M122" s="44" t="str">
        <f t="shared" si="10"/>
        <v>#NAME?</v>
      </c>
      <c r="N122" s="44" t="str">
        <f t="shared" si="11"/>
        <v>#NAME?</v>
      </c>
      <c r="O122" s="44" t="str">
        <f t="shared" si="12"/>
        <v>#NAME?</v>
      </c>
      <c r="P122" s="44" t="str">
        <f t="shared" si="13"/>
        <v>#NAME?</v>
      </c>
      <c r="Q122" s="44" t="str">
        <f t="shared" si="14"/>
        <v>#NAME?</v>
      </c>
      <c r="R122" s="44" t="str">
        <f t="shared" si="15"/>
        <v>#NAME?</v>
      </c>
      <c r="S122" s="44"/>
      <c r="T122" s="44"/>
      <c r="U122" s="44"/>
      <c r="V122" s="44"/>
      <c r="W122" s="44"/>
      <c r="X122" s="44"/>
      <c r="Y122" s="44"/>
      <c r="Z122" s="44"/>
      <c r="AA122" s="44"/>
      <c r="AB122" s="44"/>
      <c r="AC122" s="44"/>
      <c r="AD122" s="87"/>
      <c r="AE122" s="12"/>
    </row>
    <row r="123" ht="12.75" hidden="1" customHeight="1">
      <c r="A123" s="39">
        <f t="shared" si="3"/>
        <v>0</v>
      </c>
      <c r="B123" s="84"/>
      <c r="C123" s="41"/>
      <c r="D123" s="45"/>
      <c r="E123" s="41"/>
      <c r="F123" s="44" t="str">
        <f t="shared" si="4"/>
        <v>#NAME?</v>
      </c>
      <c r="G123" s="42" t="str">
        <f t="shared" si="5"/>
        <v>#NAME?</v>
      </c>
      <c r="H123" s="44" t="str">
        <f t="shared" si="6"/>
        <v>#NAME?</v>
      </c>
      <c r="I123" s="85" t="str">
        <f t="shared" si="7"/>
        <v>#NAME?</v>
      </c>
      <c r="J123" s="86" t="str">
        <f t="shared" si="8"/>
        <v>#NAME?</v>
      </c>
      <c r="K123" s="44" t="str">
        <f>IF(SUM(DSKH!$F123:$I123)&gt;0,"PS","-")</f>
        <v>#NAME?</v>
      </c>
      <c r="L123" s="44" t="str">
        <f t="shared" si="9"/>
        <v>#NAME?</v>
      </c>
      <c r="M123" s="44" t="str">
        <f t="shared" si="10"/>
        <v>#NAME?</v>
      </c>
      <c r="N123" s="44" t="str">
        <f t="shared" si="11"/>
        <v>#NAME?</v>
      </c>
      <c r="O123" s="44" t="str">
        <f t="shared" si="12"/>
        <v>#NAME?</v>
      </c>
      <c r="P123" s="44" t="str">
        <f t="shared" si="13"/>
        <v>#NAME?</v>
      </c>
      <c r="Q123" s="44" t="str">
        <f t="shared" si="14"/>
        <v>#NAME?</v>
      </c>
      <c r="R123" s="44" t="str">
        <f t="shared" si="15"/>
        <v>#NAME?</v>
      </c>
      <c r="S123" s="44"/>
      <c r="T123" s="44"/>
      <c r="U123" s="44"/>
      <c r="V123" s="44"/>
      <c r="W123" s="44"/>
      <c r="X123" s="44"/>
      <c r="Y123" s="44"/>
      <c r="Z123" s="44"/>
      <c r="AA123" s="44"/>
      <c r="AB123" s="44"/>
      <c r="AC123" s="44"/>
      <c r="AD123" s="87"/>
      <c r="AE123" s="12"/>
    </row>
    <row r="124" ht="12.75" hidden="1" customHeight="1">
      <c r="A124" s="39">
        <f t="shared" si="3"/>
        <v>0</v>
      </c>
      <c r="B124" s="84"/>
      <c r="C124" s="41"/>
      <c r="D124" s="45"/>
      <c r="E124" s="41"/>
      <c r="F124" s="44" t="str">
        <f t="shared" si="4"/>
        <v>#NAME?</v>
      </c>
      <c r="G124" s="42" t="str">
        <f t="shared" si="5"/>
        <v>#NAME?</v>
      </c>
      <c r="H124" s="44" t="str">
        <f t="shared" si="6"/>
        <v>#NAME?</v>
      </c>
      <c r="I124" s="85" t="str">
        <f t="shared" si="7"/>
        <v>#NAME?</v>
      </c>
      <c r="J124" s="86" t="str">
        <f t="shared" si="8"/>
        <v>#NAME?</v>
      </c>
      <c r="K124" s="44" t="str">
        <f>IF(SUM(DSKH!$F124:$I124)&gt;0,"PS","-")</f>
        <v>#NAME?</v>
      </c>
      <c r="L124" s="44" t="str">
        <f t="shared" si="9"/>
        <v>#NAME?</v>
      </c>
      <c r="M124" s="44" t="str">
        <f t="shared" si="10"/>
        <v>#NAME?</v>
      </c>
      <c r="N124" s="44" t="str">
        <f t="shared" si="11"/>
        <v>#NAME?</v>
      </c>
      <c r="O124" s="44" t="str">
        <f t="shared" si="12"/>
        <v>#NAME?</v>
      </c>
      <c r="P124" s="44" t="str">
        <f t="shared" si="13"/>
        <v>#NAME?</v>
      </c>
      <c r="Q124" s="44" t="str">
        <f t="shared" si="14"/>
        <v>#NAME?</v>
      </c>
      <c r="R124" s="44" t="str">
        <f t="shared" si="15"/>
        <v>#NAME?</v>
      </c>
      <c r="S124" s="44"/>
      <c r="T124" s="44"/>
      <c r="U124" s="44"/>
      <c r="V124" s="44"/>
      <c r="W124" s="44"/>
      <c r="X124" s="44"/>
      <c r="Y124" s="44"/>
      <c r="Z124" s="44"/>
      <c r="AA124" s="44"/>
      <c r="AB124" s="44"/>
      <c r="AC124" s="44"/>
      <c r="AD124" s="87"/>
      <c r="AE124" s="12"/>
    </row>
    <row r="125" ht="12.75" hidden="1" customHeight="1">
      <c r="A125" s="39">
        <f t="shared" si="3"/>
        <v>0</v>
      </c>
      <c r="B125" s="84"/>
      <c r="C125" s="41"/>
      <c r="D125" s="45"/>
      <c r="E125" s="41"/>
      <c r="F125" s="44" t="str">
        <f t="shared" si="4"/>
        <v>#NAME?</v>
      </c>
      <c r="G125" s="42" t="str">
        <f t="shared" si="5"/>
        <v>#NAME?</v>
      </c>
      <c r="H125" s="44" t="str">
        <f t="shared" si="6"/>
        <v>#NAME?</v>
      </c>
      <c r="I125" s="85" t="str">
        <f t="shared" si="7"/>
        <v>#NAME?</v>
      </c>
      <c r="J125" s="86" t="str">
        <f t="shared" si="8"/>
        <v>#NAME?</v>
      </c>
      <c r="K125" s="44" t="str">
        <f>IF(SUM(DSKH!$F125:$I125)&gt;0,"PS","-")</f>
        <v>#NAME?</v>
      </c>
      <c r="L125" s="44" t="str">
        <f t="shared" si="9"/>
        <v>#NAME?</v>
      </c>
      <c r="M125" s="44" t="str">
        <f t="shared" si="10"/>
        <v>#NAME?</v>
      </c>
      <c r="N125" s="44" t="str">
        <f t="shared" si="11"/>
        <v>#NAME?</v>
      </c>
      <c r="O125" s="44" t="str">
        <f t="shared" si="12"/>
        <v>#NAME?</v>
      </c>
      <c r="P125" s="44" t="str">
        <f t="shared" si="13"/>
        <v>#NAME?</v>
      </c>
      <c r="Q125" s="44" t="str">
        <f t="shared" si="14"/>
        <v>#NAME?</v>
      </c>
      <c r="R125" s="44" t="str">
        <f t="shared" si="15"/>
        <v>#NAME?</v>
      </c>
      <c r="S125" s="44"/>
      <c r="T125" s="44"/>
      <c r="U125" s="44"/>
      <c r="V125" s="44"/>
      <c r="W125" s="44"/>
      <c r="X125" s="44"/>
      <c r="Y125" s="44"/>
      <c r="Z125" s="44"/>
      <c r="AA125" s="44"/>
      <c r="AB125" s="44"/>
      <c r="AC125" s="44"/>
      <c r="AD125" s="87"/>
      <c r="AE125" s="12"/>
    </row>
    <row r="126" ht="12.75" hidden="1" customHeight="1">
      <c r="A126" s="39">
        <f t="shared" si="3"/>
        <v>0</v>
      </c>
      <c r="B126" s="84"/>
      <c r="C126" s="41"/>
      <c r="D126" s="45"/>
      <c r="E126" s="41"/>
      <c r="F126" s="44" t="str">
        <f t="shared" si="4"/>
        <v>#NAME?</v>
      </c>
      <c r="G126" s="42" t="str">
        <f t="shared" si="5"/>
        <v>#NAME?</v>
      </c>
      <c r="H126" s="44" t="str">
        <f t="shared" si="6"/>
        <v>#NAME?</v>
      </c>
      <c r="I126" s="85" t="str">
        <f t="shared" si="7"/>
        <v>#NAME?</v>
      </c>
      <c r="J126" s="86" t="str">
        <f t="shared" si="8"/>
        <v>#NAME?</v>
      </c>
      <c r="K126" s="44" t="str">
        <f>IF(SUM(DSKH!$F126:$I126)&gt;0,"PS","-")</f>
        <v>#NAME?</v>
      </c>
      <c r="L126" s="44" t="str">
        <f t="shared" si="9"/>
        <v>#NAME?</v>
      </c>
      <c r="M126" s="44" t="str">
        <f t="shared" si="10"/>
        <v>#NAME?</v>
      </c>
      <c r="N126" s="44" t="str">
        <f t="shared" si="11"/>
        <v>#NAME?</v>
      </c>
      <c r="O126" s="44" t="str">
        <f t="shared" si="12"/>
        <v>#NAME?</v>
      </c>
      <c r="P126" s="44" t="str">
        <f t="shared" si="13"/>
        <v>#NAME?</v>
      </c>
      <c r="Q126" s="44" t="str">
        <f t="shared" si="14"/>
        <v>#NAME?</v>
      </c>
      <c r="R126" s="44" t="str">
        <f t="shared" si="15"/>
        <v>#NAME?</v>
      </c>
      <c r="S126" s="44"/>
      <c r="T126" s="44"/>
      <c r="U126" s="44"/>
      <c r="V126" s="44"/>
      <c r="W126" s="44"/>
      <c r="X126" s="44"/>
      <c r="Y126" s="44"/>
      <c r="Z126" s="44"/>
      <c r="AA126" s="44"/>
      <c r="AB126" s="44"/>
      <c r="AC126" s="44"/>
      <c r="AD126" s="87"/>
      <c r="AE126" s="12"/>
    </row>
    <row r="127" ht="12.75" hidden="1" customHeight="1">
      <c r="A127" s="39">
        <f t="shared" si="3"/>
        <v>0</v>
      </c>
      <c r="B127" s="84"/>
      <c r="C127" s="41"/>
      <c r="D127" s="45"/>
      <c r="E127" s="41"/>
      <c r="F127" s="44" t="str">
        <f t="shared" si="4"/>
        <v>#NAME?</v>
      </c>
      <c r="G127" s="42" t="str">
        <f t="shared" si="5"/>
        <v>#NAME?</v>
      </c>
      <c r="H127" s="44" t="str">
        <f t="shared" si="6"/>
        <v>#NAME?</v>
      </c>
      <c r="I127" s="85" t="str">
        <f t="shared" si="7"/>
        <v>#NAME?</v>
      </c>
      <c r="J127" s="86" t="str">
        <f t="shared" si="8"/>
        <v>#NAME?</v>
      </c>
      <c r="K127" s="44" t="str">
        <f>IF(SUM(DSKH!$F127:$I127)&gt;0,"PS","-")</f>
        <v>#NAME?</v>
      </c>
      <c r="L127" s="44" t="str">
        <f t="shared" si="9"/>
        <v>#NAME?</v>
      </c>
      <c r="M127" s="44" t="str">
        <f t="shared" si="10"/>
        <v>#NAME?</v>
      </c>
      <c r="N127" s="44" t="str">
        <f t="shared" si="11"/>
        <v>#NAME?</v>
      </c>
      <c r="O127" s="44" t="str">
        <f t="shared" si="12"/>
        <v>#NAME?</v>
      </c>
      <c r="P127" s="44" t="str">
        <f t="shared" si="13"/>
        <v>#NAME?</v>
      </c>
      <c r="Q127" s="44" t="str">
        <f t="shared" si="14"/>
        <v>#NAME?</v>
      </c>
      <c r="R127" s="44" t="str">
        <f t="shared" si="15"/>
        <v>#NAME?</v>
      </c>
      <c r="S127" s="44"/>
      <c r="T127" s="44"/>
      <c r="U127" s="44"/>
      <c r="V127" s="44"/>
      <c r="W127" s="44"/>
      <c r="X127" s="44"/>
      <c r="Y127" s="44"/>
      <c r="Z127" s="44"/>
      <c r="AA127" s="44"/>
      <c r="AB127" s="44"/>
      <c r="AC127" s="44"/>
      <c r="AD127" s="87"/>
      <c r="AE127" s="12"/>
    </row>
    <row r="128" ht="12.75" hidden="1" customHeight="1">
      <c r="A128" s="39">
        <f t="shared" si="3"/>
        <v>0</v>
      </c>
      <c r="B128" s="84"/>
      <c r="C128" s="41"/>
      <c r="D128" s="45"/>
      <c r="E128" s="41"/>
      <c r="F128" s="44" t="str">
        <f t="shared" si="4"/>
        <v>#NAME?</v>
      </c>
      <c r="G128" s="42" t="str">
        <f t="shared" si="5"/>
        <v>#NAME?</v>
      </c>
      <c r="H128" s="44" t="str">
        <f t="shared" si="6"/>
        <v>#NAME?</v>
      </c>
      <c r="I128" s="85" t="str">
        <f t="shared" si="7"/>
        <v>#NAME?</v>
      </c>
      <c r="J128" s="86" t="str">
        <f t="shared" si="8"/>
        <v>#NAME?</v>
      </c>
      <c r="K128" s="44" t="str">
        <f>IF(SUM(DSKH!$F128:$I128)&gt;0,"PS","-")</f>
        <v>#NAME?</v>
      </c>
      <c r="L128" s="44" t="str">
        <f t="shared" si="9"/>
        <v>#NAME?</v>
      </c>
      <c r="M128" s="44" t="str">
        <f t="shared" si="10"/>
        <v>#NAME?</v>
      </c>
      <c r="N128" s="44" t="str">
        <f t="shared" si="11"/>
        <v>#NAME?</v>
      </c>
      <c r="O128" s="44" t="str">
        <f t="shared" si="12"/>
        <v>#NAME?</v>
      </c>
      <c r="P128" s="44" t="str">
        <f t="shared" si="13"/>
        <v>#NAME?</v>
      </c>
      <c r="Q128" s="44" t="str">
        <f t="shared" si="14"/>
        <v>#NAME?</v>
      </c>
      <c r="R128" s="44" t="str">
        <f t="shared" si="15"/>
        <v>#NAME?</v>
      </c>
      <c r="S128" s="44"/>
      <c r="T128" s="44"/>
      <c r="U128" s="44"/>
      <c r="V128" s="44"/>
      <c r="W128" s="44"/>
      <c r="X128" s="44"/>
      <c r="Y128" s="44"/>
      <c r="Z128" s="44"/>
      <c r="AA128" s="44"/>
      <c r="AB128" s="44"/>
      <c r="AC128" s="44"/>
      <c r="AD128" s="87"/>
      <c r="AE128" s="12"/>
    </row>
    <row r="129" ht="12.75" hidden="1" customHeight="1">
      <c r="A129" s="39">
        <f t="shared" si="3"/>
        <v>0</v>
      </c>
      <c r="B129" s="84"/>
      <c r="C129" s="41"/>
      <c r="D129" s="45"/>
      <c r="E129" s="41"/>
      <c r="F129" s="44" t="str">
        <f t="shared" si="4"/>
        <v>#NAME?</v>
      </c>
      <c r="G129" s="42" t="str">
        <f t="shared" si="5"/>
        <v>#NAME?</v>
      </c>
      <c r="H129" s="44" t="str">
        <f t="shared" si="6"/>
        <v>#NAME?</v>
      </c>
      <c r="I129" s="85" t="str">
        <f t="shared" si="7"/>
        <v>#NAME?</v>
      </c>
      <c r="J129" s="86" t="str">
        <f t="shared" si="8"/>
        <v>#NAME?</v>
      </c>
      <c r="K129" s="44" t="str">
        <f>IF(SUM(DSKH!$F129:$I129)&gt;0,"PS","-")</f>
        <v>#NAME?</v>
      </c>
      <c r="L129" s="44" t="str">
        <f t="shared" si="9"/>
        <v>#NAME?</v>
      </c>
      <c r="M129" s="44" t="str">
        <f t="shared" si="10"/>
        <v>#NAME?</v>
      </c>
      <c r="N129" s="44" t="str">
        <f t="shared" si="11"/>
        <v>#NAME?</v>
      </c>
      <c r="O129" s="44" t="str">
        <f t="shared" si="12"/>
        <v>#NAME?</v>
      </c>
      <c r="P129" s="44" t="str">
        <f t="shared" si="13"/>
        <v>#NAME?</v>
      </c>
      <c r="Q129" s="44" t="str">
        <f t="shared" si="14"/>
        <v>#NAME?</v>
      </c>
      <c r="R129" s="44" t="str">
        <f t="shared" si="15"/>
        <v>#NAME?</v>
      </c>
      <c r="S129" s="44"/>
      <c r="T129" s="44"/>
      <c r="U129" s="44"/>
      <c r="V129" s="44"/>
      <c r="W129" s="44"/>
      <c r="X129" s="44"/>
      <c r="Y129" s="44"/>
      <c r="Z129" s="44"/>
      <c r="AA129" s="44"/>
      <c r="AB129" s="44"/>
      <c r="AC129" s="44"/>
      <c r="AD129" s="87"/>
      <c r="AE129" s="12"/>
    </row>
    <row r="130" ht="12.75" hidden="1" customHeight="1">
      <c r="A130" s="39">
        <f t="shared" si="3"/>
        <v>0</v>
      </c>
      <c r="B130" s="84"/>
      <c r="C130" s="41"/>
      <c r="D130" s="45"/>
      <c r="E130" s="41"/>
      <c r="F130" s="44" t="str">
        <f t="shared" si="4"/>
        <v>#NAME?</v>
      </c>
      <c r="G130" s="42" t="str">
        <f t="shared" si="5"/>
        <v>#NAME?</v>
      </c>
      <c r="H130" s="44" t="str">
        <f t="shared" si="6"/>
        <v>#NAME?</v>
      </c>
      <c r="I130" s="85" t="str">
        <f t="shared" si="7"/>
        <v>#NAME?</v>
      </c>
      <c r="J130" s="86" t="str">
        <f t="shared" si="8"/>
        <v>#NAME?</v>
      </c>
      <c r="K130" s="44" t="str">
        <f>IF(SUM(DSKH!$F130:$I130)&gt;0,"PS","-")</f>
        <v>#NAME?</v>
      </c>
      <c r="L130" s="44" t="str">
        <f t="shared" si="9"/>
        <v>#NAME?</v>
      </c>
      <c r="M130" s="44" t="str">
        <f t="shared" si="10"/>
        <v>#NAME?</v>
      </c>
      <c r="N130" s="44" t="str">
        <f t="shared" si="11"/>
        <v>#NAME?</v>
      </c>
      <c r="O130" s="44" t="str">
        <f t="shared" si="12"/>
        <v>#NAME?</v>
      </c>
      <c r="P130" s="44" t="str">
        <f t="shared" si="13"/>
        <v>#NAME?</v>
      </c>
      <c r="Q130" s="44" t="str">
        <f t="shared" si="14"/>
        <v>#NAME?</v>
      </c>
      <c r="R130" s="44" t="str">
        <f t="shared" si="15"/>
        <v>#NAME?</v>
      </c>
      <c r="S130" s="44"/>
      <c r="T130" s="44"/>
      <c r="U130" s="44"/>
      <c r="V130" s="44"/>
      <c r="W130" s="44"/>
      <c r="X130" s="44"/>
      <c r="Y130" s="44"/>
      <c r="Z130" s="44"/>
      <c r="AA130" s="44"/>
      <c r="AB130" s="44"/>
      <c r="AC130" s="44"/>
      <c r="AD130" s="87"/>
      <c r="AE130" s="12"/>
    </row>
    <row r="131" ht="12.75" hidden="1" customHeight="1">
      <c r="A131" s="39">
        <f t="shared" si="3"/>
        <v>0</v>
      </c>
      <c r="B131" s="84"/>
      <c r="C131" s="41"/>
      <c r="D131" s="45"/>
      <c r="E131" s="41"/>
      <c r="F131" s="44" t="str">
        <f t="shared" si="4"/>
        <v>#NAME?</v>
      </c>
      <c r="G131" s="42" t="str">
        <f t="shared" si="5"/>
        <v>#NAME?</v>
      </c>
      <c r="H131" s="44" t="str">
        <f t="shared" si="6"/>
        <v>#NAME?</v>
      </c>
      <c r="I131" s="85" t="str">
        <f t="shared" si="7"/>
        <v>#NAME?</v>
      </c>
      <c r="J131" s="86" t="str">
        <f t="shared" si="8"/>
        <v>#NAME?</v>
      </c>
      <c r="K131" s="44" t="str">
        <f>IF(SUM(DSKH!$F131:$I131)&gt;0,"PS","-")</f>
        <v>#NAME?</v>
      </c>
      <c r="L131" s="44" t="str">
        <f t="shared" si="9"/>
        <v>#NAME?</v>
      </c>
      <c r="M131" s="44" t="str">
        <f t="shared" si="10"/>
        <v>#NAME?</v>
      </c>
      <c r="N131" s="44" t="str">
        <f t="shared" si="11"/>
        <v>#NAME?</v>
      </c>
      <c r="O131" s="44" t="str">
        <f t="shared" si="12"/>
        <v>#NAME?</v>
      </c>
      <c r="P131" s="44" t="str">
        <f t="shared" si="13"/>
        <v>#NAME?</v>
      </c>
      <c r="Q131" s="44" t="str">
        <f t="shared" si="14"/>
        <v>#NAME?</v>
      </c>
      <c r="R131" s="44" t="str">
        <f t="shared" si="15"/>
        <v>#NAME?</v>
      </c>
      <c r="S131" s="44"/>
      <c r="T131" s="44"/>
      <c r="U131" s="44"/>
      <c r="V131" s="44"/>
      <c r="W131" s="44"/>
      <c r="X131" s="44"/>
      <c r="Y131" s="44"/>
      <c r="Z131" s="44"/>
      <c r="AA131" s="44"/>
      <c r="AB131" s="44"/>
      <c r="AC131" s="44"/>
      <c r="AD131" s="87"/>
      <c r="AE131" s="12"/>
    </row>
    <row r="132" ht="12.75" hidden="1" customHeight="1">
      <c r="A132" s="39">
        <f t="shared" si="3"/>
        <v>0</v>
      </c>
      <c r="B132" s="84"/>
      <c r="C132" s="41"/>
      <c r="D132" s="45"/>
      <c r="E132" s="41"/>
      <c r="F132" s="44" t="str">
        <f t="shared" si="4"/>
        <v>#NAME?</v>
      </c>
      <c r="G132" s="42" t="str">
        <f t="shared" si="5"/>
        <v>#NAME?</v>
      </c>
      <c r="H132" s="44" t="str">
        <f t="shared" si="6"/>
        <v>#NAME?</v>
      </c>
      <c r="I132" s="85" t="str">
        <f t="shared" si="7"/>
        <v>#NAME?</v>
      </c>
      <c r="J132" s="86" t="str">
        <f t="shared" si="8"/>
        <v>#NAME?</v>
      </c>
      <c r="K132" s="44" t="str">
        <f>IF(SUM(DSKH!$F132:$I132)&gt;0,"PS","-")</f>
        <v>#NAME?</v>
      </c>
      <c r="L132" s="44" t="str">
        <f t="shared" si="9"/>
        <v>#NAME?</v>
      </c>
      <c r="M132" s="44" t="str">
        <f t="shared" si="10"/>
        <v>#NAME?</v>
      </c>
      <c r="N132" s="44" t="str">
        <f t="shared" si="11"/>
        <v>#NAME?</v>
      </c>
      <c r="O132" s="44" t="str">
        <f t="shared" si="12"/>
        <v>#NAME?</v>
      </c>
      <c r="P132" s="44" t="str">
        <f t="shared" si="13"/>
        <v>#NAME?</v>
      </c>
      <c r="Q132" s="44" t="str">
        <f t="shared" si="14"/>
        <v>#NAME?</v>
      </c>
      <c r="R132" s="44" t="str">
        <f t="shared" si="15"/>
        <v>#NAME?</v>
      </c>
      <c r="S132" s="44"/>
      <c r="T132" s="44"/>
      <c r="U132" s="44"/>
      <c r="V132" s="44"/>
      <c r="W132" s="44"/>
      <c r="X132" s="44"/>
      <c r="Y132" s="44"/>
      <c r="Z132" s="44"/>
      <c r="AA132" s="44"/>
      <c r="AB132" s="44"/>
      <c r="AC132" s="44"/>
      <c r="AD132" s="87"/>
      <c r="AE132" s="12"/>
    </row>
    <row r="133" ht="12.75" hidden="1" customHeight="1">
      <c r="A133" s="39">
        <f t="shared" si="3"/>
        <v>0</v>
      </c>
      <c r="B133" s="84"/>
      <c r="C133" s="41"/>
      <c r="D133" s="45"/>
      <c r="E133" s="41"/>
      <c r="F133" s="44" t="str">
        <f t="shared" si="4"/>
        <v>#NAME?</v>
      </c>
      <c r="G133" s="42" t="str">
        <f t="shared" si="5"/>
        <v>#NAME?</v>
      </c>
      <c r="H133" s="44" t="str">
        <f t="shared" si="6"/>
        <v>#NAME?</v>
      </c>
      <c r="I133" s="85" t="str">
        <f t="shared" si="7"/>
        <v>#NAME?</v>
      </c>
      <c r="J133" s="86" t="str">
        <f t="shared" si="8"/>
        <v>#NAME?</v>
      </c>
      <c r="K133" s="44" t="str">
        <f>IF(SUM(DSKH!$F133:$I133)&gt;0,"PS","-")</f>
        <v>#NAME?</v>
      </c>
      <c r="L133" s="44" t="str">
        <f t="shared" si="9"/>
        <v>#NAME?</v>
      </c>
      <c r="M133" s="44" t="str">
        <f t="shared" si="10"/>
        <v>#NAME?</v>
      </c>
      <c r="N133" s="44" t="str">
        <f t="shared" si="11"/>
        <v>#NAME?</v>
      </c>
      <c r="O133" s="44" t="str">
        <f t="shared" si="12"/>
        <v>#NAME?</v>
      </c>
      <c r="P133" s="44" t="str">
        <f t="shared" si="13"/>
        <v>#NAME?</v>
      </c>
      <c r="Q133" s="44" t="str">
        <f t="shared" si="14"/>
        <v>#NAME?</v>
      </c>
      <c r="R133" s="44" t="str">
        <f t="shared" si="15"/>
        <v>#NAME?</v>
      </c>
      <c r="S133" s="44"/>
      <c r="T133" s="44"/>
      <c r="U133" s="44"/>
      <c r="V133" s="44"/>
      <c r="W133" s="44"/>
      <c r="X133" s="44"/>
      <c r="Y133" s="44"/>
      <c r="Z133" s="44"/>
      <c r="AA133" s="44"/>
      <c r="AB133" s="44"/>
      <c r="AC133" s="44"/>
      <c r="AD133" s="87"/>
      <c r="AE133" s="12"/>
    </row>
    <row r="134" ht="12.75" hidden="1" customHeight="1">
      <c r="A134" s="39">
        <f t="shared" si="3"/>
        <v>0</v>
      </c>
      <c r="B134" s="84"/>
      <c r="C134" s="41"/>
      <c r="D134" s="45"/>
      <c r="E134" s="41"/>
      <c r="F134" s="44" t="str">
        <f t="shared" si="4"/>
        <v>#NAME?</v>
      </c>
      <c r="G134" s="42" t="str">
        <f t="shared" si="5"/>
        <v>#NAME?</v>
      </c>
      <c r="H134" s="44" t="str">
        <f t="shared" si="6"/>
        <v>#NAME?</v>
      </c>
      <c r="I134" s="85" t="str">
        <f t="shared" si="7"/>
        <v>#NAME?</v>
      </c>
      <c r="J134" s="86" t="str">
        <f t="shared" si="8"/>
        <v>#NAME?</v>
      </c>
      <c r="K134" s="44" t="str">
        <f>IF(SUM(DSKH!$F134:$I134)&gt;0,"PS","-")</f>
        <v>#NAME?</v>
      </c>
      <c r="L134" s="44" t="str">
        <f t="shared" si="9"/>
        <v>#NAME?</v>
      </c>
      <c r="M134" s="44" t="str">
        <f t="shared" si="10"/>
        <v>#NAME?</v>
      </c>
      <c r="N134" s="44" t="str">
        <f t="shared" si="11"/>
        <v>#NAME?</v>
      </c>
      <c r="O134" s="44" t="str">
        <f t="shared" si="12"/>
        <v>#NAME?</v>
      </c>
      <c r="P134" s="44" t="str">
        <f t="shared" si="13"/>
        <v>#NAME?</v>
      </c>
      <c r="Q134" s="44" t="str">
        <f t="shared" si="14"/>
        <v>#NAME?</v>
      </c>
      <c r="R134" s="44" t="str">
        <f t="shared" si="15"/>
        <v>#NAME?</v>
      </c>
      <c r="S134" s="44"/>
      <c r="T134" s="44"/>
      <c r="U134" s="44"/>
      <c r="V134" s="44"/>
      <c r="W134" s="44"/>
      <c r="X134" s="44"/>
      <c r="Y134" s="44"/>
      <c r="Z134" s="44"/>
      <c r="AA134" s="44"/>
      <c r="AB134" s="44"/>
      <c r="AC134" s="44"/>
      <c r="AD134" s="87"/>
      <c r="AE134" s="12"/>
    </row>
    <row r="135" ht="12.75" hidden="1" customHeight="1">
      <c r="A135" s="39">
        <f t="shared" si="3"/>
        <v>0</v>
      </c>
      <c r="B135" s="84"/>
      <c r="C135" s="41"/>
      <c r="D135" s="45"/>
      <c r="E135" s="41"/>
      <c r="F135" s="44" t="str">
        <f t="shared" si="4"/>
        <v>#NAME?</v>
      </c>
      <c r="G135" s="42" t="str">
        <f t="shared" si="5"/>
        <v>#NAME?</v>
      </c>
      <c r="H135" s="44" t="str">
        <f t="shared" si="6"/>
        <v>#NAME?</v>
      </c>
      <c r="I135" s="85" t="str">
        <f t="shared" si="7"/>
        <v>#NAME?</v>
      </c>
      <c r="J135" s="86" t="str">
        <f t="shared" si="8"/>
        <v>#NAME?</v>
      </c>
      <c r="K135" s="44" t="str">
        <f>IF(SUM(DSKH!$F135:$I135)&gt;0,"PS","-")</f>
        <v>#NAME?</v>
      </c>
      <c r="L135" s="44" t="str">
        <f t="shared" si="9"/>
        <v>#NAME?</v>
      </c>
      <c r="M135" s="44" t="str">
        <f t="shared" si="10"/>
        <v>#NAME?</v>
      </c>
      <c r="N135" s="44" t="str">
        <f t="shared" si="11"/>
        <v>#NAME?</v>
      </c>
      <c r="O135" s="44" t="str">
        <f t="shared" si="12"/>
        <v>#NAME?</v>
      </c>
      <c r="P135" s="44" t="str">
        <f t="shared" si="13"/>
        <v>#NAME?</v>
      </c>
      <c r="Q135" s="44" t="str">
        <f t="shared" si="14"/>
        <v>#NAME?</v>
      </c>
      <c r="R135" s="44" t="str">
        <f t="shared" si="15"/>
        <v>#NAME?</v>
      </c>
      <c r="S135" s="44"/>
      <c r="T135" s="44"/>
      <c r="U135" s="44"/>
      <c r="V135" s="44"/>
      <c r="W135" s="44"/>
      <c r="X135" s="44"/>
      <c r="Y135" s="44"/>
      <c r="Z135" s="44"/>
      <c r="AA135" s="44"/>
      <c r="AB135" s="44"/>
      <c r="AC135" s="44"/>
      <c r="AD135" s="87"/>
      <c r="AE135" s="12"/>
    </row>
    <row r="136" ht="12.75" hidden="1" customHeight="1">
      <c r="A136" s="39">
        <f t="shared" si="3"/>
        <v>0</v>
      </c>
      <c r="B136" s="84"/>
      <c r="C136" s="41"/>
      <c r="D136" s="45"/>
      <c r="E136" s="41"/>
      <c r="F136" s="44" t="str">
        <f t="shared" si="4"/>
        <v>#NAME?</v>
      </c>
      <c r="G136" s="42" t="str">
        <f t="shared" si="5"/>
        <v>#NAME?</v>
      </c>
      <c r="H136" s="44" t="str">
        <f t="shared" si="6"/>
        <v>#NAME?</v>
      </c>
      <c r="I136" s="85" t="str">
        <f t="shared" si="7"/>
        <v>#NAME?</v>
      </c>
      <c r="J136" s="86" t="str">
        <f t="shared" si="8"/>
        <v>#NAME?</v>
      </c>
      <c r="K136" s="44" t="str">
        <f>IF(SUM(DSKH!$F136:$I136)&gt;0,"PS","-")</f>
        <v>#NAME?</v>
      </c>
      <c r="L136" s="44" t="str">
        <f t="shared" si="9"/>
        <v>#NAME?</v>
      </c>
      <c r="M136" s="44" t="str">
        <f t="shared" si="10"/>
        <v>#NAME?</v>
      </c>
      <c r="N136" s="44" t="str">
        <f t="shared" si="11"/>
        <v>#NAME?</v>
      </c>
      <c r="O136" s="44" t="str">
        <f t="shared" si="12"/>
        <v>#NAME?</v>
      </c>
      <c r="P136" s="44" t="str">
        <f t="shared" si="13"/>
        <v>#NAME?</v>
      </c>
      <c r="Q136" s="44" t="str">
        <f t="shared" si="14"/>
        <v>#NAME?</v>
      </c>
      <c r="R136" s="44" t="str">
        <f t="shared" si="15"/>
        <v>#NAME?</v>
      </c>
      <c r="S136" s="44"/>
      <c r="T136" s="44"/>
      <c r="U136" s="44"/>
      <c r="V136" s="44"/>
      <c r="W136" s="44"/>
      <c r="X136" s="44"/>
      <c r="Y136" s="44"/>
      <c r="Z136" s="44"/>
      <c r="AA136" s="44"/>
      <c r="AB136" s="44"/>
      <c r="AC136" s="44"/>
      <c r="AD136" s="87"/>
      <c r="AE136" s="12"/>
    </row>
    <row r="137" ht="12.75" hidden="1" customHeight="1">
      <c r="A137" s="39">
        <f t="shared" si="3"/>
        <v>0</v>
      </c>
      <c r="B137" s="84"/>
      <c r="C137" s="41"/>
      <c r="D137" s="45"/>
      <c r="E137" s="41"/>
      <c r="F137" s="44" t="str">
        <f t="shared" si="4"/>
        <v>#NAME?</v>
      </c>
      <c r="G137" s="42" t="str">
        <f t="shared" si="5"/>
        <v>#NAME?</v>
      </c>
      <c r="H137" s="44" t="str">
        <f t="shared" si="6"/>
        <v>#NAME?</v>
      </c>
      <c r="I137" s="85" t="str">
        <f t="shared" si="7"/>
        <v>#NAME?</v>
      </c>
      <c r="J137" s="86" t="str">
        <f t="shared" si="8"/>
        <v>#NAME?</v>
      </c>
      <c r="K137" s="44" t="str">
        <f>IF(SUM(DSKH!$F137:$I137)&gt;0,"PS","-")</f>
        <v>#NAME?</v>
      </c>
      <c r="L137" s="44" t="str">
        <f t="shared" si="9"/>
        <v>#NAME?</v>
      </c>
      <c r="M137" s="44" t="str">
        <f t="shared" si="10"/>
        <v>#NAME?</v>
      </c>
      <c r="N137" s="44" t="str">
        <f t="shared" si="11"/>
        <v>#NAME?</v>
      </c>
      <c r="O137" s="44" t="str">
        <f t="shared" si="12"/>
        <v>#NAME?</v>
      </c>
      <c r="P137" s="44" t="str">
        <f t="shared" si="13"/>
        <v>#NAME?</v>
      </c>
      <c r="Q137" s="44" t="str">
        <f t="shared" si="14"/>
        <v>#NAME?</v>
      </c>
      <c r="R137" s="44" t="str">
        <f t="shared" si="15"/>
        <v>#NAME?</v>
      </c>
      <c r="S137" s="44"/>
      <c r="T137" s="44"/>
      <c r="U137" s="44"/>
      <c r="V137" s="44"/>
      <c r="W137" s="44"/>
      <c r="X137" s="44"/>
      <c r="Y137" s="44"/>
      <c r="Z137" s="44"/>
      <c r="AA137" s="44"/>
      <c r="AB137" s="44"/>
      <c r="AC137" s="44"/>
      <c r="AD137" s="87"/>
      <c r="AE137" s="12"/>
    </row>
    <row r="138" ht="12.75" hidden="1" customHeight="1">
      <c r="A138" s="39">
        <f t="shared" si="3"/>
        <v>0</v>
      </c>
      <c r="B138" s="84"/>
      <c r="C138" s="41"/>
      <c r="D138" s="45"/>
      <c r="E138" s="41"/>
      <c r="F138" s="44" t="str">
        <f t="shared" si="4"/>
        <v>#NAME?</v>
      </c>
      <c r="G138" s="42" t="str">
        <f t="shared" si="5"/>
        <v>#NAME?</v>
      </c>
      <c r="H138" s="44" t="str">
        <f t="shared" si="6"/>
        <v>#NAME?</v>
      </c>
      <c r="I138" s="85" t="str">
        <f t="shared" si="7"/>
        <v>#NAME?</v>
      </c>
      <c r="J138" s="86" t="str">
        <f t="shared" si="8"/>
        <v>#NAME?</v>
      </c>
      <c r="K138" s="44" t="str">
        <f>IF(SUM(DSKH!$F138:$I138)&gt;0,"PS","-")</f>
        <v>#NAME?</v>
      </c>
      <c r="L138" s="44" t="str">
        <f t="shared" si="9"/>
        <v>#NAME?</v>
      </c>
      <c r="M138" s="44" t="str">
        <f t="shared" si="10"/>
        <v>#NAME?</v>
      </c>
      <c r="N138" s="44" t="str">
        <f t="shared" si="11"/>
        <v>#NAME?</v>
      </c>
      <c r="O138" s="44" t="str">
        <f t="shared" si="12"/>
        <v>#NAME?</v>
      </c>
      <c r="P138" s="44" t="str">
        <f t="shared" si="13"/>
        <v>#NAME?</v>
      </c>
      <c r="Q138" s="44" t="str">
        <f t="shared" si="14"/>
        <v>#NAME?</v>
      </c>
      <c r="R138" s="44" t="str">
        <f t="shared" si="15"/>
        <v>#NAME?</v>
      </c>
      <c r="S138" s="44"/>
      <c r="T138" s="44"/>
      <c r="U138" s="44"/>
      <c r="V138" s="44"/>
      <c r="W138" s="44"/>
      <c r="X138" s="44"/>
      <c r="Y138" s="44"/>
      <c r="Z138" s="44"/>
      <c r="AA138" s="44"/>
      <c r="AB138" s="44"/>
      <c r="AC138" s="44"/>
      <c r="AD138" s="87"/>
      <c r="AE138" s="12"/>
    </row>
    <row r="139" ht="12.75" hidden="1" customHeight="1">
      <c r="A139" s="39">
        <f t="shared" si="3"/>
        <v>0</v>
      </c>
      <c r="B139" s="84"/>
      <c r="C139" s="41"/>
      <c r="D139" s="45"/>
      <c r="E139" s="41"/>
      <c r="F139" s="44" t="str">
        <f t="shared" si="4"/>
        <v>#NAME?</v>
      </c>
      <c r="G139" s="42" t="str">
        <f t="shared" si="5"/>
        <v>#NAME?</v>
      </c>
      <c r="H139" s="44" t="str">
        <f t="shared" si="6"/>
        <v>#NAME?</v>
      </c>
      <c r="I139" s="85" t="str">
        <f t="shared" si="7"/>
        <v>#NAME?</v>
      </c>
      <c r="J139" s="86" t="str">
        <f t="shared" si="8"/>
        <v>#NAME?</v>
      </c>
      <c r="K139" s="44" t="str">
        <f>IF(SUM(DSKH!$F139:$I139)&gt;0,"PS","-")</f>
        <v>#NAME?</v>
      </c>
      <c r="L139" s="44" t="str">
        <f t="shared" si="9"/>
        <v>#NAME?</v>
      </c>
      <c r="M139" s="44" t="str">
        <f t="shared" si="10"/>
        <v>#NAME?</v>
      </c>
      <c r="N139" s="44" t="str">
        <f t="shared" si="11"/>
        <v>#NAME?</v>
      </c>
      <c r="O139" s="44" t="str">
        <f t="shared" si="12"/>
        <v>#NAME?</v>
      </c>
      <c r="P139" s="44" t="str">
        <f t="shared" si="13"/>
        <v>#NAME?</v>
      </c>
      <c r="Q139" s="44" t="str">
        <f t="shared" si="14"/>
        <v>#NAME?</v>
      </c>
      <c r="R139" s="44" t="str">
        <f t="shared" si="15"/>
        <v>#NAME?</v>
      </c>
      <c r="S139" s="44"/>
      <c r="T139" s="44"/>
      <c r="U139" s="44"/>
      <c r="V139" s="44"/>
      <c r="W139" s="44"/>
      <c r="X139" s="44"/>
      <c r="Y139" s="44"/>
      <c r="Z139" s="44"/>
      <c r="AA139" s="44"/>
      <c r="AB139" s="44"/>
      <c r="AC139" s="44"/>
      <c r="AD139" s="87"/>
      <c r="AE139" s="12"/>
    </row>
    <row r="140" ht="12.75" hidden="1" customHeight="1">
      <c r="A140" s="39">
        <f t="shared" si="3"/>
        <v>0</v>
      </c>
      <c r="B140" s="84"/>
      <c r="C140" s="41"/>
      <c r="D140" s="45"/>
      <c r="E140" s="41"/>
      <c r="F140" s="44" t="str">
        <f t="shared" si="4"/>
        <v>#NAME?</v>
      </c>
      <c r="G140" s="42" t="str">
        <f t="shared" si="5"/>
        <v>#NAME?</v>
      </c>
      <c r="H140" s="44" t="str">
        <f t="shared" si="6"/>
        <v>#NAME?</v>
      </c>
      <c r="I140" s="85" t="str">
        <f t="shared" si="7"/>
        <v>#NAME?</v>
      </c>
      <c r="J140" s="86" t="str">
        <f t="shared" si="8"/>
        <v>#NAME?</v>
      </c>
      <c r="K140" s="44" t="str">
        <f>IF(SUM(DSKH!$F140:$I140)&gt;0,"PS","-")</f>
        <v>#NAME?</v>
      </c>
      <c r="L140" s="44" t="str">
        <f t="shared" si="9"/>
        <v>#NAME?</v>
      </c>
      <c r="M140" s="44" t="str">
        <f t="shared" si="10"/>
        <v>#NAME?</v>
      </c>
      <c r="N140" s="44" t="str">
        <f t="shared" si="11"/>
        <v>#NAME?</v>
      </c>
      <c r="O140" s="44" t="str">
        <f t="shared" si="12"/>
        <v>#NAME?</v>
      </c>
      <c r="P140" s="44" t="str">
        <f t="shared" si="13"/>
        <v>#NAME?</v>
      </c>
      <c r="Q140" s="44" t="str">
        <f t="shared" si="14"/>
        <v>#NAME?</v>
      </c>
      <c r="R140" s="44" t="str">
        <f t="shared" si="15"/>
        <v>#NAME?</v>
      </c>
      <c r="S140" s="44"/>
      <c r="T140" s="44"/>
      <c r="U140" s="44"/>
      <c r="V140" s="44"/>
      <c r="W140" s="44"/>
      <c r="X140" s="44"/>
      <c r="Y140" s="44"/>
      <c r="Z140" s="44"/>
      <c r="AA140" s="44"/>
      <c r="AB140" s="44"/>
      <c r="AC140" s="44"/>
      <c r="AD140" s="87"/>
      <c r="AE140" s="12"/>
    </row>
    <row r="141" ht="12.75" hidden="1" customHeight="1">
      <c r="A141" s="39">
        <f t="shared" si="3"/>
        <v>0</v>
      </c>
      <c r="B141" s="84"/>
      <c r="C141" s="41"/>
      <c r="D141" s="45"/>
      <c r="E141" s="41"/>
      <c r="F141" s="44" t="str">
        <f t="shared" si="4"/>
        <v>#NAME?</v>
      </c>
      <c r="G141" s="42" t="str">
        <f t="shared" si="5"/>
        <v>#NAME?</v>
      </c>
      <c r="H141" s="44" t="str">
        <f t="shared" si="6"/>
        <v>#NAME?</v>
      </c>
      <c r="I141" s="85" t="str">
        <f t="shared" si="7"/>
        <v>#NAME?</v>
      </c>
      <c r="J141" s="86" t="str">
        <f t="shared" si="8"/>
        <v>#NAME?</v>
      </c>
      <c r="K141" s="44" t="str">
        <f>IF(SUM(DSKH!$F141:$I141)&gt;0,"PS","-")</f>
        <v>#NAME?</v>
      </c>
      <c r="L141" s="44" t="str">
        <f t="shared" si="9"/>
        <v>#NAME?</v>
      </c>
      <c r="M141" s="44" t="str">
        <f t="shared" si="10"/>
        <v>#NAME?</v>
      </c>
      <c r="N141" s="44" t="str">
        <f t="shared" si="11"/>
        <v>#NAME?</v>
      </c>
      <c r="O141" s="44" t="str">
        <f t="shared" si="12"/>
        <v>#NAME?</v>
      </c>
      <c r="P141" s="44" t="str">
        <f t="shared" si="13"/>
        <v>#NAME?</v>
      </c>
      <c r="Q141" s="44" t="str">
        <f t="shared" si="14"/>
        <v>#NAME?</v>
      </c>
      <c r="R141" s="44" t="str">
        <f t="shared" si="15"/>
        <v>#NAME?</v>
      </c>
      <c r="S141" s="44"/>
      <c r="T141" s="44"/>
      <c r="U141" s="44"/>
      <c r="V141" s="44"/>
      <c r="W141" s="44"/>
      <c r="X141" s="44"/>
      <c r="Y141" s="44"/>
      <c r="Z141" s="44"/>
      <c r="AA141" s="44"/>
      <c r="AB141" s="44"/>
      <c r="AC141" s="44"/>
      <c r="AD141" s="87"/>
      <c r="AE141" s="12"/>
    </row>
    <row r="142" ht="12.75" hidden="1" customHeight="1">
      <c r="A142" s="39">
        <f t="shared" si="3"/>
        <v>0</v>
      </c>
      <c r="B142" s="84"/>
      <c r="C142" s="41"/>
      <c r="D142" s="45"/>
      <c r="E142" s="41"/>
      <c r="F142" s="44" t="str">
        <f t="shared" si="4"/>
        <v>#NAME?</v>
      </c>
      <c r="G142" s="42" t="str">
        <f t="shared" si="5"/>
        <v>#NAME?</v>
      </c>
      <c r="H142" s="44" t="str">
        <f t="shared" si="6"/>
        <v>#NAME?</v>
      </c>
      <c r="I142" s="85" t="str">
        <f t="shared" si="7"/>
        <v>#NAME?</v>
      </c>
      <c r="J142" s="86" t="str">
        <f t="shared" si="8"/>
        <v>#NAME?</v>
      </c>
      <c r="K142" s="44" t="str">
        <f>IF(SUM(DSKH!$F142:$I142)&gt;0,"PS","-")</f>
        <v>#NAME?</v>
      </c>
      <c r="L142" s="44" t="str">
        <f t="shared" si="9"/>
        <v>#NAME?</v>
      </c>
      <c r="M142" s="44" t="str">
        <f t="shared" si="10"/>
        <v>#NAME?</v>
      </c>
      <c r="N142" s="44" t="str">
        <f t="shared" si="11"/>
        <v>#NAME?</v>
      </c>
      <c r="O142" s="44" t="str">
        <f t="shared" si="12"/>
        <v>#NAME?</v>
      </c>
      <c r="P142" s="44" t="str">
        <f t="shared" si="13"/>
        <v>#NAME?</v>
      </c>
      <c r="Q142" s="44" t="str">
        <f t="shared" si="14"/>
        <v>#NAME?</v>
      </c>
      <c r="R142" s="44" t="str">
        <f t="shared" si="15"/>
        <v>#NAME?</v>
      </c>
      <c r="S142" s="44"/>
      <c r="T142" s="44"/>
      <c r="U142" s="44"/>
      <c r="V142" s="44"/>
      <c r="W142" s="44"/>
      <c r="X142" s="44"/>
      <c r="Y142" s="44"/>
      <c r="Z142" s="44"/>
      <c r="AA142" s="44"/>
      <c r="AB142" s="44"/>
      <c r="AC142" s="44"/>
      <c r="AD142" s="87"/>
      <c r="AE142" s="12"/>
    </row>
    <row r="143" ht="12.75" hidden="1" customHeight="1">
      <c r="A143" s="39">
        <f t="shared" si="3"/>
        <v>0</v>
      </c>
      <c r="B143" s="84"/>
      <c r="C143" s="41"/>
      <c r="D143" s="45"/>
      <c r="E143" s="41"/>
      <c r="F143" s="44" t="str">
        <f t="shared" si="4"/>
        <v>#NAME?</v>
      </c>
      <c r="G143" s="42" t="str">
        <f t="shared" si="5"/>
        <v>#NAME?</v>
      </c>
      <c r="H143" s="44" t="str">
        <f t="shared" si="6"/>
        <v>#NAME?</v>
      </c>
      <c r="I143" s="85" t="str">
        <f t="shared" si="7"/>
        <v>#NAME?</v>
      </c>
      <c r="J143" s="86" t="str">
        <f t="shared" si="8"/>
        <v>#NAME?</v>
      </c>
      <c r="K143" s="44" t="str">
        <f>IF(SUM(DSKH!$F143:$I143)&gt;0,"PS","-")</f>
        <v>#NAME?</v>
      </c>
      <c r="L143" s="44" t="str">
        <f t="shared" si="9"/>
        <v>#NAME?</v>
      </c>
      <c r="M143" s="44" t="str">
        <f t="shared" si="10"/>
        <v>#NAME?</v>
      </c>
      <c r="N143" s="44" t="str">
        <f t="shared" si="11"/>
        <v>#NAME?</v>
      </c>
      <c r="O143" s="44" t="str">
        <f t="shared" si="12"/>
        <v>#NAME?</v>
      </c>
      <c r="P143" s="44" t="str">
        <f t="shared" si="13"/>
        <v>#NAME?</v>
      </c>
      <c r="Q143" s="44" t="str">
        <f t="shared" si="14"/>
        <v>#NAME?</v>
      </c>
      <c r="R143" s="44" t="str">
        <f t="shared" si="15"/>
        <v>#NAME?</v>
      </c>
      <c r="S143" s="44"/>
      <c r="T143" s="44"/>
      <c r="U143" s="44"/>
      <c r="V143" s="44"/>
      <c r="W143" s="44"/>
      <c r="X143" s="44"/>
      <c r="Y143" s="44"/>
      <c r="Z143" s="44"/>
      <c r="AA143" s="44"/>
      <c r="AB143" s="44"/>
      <c r="AC143" s="44"/>
      <c r="AD143" s="87"/>
      <c r="AE143" s="12"/>
    </row>
    <row r="144" ht="12.75" hidden="1" customHeight="1">
      <c r="A144" s="39">
        <f t="shared" si="3"/>
        <v>0</v>
      </c>
      <c r="B144" s="84"/>
      <c r="C144" s="41"/>
      <c r="D144" s="45"/>
      <c r="E144" s="41"/>
      <c r="F144" s="44" t="str">
        <f t="shared" si="4"/>
        <v>#NAME?</v>
      </c>
      <c r="G144" s="42" t="str">
        <f t="shared" si="5"/>
        <v>#NAME?</v>
      </c>
      <c r="H144" s="44" t="str">
        <f t="shared" si="6"/>
        <v>#NAME?</v>
      </c>
      <c r="I144" s="85" t="str">
        <f t="shared" si="7"/>
        <v>#NAME?</v>
      </c>
      <c r="J144" s="86" t="str">
        <f t="shared" si="8"/>
        <v>#NAME?</v>
      </c>
      <c r="K144" s="44" t="str">
        <f>IF(SUM(DSKH!$F144:$I144)&gt;0,"PS","-")</f>
        <v>#NAME?</v>
      </c>
      <c r="L144" s="44" t="str">
        <f t="shared" si="9"/>
        <v>#NAME?</v>
      </c>
      <c r="M144" s="44" t="str">
        <f t="shared" si="10"/>
        <v>#NAME?</v>
      </c>
      <c r="N144" s="44" t="str">
        <f t="shared" si="11"/>
        <v>#NAME?</v>
      </c>
      <c r="O144" s="44" t="str">
        <f t="shared" si="12"/>
        <v>#NAME?</v>
      </c>
      <c r="P144" s="44" t="str">
        <f t="shared" si="13"/>
        <v>#NAME?</v>
      </c>
      <c r="Q144" s="44" t="str">
        <f t="shared" si="14"/>
        <v>#NAME?</v>
      </c>
      <c r="R144" s="44" t="str">
        <f t="shared" si="15"/>
        <v>#NAME?</v>
      </c>
      <c r="S144" s="44"/>
      <c r="T144" s="44"/>
      <c r="U144" s="44"/>
      <c r="V144" s="44"/>
      <c r="W144" s="44"/>
      <c r="X144" s="44"/>
      <c r="Y144" s="44"/>
      <c r="Z144" s="44"/>
      <c r="AA144" s="44"/>
      <c r="AB144" s="44"/>
      <c r="AC144" s="44"/>
      <c r="AD144" s="87"/>
      <c r="AE144" s="12"/>
    </row>
    <row r="145" ht="12.75" hidden="1" customHeight="1">
      <c r="A145" s="39">
        <f t="shared" si="3"/>
        <v>0</v>
      </c>
      <c r="B145" s="84"/>
      <c r="C145" s="41"/>
      <c r="D145" s="45"/>
      <c r="E145" s="41"/>
      <c r="F145" s="44" t="str">
        <f t="shared" si="4"/>
        <v>#NAME?</v>
      </c>
      <c r="G145" s="42" t="str">
        <f t="shared" si="5"/>
        <v>#NAME?</v>
      </c>
      <c r="H145" s="44" t="str">
        <f t="shared" si="6"/>
        <v>#NAME?</v>
      </c>
      <c r="I145" s="85" t="str">
        <f t="shared" si="7"/>
        <v>#NAME?</v>
      </c>
      <c r="J145" s="86" t="str">
        <f t="shared" si="8"/>
        <v>#NAME?</v>
      </c>
      <c r="K145" s="44" t="str">
        <f>IF(SUM(DSKH!$F145:$I145)&gt;0,"PS","-")</f>
        <v>#NAME?</v>
      </c>
      <c r="L145" s="44" t="str">
        <f t="shared" si="9"/>
        <v>#NAME?</v>
      </c>
      <c r="M145" s="44" t="str">
        <f t="shared" si="10"/>
        <v>#NAME?</v>
      </c>
      <c r="N145" s="44" t="str">
        <f t="shared" si="11"/>
        <v>#NAME?</v>
      </c>
      <c r="O145" s="44" t="str">
        <f t="shared" si="12"/>
        <v>#NAME?</v>
      </c>
      <c r="P145" s="44" t="str">
        <f t="shared" si="13"/>
        <v>#NAME?</v>
      </c>
      <c r="Q145" s="44" t="str">
        <f t="shared" si="14"/>
        <v>#NAME?</v>
      </c>
      <c r="R145" s="44" t="str">
        <f t="shared" si="15"/>
        <v>#NAME?</v>
      </c>
      <c r="S145" s="44"/>
      <c r="T145" s="44"/>
      <c r="U145" s="44"/>
      <c r="V145" s="44"/>
      <c r="W145" s="44"/>
      <c r="X145" s="44"/>
      <c r="Y145" s="44"/>
      <c r="Z145" s="44"/>
      <c r="AA145" s="44"/>
      <c r="AB145" s="44"/>
      <c r="AC145" s="44"/>
      <c r="AD145" s="87"/>
      <c r="AE145" s="12"/>
    </row>
    <row r="146" ht="12.75" hidden="1" customHeight="1">
      <c r="A146" s="39">
        <f t="shared" si="3"/>
        <v>0</v>
      </c>
      <c r="B146" s="84"/>
      <c r="C146" s="41"/>
      <c r="D146" s="45"/>
      <c r="E146" s="41"/>
      <c r="F146" s="44" t="str">
        <f t="shared" si="4"/>
        <v>#NAME?</v>
      </c>
      <c r="G146" s="42" t="str">
        <f t="shared" si="5"/>
        <v>#NAME?</v>
      </c>
      <c r="H146" s="44" t="str">
        <f t="shared" si="6"/>
        <v>#NAME?</v>
      </c>
      <c r="I146" s="85" t="str">
        <f t="shared" si="7"/>
        <v>#NAME?</v>
      </c>
      <c r="J146" s="86" t="str">
        <f t="shared" si="8"/>
        <v>#NAME?</v>
      </c>
      <c r="K146" s="44" t="str">
        <f>IF(SUM(DSKH!$F146:$I146)&gt;0,"PS","-")</f>
        <v>#NAME?</v>
      </c>
      <c r="L146" s="44" t="str">
        <f t="shared" si="9"/>
        <v>#NAME?</v>
      </c>
      <c r="M146" s="44" t="str">
        <f t="shared" si="10"/>
        <v>#NAME?</v>
      </c>
      <c r="N146" s="44" t="str">
        <f t="shared" si="11"/>
        <v>#NAME?</v>
      </c>
      <c r="O146" s="44" t="str">
        <f t="shared" si="12"/>
        <v>#NAME?</v>
      </c>
      <c r="P146" s="44" t="str">
        <f t="shared" si="13"/>
        <v>#NAME?</v>
      </c>
      <c r="Q146" s="44" t="str">
        <f t="shared" si="14"/>
        <v>#NAME?</v>
      </c>
      <c r="R146" s="44" t="str">
        <f t="shared" si="15"/>
        <v>#NAME?</v>
      </c>
      <c r="S146" s="44"/>
      <c r="T146" s="44"/>
      <c r="U146" s="44"/>
      <c r="V146" s="44"/>
      <c r="W146" s="44"/>
      <c r="X146" s="44"/>
      <c r="Y146" s="44"/>
      <c r="Z146" s="44"/>
      <c r="AA146" s="44"/>
      <c r="AB146" s="44"/>
      <c r="AC146" s="44"/>
      <c r="AD146" s="87"/>
      <c r="AE146" s="12"/>
    </row>
    <row r="147" ht="12.75" hidden="1" customHeight="1">
      <c r="A147" s="39">
        <f t="shared" si="3"/>
        <v>0</v>
      </c>
      <c r="B147" s="84"/>
      <c r="C147" s="41"/>
      <c r="D147" s="45"/>
      <c r="E147" s="41"/>
      <c r="F147" s="44" t="str">
        <f t="shared" si="4"/>
        <v>#NAME?</v>
      </c>
      <c r="G147" s="42" t="str">
        <f t="shared" si="5"/>
        <v>#NAME?</v>
      </c>
      <c r="H147" s="44" t="str">
        <f t="shared" si="6"/>
        <v>#NAME?</v>
      </c>
      <c r="I147" s="85" t="str">
        <f t="shared" si="7"/>
        <v>#NAME?</v>
      </c>
      <c r="J147" s="86" t="str">
        <f t="shared" si="8"/>
        <v>#NAME?</v>
      </c>
      <c r="K147" s="44" t="str">
        <f>IF(SUM(DSKH!$F147:$I147)&gt;0,"PS","-")</f>
        <v>#NAME?</v>
      </c>
      <c r="L147" s="44" t="str">
        <f t="shared" si="9"/>
        <v>#NAME?</v>
      </c>
      <c r="M147" s="44" t="str">
        <f t="shared" si="10"/>
        <v>#NAME?</v>
      </c>
      <c r="N147" s="44" t="str">
        <f t="shared" si="11"/>
        <v>#NAME?</v>
      </c>
      <c r="O147" s="44" t="str">
        <f t="shared" si="12"/>
        <v>#NAME?</v>
      </c>
      <c r="P147" s="44" t="str">
        <f t="shared" si="13"/>
        <v>#NAME?</v>
      </c>
      <c r="Q147" s="44" t="str">
        <f t="shared" si="14"/>
        <v>#NAME?</v>
      </c>
      <c r="R147" s="44" t="str">
        <f t="shared" si="15"/>
        <v>#NAME?</v>
      </c>
      <c r="S147" s="44"/>
      <c r="T147" s="44"/>
      <c r="U147" s="44"/>
      <c r="V147" s="44"/>
      <c r="W147" s="44"/>
      <c r="X147" s="44"/>
      <c r="Y147" s="44"/>
      <c r="Z147" s="44"/>
      <c r="AA147" s="44"/>
      <c r="AB147" s="44"/>
      <c r="AC147" s="44"/>
      <c r="AD147" s="87"/>
      <c r="AE147" s="12"/>
    </row>
    <row r="148" ht="12.75" hidden="1" customHeight="1">
      <c r="A148" s="39">
        <f t="shared" si="3"/>
        <v>0</v>
      </c>
      <c r="B148" s="84"/>
      <c r="C148" s="41"/>
      <c r="D148" s="45"/>
      <c r="E148" s="41"/>
      <c r="F148" s="44" t="str">
        <f t="shared" si="4"/>
        <v>#NAME?</v>
      </c>
      <c r="G148" s="42" t="str">
        <f t="shared" si="5"/>
        <v>#NAME?</v>
      </c>
      <c r="H148" s="44" t="str">
        <f t="shared" si="6"/>
        <v>#NAME?</v>
      </c>
      <c r="I148" s="85" t="str">
        <f t="shared" si="7"/>
        <v>#NAME?</v>
      </c>
      <c r="J148" s="86" t="str">
        <f t="shared" si="8"/>
        <v>#NAME?</v>
      </c>
      <c r="K148" s="44" t="str">
        <f>IF(SUM(DSKH!$F148:$I148)&gt;0,"PS","-")</f>
        <v>#NAME?</v>
      </c>
      <c r="L148" s="44" t="str">
        <f t="shared" si="9"/>
        <v>#NAME?</v>
      </c>
      <c r="M148" s="44" t="str">
        <f t="shared" si="10"/>
        <v>#NAME?</v>
      </c>
      <c r="N148" s="44" t="str">
        <f t="shared" si="11"/>
        <v>#NAME?</v>
      </c>
      <c r="O148" s="44" t="str">
        <f t="shared" si="12"/>
        <v>#NAME?</v>
      </c>
      <c r="P148" s="44" t="str">
        <f t="shared" si="13"/>
        <v>#NAME?</v>
      </c>
      <c r="Q148" s="44" t="str">
        <f t="shared" si="14"/>
        <v>#NAME?</v>
      </c>
      <c r="R148" s="44" t="str">
        <f t="shared" si="15"/>
        <v>#NAME?</v>
      </c>
      <c r="S148" s="44"/>
      <c r="T148" s="44"/>
      <c r="U148" s="44"/>
      <c r="V148" s="44"/>
      <c r="W148" s="44"/>
      <c r="X148" s="44"/>
      <c r="Y148" s="44"/>
      <c r="Z148" s="44"/>
      <c r="AA148" s="44"/>
      <c r="AB148" s="44"/>
      <c r="AC148" s="44"/>
      <c r="AD148" s="87"/>
      <c r="AE148" s="12"/>
    </row>
    <row r="149" ht="12.75" hidden="1" customHeight="1">
      <c r="A149" s="39">
        <f t="shared" si="3"/>
        <v>0</v>
      </c>
      <c r="B149" s="84"/>
      <c r="C149" s="41"/>
      <c r="D149" s="45"/>
      <c r="E149" s="41"/>
      <c r="F149" s="44" t="str">
        <f t="shared" si="4"/>
        <v>#NAME?</v>
      </c>
      <c r="G149" s="42" t="str">
        <f t="shared" si="5"/>
        <v>#NAME?</v>
      </c>
      <c r="H149" s="44" t="str">
        <f t="shared" si="6"/>
        <v>#NAME?</v>
      </c>
      <c r="I149" s="85" t="str">
        <f t="shared" si="7"/>
        <v>#NAME?</v>
      </c>
      <c r="J149" s="86" t="str">
        <f t="shared" si="8"/>
        <v>#NAME?</v>
      </c>
      <c r="K149" s="44" t="str">
        <f>IF(SUM(DSKH!$F149:$I149)&gt;0,"PS","-")</f>
        <v>#NAME?</v>
      </c>
      <c r="L149" s="44" t="str">
        <f t="shared" si="9"/>
        <v>#NAME?</v>
      </c>
      <c r="M149" s="44" t="str">
        <f t="shared" si="10"/>
        <v>#NAME?</v>
      </c>
      <c r="N149" s="44" t="str">
        <f t="shared" si="11"/>
        <v>#NAME?</v>
      </c>
      <c r="O149" s="44" t="str">
        <f t="shared" si="12"/>
        <v>#NAME?</v>
      </c>
      <c r="P149" s="44" t="str">
        <f t="shared" si="13"/>
        <v>#NAME?</v>
      </c>
      <c r="Q149" s="44" t="str">
        <f t="shared" si="14"/>
        <v>#NAME?</v>
      </c>
      <c r="R149" s="44" t="str">
        <f t="shared" si="15"/>
        <v>#NAME?</v>
      </c>
      <c r="S149" s="44"/>
      <c r="T149" s="44"/>
      <c r="U149" s="44"/>
      <c r="V149" s="44"/>
      <c r="W149" s="44"/>
      <c r="X149" s="44"/>
      <c r="Y149" s="44"/>
      <c r="Z149" s="44"/>
      <c r="AA149" s="44"/>
      <c r="AB149" s="44"/>
      <c r="AC149" s="44"/>
      <c r="AD149" s="87"/>
      <c r="AE149" s="12"/>
    </row>
    <row r="150" ht="12.75" hidden="1" customHeight="1">
      <c r="A150" s="39">
        <f t="shared" si="3"/>
        <v>0</v>
      </c>
      <c r="B150" s="84"/>
      <c r="C150" s="41"/>
      <c r="D150" s="45"/>
      <c r="E150" s="41"/>
      <c r="F150" s="44" t="str">
        <f t="shared" si="4"/>
        <v>#NAME?</v>
      </c>
      <c r="G150" s="42" t="str">
        <f t="shared" si="5"/>
        <v>#NAME?</v>
      </c>
      <c r="H150" s="44" t="str">
        <f t="shared" si="6"/>
        <v>#NAME?</v>
      </c>
      <c r="I150" s="85" t="str">
        <f t="shared" si="7"/>
        <v>#NAME?</v>
      </c>
      <c r="J150" s="86" t="str">
        <f t="shared" si="8"/>
        <v>#NAME?</v>
      </c>
      <c r="K150" s="44" t="str">
        <f>IF(SUM(DSKH!$F150:$I150)&gt;0,"PS","-")</f>
        <v>#NAME?</v>
      </c>
      <c r="L150" s="44" t="str">
        <f t="shared" si="9"/>
        <v>#NAME?</v>
      </c>
      <c r="M150" s="44" t="str">
        <f t="shared" si="10"/>
        <v>#NAME?</v>
      </c>
      <c r="N150" s="44" t="str">
        <f t="shared" si="11"/>
        <v>#NAME?</v>
      </c>
      <c r="O150" s="44" t="str">
        <f t="shared" si="12"/>
        <v>#NAME?</v>
      </c>
      <c r="P150" s="44" t="str">
        <f t="shared" si="13"/>
        <v>#NAME?</v>
      </c>
      <c r="Q150" s="44" t="str">
        <f t="shared" si="14"/>
        <v>#NAME?</v>
      </c>
      <c r="R150" s="44" t="str">
        <f t="shared" si="15"/>
        <v>#NAME?</v>
      </c>
      <c r="S150" s="44"/>
      <c r="T150" s="44"/>
      <c r="U150" s="44"/>
      <c r="V150" s="44"/>
      <c r="W150" s="44"/>
      <c r="X150" s="44"/>
      <c r="Y150" s="44"/>
      <c r="Z150" s="44"/>
      <c r="AA150" s="44"/>
      <c r="AB150" s="44"/>
      <c r="AC150" s="44"/>
      <c r="AD150" s="87"/>
      <c r="AE150" s="12"/>
    </row>
    <row r="151" ht="12.75" hidden="1" customHeight="1">
      <c r="A151" s="39">
        <f t="shared" si="3"/>
        <v>0</v>
      </c>
      <c r="B151" s="84"/>
      <c r="C151" s="41"/>
      <c r="D151" s="45"/>
      <c r="E151" s="41"/>
      <c r="F151" s="44" t="str">
        <f t="shared" si="4"/>
        <v>#NAME?</v>
      </c>
      <c r="G151" s="42" t="str">
        <f t="shared" si="5"/>
        <v>#NAME?</v>
      </c>
      <c r="H151" s="44" t="str">
        <f t="shared" si="6"/>
        <v>#NAME?</v>
      </c>
      <c r="I151" s="85" t="str">
        <f t="shared" si="7"/>
        <v>#NAME?</v>
      </c>
      <c r="J151" s="86" t="str">
        <f t="shared" si="8"/>
        <v>#NAME?</v>
      </c>
      <c r="K151" s="44" t="str">
        <f>IF(SUM(DSKH!$F151:$I151)&gt;0,"PS","-")</f>
        <v>#NAME?</v>
      </c>
      <c r="L151" s="44" t="str">
        <f t="shared" si="9"/>
        <v>#NAME?</v>
      </c>
      <c r="M151" s="44" t="str">
        <f t="shared" si="10"/>
        <v>#NAME?</v>
      </c>
      <c r="N151" s="44" t="str">
        <f t="shared" si="11"/>
        <v>#NAME?</v>
      </c>
      <c r="O151" s="44" t="str">
        <f t="shared" si="12"/>
        <v>#NAME?</v>
      </c>
      <c r="P151" s="44" t="str">
        <f t="shared" si="13"/>
        <v>#NAME?</v>
      </c>
      <c r="Q151" s="44" t="str">
        <f t="shared" si="14"/>
        <v>#NAME?</v>
      </c>
      <c r="R151" s="44" t="str">
        <f t="shared" si="15"/>
        <v>#NAME?</v>
      </c>
      <c r="S151" s="44"/>
      <c r="T151" s="44"/>
      <c r="U151" s="44"/>
      <c r="V151" s="44"/>
      <c r="W151" s="44"/>
      <c r="X151" s="44"/>
      <c r="Y151" s="44"/>
      <c r="Z151" s="44"/>
      <c r="AA151" s="44"/>
      <c r="AB151" s="44"/>
      <c r="AC151" s="44"/>
      <c r="AD151" s="87"/>
      <c r="AE151" s="12"/>
    </row>
    <row r="152" ht="12.75" hidden="1" customHeight="1">
      <c r="A152" s="39">
        <f t="shared" si="3"/>
        <v>0</v>
      </c>
      <c r="B152" s="84"/>
      <c r="C152" s="41"/>
      <c r="D152" s="45"/>
      <c r="E152" s="41"/>
      <c r="F152" s="44" t="str">
        <f t="shared" si="4"/>
        <v>#NAME?</v>
      </c>
      <c r="G152" s="42" t="str">
        <f t="shared" si="5"/>
        <v>#NAME?</v>
      </c>
      <c r="H152" s="44" t="str">
        <f t="shared" si="6"/>
        <v>#NAME?</v>
      </c>
      <c r="I152" s="85" t="str">
        <f t="shared" si="7"/>
        <v>#NAME?</v>
      </c>
      <c r="J152" s="86" t="str">
        <f t="shared" si="8"/>
        <v>#NAME?</v>
      </c>
      <c r="K152" s="44" t="str">
        <f>IF(SUM(DSKH!$F152:$I152)&gt;0,"PS","-")</f>
        <v>#NAME?</v>
      </c>
      <c r="L152" s="44" t="str">
        <f t="shared" si="9"/>
        <v>#NAME?</v>
      </c>
      <c r="M152" s="44" t="str">
        <f t="shared" si="10"/>
        <v>#NAME?</v>
      </c>
      <c r="N152" s="44" t="str">
        <f t="shared" si="11"/>
        <v>#NAME?</v>
      </c>
      <c r="O152" s="44" t="str">
        <f t="shared" si="12"/>
        <v>#NAME?</v>
      </c>
      <c r="P152" s="44" t="str">
        <f t="shared" si="13"/>
        <v>#NAME?</v>
      </c>
      <c r="Q152" s="44" t="str">
        <f t="shared" si="14"/>
        <v>#NAME?</v>
      </c>
      <c r="R152" s="44" t="str">
        <f t="shared" si="15"/>
        <v>#NAME?</v>
      </c>
      <c r="S152" s="44"/>
      <c r="T152" s="44"/>
      <c r="U152" s="44"/>
      <c r="V152" s="44"/>
      <c r="W152" s="44"/>
      <c r="X152" s="44"/>
      <c r="Y152" s="44"/>
      <c r="Z152" s="44"/>
      <c r="AA152" s="44"/>
      <c r="AB152" s="44"/>
      <c r="AC152" s="44"/>
      <c r="AD152" s="87"/>
      <c r="AE152" s="12"/>
    </row>
    <row r="153" ht="12.75" hidden="1" customHeight="1">
      <c r="A153" s="39">
        <f t="shared" si="3"/>
        <v>0</v>
      </c>
      <c r="B153" s="84"/>
      <c r="C153" s="41"/>
      <c r="D153" s="45"/>
      <c r="E153" s="41"/>
      <c r="F153" s="44" t="str">
        <f t="shared" si="4"/>
        <v>#NAME?</v>
      </c>
      <c r="G153" s="42" t="str">
        <f t="shared" si="5"/>
        <v>#NAME?</v>
      </c>
      <c r="H153" s="44" t="str">
        <f t="shared" si="6"/>
        <v>#NAME?</v>
      </c>
      <c r="I153" s="85" t="str">
        <f t="shared" si="7"/>
        <v>#NAME?</v>
      </c>
      <c r="J153" s="86" t="str">
        <f t="shared" si="8"/>
        <v>#NAME?</v>
      </c>
      <c r="K153" s="44" t="str">
        <f>IF(SUM(DSKH!$F153:$I153)&gt;0,"PS","-")</f>
        <v>#NAME?</v>
      </c>
      <c r="L153" s="44" t="str">
        <f t="shared" si="9"/>
        <v>#NAME?</v>
      </c>
      <c r="M153" s="44" t="str">
        <f t="shared" si="10"/>
        <v>#NAME?</v>
      </c>
      <c r="N153" s="44" t="str">
        <f t="shared" si="11"/>
        <v>#NAME?</v>
      </c>
      <c r="O153" s="44" t="str">
        <f t="shared" si="12"/>
        <v>#NAME?</v>
      </c>
      <c r="P153" s="44" t="str">
        <f t="shared" si="13"/>
        <v>#NAME?</v>
      </c>
      <c r="Q153" s="44" t="str">
        <f t="shared" si="14"/>
        <v>#NAME?</v>
      </c>
      <c r="R153" s="44" t="str">
        <f t="shared" si="15"/>
        <v>#NAME?</v>
      </c>
      <c r="S153" s="44"/>
      <c r="T153" s="44"/>
      <c r="U153" s="44"/>
      <c r="V153" s="44"/>
      <c r="W153" s="44"/>
      <c r="X153" s="44"/>
      <c r="Y153" s="44"/>
      <c r="Z153" s="44"/>
      <c r="AA153" s="44"/>
      <c r="AB153" s="44"/>
      <c r="AC153" s="44"/>
      <c r="AD153" s="87"/>
      <c r="AE153" s="12"/>
    </row>
    <row r="154" ht="12.75" hidden="1" customHeight="1">
      <c r="A154" s="39">
        <f t="shared" si="3"/>
        <v>0</v>
      </c>
      <c r="B154" s="84"/>
      <c r="C154" s="41"/>
      <c r="D154" s="45"/>
      <c r="E154" s="41"/>
      <c r="F154" s="44" t="str">
        <f t="shared" si="4"/>
        <v>#NAME?</v>
      </c>
      <c r="G154" s="42" t="str">
        <f t="shared" si="5"/>
        <v>#NAME?</v>
      </c>
      <c r="H154" s="44" t="str">
        <f t="shared" si="6"/>
        <v>#NAME?</v>
      </c>
      <c r="I154" s="85" t="str">
        <f t="shared" si="7"/>
        <v>#NAME?</v>
      </c>
      <c r="J154" s="86" t="str">
        <f t="shared" si="8"/>
        <v>#NAME?</v>
      </c>
      <c r="K154" s="44" t="str">
        <f>IF(SUM(DSKH!$F154:$I154)&gt;0,"PS","-")</f>
        <v>#NAME?</v>
      </c>
      <c r="L154" s="44" t="str">
        <f t="shared" si="9"/>
        <v>#NAME?</v>
      </c>
      <c r="M154" s="44" t="str">
        <f t="shared" si="10"/>
        <v>#NAME?</v>
      </c>
      <c r="N154" s="44" t="str">
        <f t="shared" si="11"/>
        <v>#NAME?</v>
      </c>
      <c r="O154" s="44" t="str">
        <f t="shared" si="12"/>
        <v>#NAME?</v>
      </c>
      <c r="P154" s="44" t="str">
        <f t="shared" si="13"/>
        <v>#NAME?</v>
      </c>
      <c r="Q154" s="44" t="str">
        <f t="shared" si="14"/>
        <v>#NAME?</v>
      </c>
      <c r="R154" s="44" t="str">
        <f t="shared" si="15"/>
        <v>#NAME?</v>
      </c>
      <c r="S154" s="44"/>
      <c r="T154" s="44"/>
      <c r="U154" s="44"/>
      <c r="V154" s="44"/>
      <c r="W154" s="44"/>
      <c r="X154" s="44"/>
      <c r="Y154" s="44"/>
      <c r="Z154" s="44"/>
      <c r="AA154" s="44"/>
      <c r="AB154" s="44"/>
      <c r="AC154" s="44"/>
      <c r="AD154" s="87"/>
      <c r="AE154" s="12"/>
    </row>
    <row r="155" ht="12.75" hidden="1" customHeight="1">
      <c r="A155" s="39">
        <f t="shared" si="3"/>
        <v>0</v>
      </c>
      <c r="B155" s="84"/>
      <c r="C155" s="41"/>
      <c r="D155" s="45"/>
      <c r="E155" s="41"/>
      <c r="F155" s="44" t="str">
        <f t="shared" si="4"/>
        <v>#NAME?</v>
      </c>
      <c r="G155" s="42" t="str">
        <f t="shared" si="5"/>
        <v>#NAME?</v>
      </c>
      <c r="H155" s="44" t="str">
        <f t="shared" si="6"/>
        <v>#NAME?</v>
      </c>
      <c r="I155" s="85" t="str">
        <f t="shared" si="7"/>
        <v>#NAME?</v>
      </c>
      <c r="J155" s="86" t="str">
        <f t="shared" si="8"/>
        <v>#NAME?</v>
      </c>
      <c r="K155" s="44" t="str">
        <f>IF(SUM(DSKH!$F155:$I155)&gt;0,"PS","-")</f>
        <v>#NAME?</v>
      </c>
      <c r="L155" s="44" t="str">
        <f t="shared" si="9"/>
        <v>#NAME?</v>
      </c>
      <c r="M155" s="44" t="str">
        <f t="shared" si="10"/>
        <v>#NAME?</v>
      </c>
      <c r="N155" s="44" t="str">
        <f t="shared" si="11"/>
        <v>#NAME?</v>
      </c>
      <c r="O155" s="44" t="str">
        <f t="shared" si="12"/>
        <v>#NAME?</v>
      </c>
      <c r="P155" s="44" t="str">
        <f t="shared" si="13"/>
        <v>#NAME?</v>
      </c>
      <c r="Q155" s="44" t="str">
        <f t="shared" si="14"/>
        <v>#NAME?</v>
      </c>
      <c r="R155" s="44" t="str">
        <f t="shared" si="15"/>
        <v>#NAME?</v>
      </c>
      <c r="S155" s="44"/>
      <c r="T155" s="44"/>
      <c r="U155" s="44"/>
      <c r="V155" s="44"/>
      <c r="W155" s="44"/>
      <c r="X155" s="44"/>
      <c r="Y155" s="44"/>
      <c r="Z155" s="44"/>
      <c r="AA155" s="44"/>
      <c r="AB155" s="44"/>
      <c r="AC155" s="44"/>
      <c r="AD155" s="87"/>
      <c r="AE155" s="12"/>
    </row>
    <row r="156" ht="12.75" hidden="1" customHeight="1">
      <c r="A156" s="39">
        <f t="shared" si="3"/>
        <v>0</v>
      </c>
      <c r="B156" s="84"/>
      <c r="C156" s="41"/>
      <c r="D156" s="45"/>
      <c r="E156" s="41"/>
      <c r="F156" s="44" t="str">
        <f t="shared" si="4"/>
        <v>#NAME?</v>
      </c>
      <c r="G156" s="42" t="str">
        <f t="shared" si="5"/>
        <v>#NAME?</v>
      </c>
      <c r="H156" s="44" t="str">
        <f t="shared" si="6"/>
        <v>#NAME?</v>
      </c>
      <c r="I156" s="85" t="str">
        <f t="shared" si="7"/>
        <v>#NAME?</v>
      </c>
      <c r="J156" s="86" t="str">
        <f t="shared" si="8"/>
        <v>#NAME?</v>
      </c>
      <c r="K156" s="44" t="str">
        <f>IF(SUM(DSKH!$F156:$I156)&gt;0,"PS","-")</f>
        <v>#NAME?</v>
      </c>
      <c r="L156" s="44" t="str">
        <f t="shared" si="9"/>
        <v>#NAME?</v>
      </c>
      <c r="M156" s="44" t="str">
        <f t="shared" si="10"/>
        <v>#NAME?</v>
      </c>
      <c r="N156" s="44" t="str">
        <f t="shared" si="11"/>
        <v>#NAME?</v>
      </c>
      <c r="O156" s="44" t="str">
        <f t="shared" si="12"/>
        <v>#NAME?</v>
      </c>
      <c r="P156" s="44" t="str">
        <f t="shared" si="13"/>
        <v>#NAME?</v>
      </c>
      <c r="Q156" s="44" t="str">
        <f t="shared" si="14"/>
        <v>#NAME?</v>
      </c>
      <c r="R156" s="44" t="str">
        <f t="shared" si="15"/>
        <v>#NAME?</v>
      </c>
      <c r="S156" s="44"/>
      <c r="T156" s="44"/>
      <c r="U156" s="44"/>
      <c r="V156" s="44"/>
      <c r="W156" s="44"/>
      <c r="X156" s="44"/>
      <c r="Y156" s="44"/>
      <c r="Z156" s="44"/>
      <c r="AA156" s="44"/>
      <c r="AB156" s="44"/>
      <c r="AC156" s="44"/>
      <c r="AD156" s="87"/>
      <c r="AE156" s="12"/>
    </row>
    <row r="157" ht="12.75" hidden="1" customHeight="1">
      <c r="A157" s="39">
        <f t="shared" si="3"/>
        <v>0</v>
      </c>
      <c r="B157" s="84"/>
      <c r="C157" s="41"/>
      <c r="D157" s="45"/>
      <c r="E157" s="41"/>
      <c r="F157" s="44" t="str">
        <f t="shared" si="4"/>
        <v>#NAME?</v>
      </c>
      <c r="G157" s="42" t="str">
        <f t="shared" si="5"/>
        <v>#NAME?</v>
      </c>
      <c r="H157" s="44" t="str">
        <f t="shared" si="6"/>
        <v>#NAME?</v>
      </c>
      <c r="I157" s="85" t="str">
        <f t="shared" si="7"/>
        <v>#NAME?</v>
      </c>
      <c r="J157" s="86" t="str">
        <f t="shared" si="8"/>
        <v>#NAME?</v>
      </c>
      <c r="K157" s="44" t="str">
        <f>IF(SUM(DSKH!$F157:$I157)&gt;0,"PS","-")</f>
        <v>#NAME?</v>
      </c>
      <c r="L157" s="44" t="str">
        <f t="shared" si="9"/>
        <v>#NAME?</v>
      </c>
      <c r="M157" s="44" t="str">
        <f t="shared" si="10"/>
        <v>#NAME?</v>
      </c>
      <c r="N157" s="44" t="str">
        <f t="shared" si="11"/>
        <v>#NAME?</v>
      </c>
      <c r="O157" s="44" t="str">
        <f t="shared" si="12"/>
        <v>#NAME?</v>
      </c>
      <c r="P157" s="44" t="str">
        <f t="shared" si="13"/>
        <v>#NAME?</v>
      </c>
      <c r="Q157" s="44" t="str">
        <f t="shared" si="14"/>
        <v>#NAME?</v>
      </c>
      <c r="R157" s="44" t="str">
        <f t="shared" si="15"/>
        <v>#NAME?</v>
      </c>
      <c r="S157" s="44"/>
      <c r="T157" s="44"/>
      <c r="U157" s="44"/>
      <c r="V157" s="44"/>
      <c r="W157" s="44"/>
      <c r="X157" s="44"/>
      <c r="Y157" s="44"/>
      <c r="Z157" s="44"/>
      <c r="AA157" s="44"/>
      <c r="AB157" s="44"/>
      <c r="AC157" s="44"/>
      <c r="AD157" s="87"/>
      <c r="AE157" s="12"/>
    </row>
    <row r="158" ht="12.75" hidden="1" customHeight="1">
      <c r="A158" s="39">
        <f t="shared" si="3"/>
        <v>0</v>
      </c>
      <c r="B158" s="84"/>
      <c r="C158" s="41"/>
      <c r="D158" s="45"/>
      <c r="E158" s="41"/>
      <c r="F158" s="44" t="str">
        <f t="shared" si="4"/>
        <v>#NAME?</v>
      </c>
      <c r="G158" s="42" t="str">
        <f t="shared" si="5"/>
        <v>#NAME?</v>
      </c>
      <c r="H158" s="44" t="str">
        <f t="shared" si="6"/>
        <v>#NAME?</v>
      </c>
      <c r="I158" s="85" t="str">
        <f t="shared" si="7"/>
        <v>#NAME?</v>
      </c>
      <c r="J158" s="86" t="str">
        <f t="shared" si="8"/>
        <v>#NAME?</v>
      </c>
      <c r="K158" s="44" t="str">
        <f>IF(SUM(DSKH!$F158:$I158)&gt;0,"PS","-")</f>
        <v>#NAME?</v>
      </c>
      <c r="L158" s="44" t="str">
        <f t="shared" si="9"/>
        <v>#NAME?</v>
      </c>
      <c r="M158" s="44" t="str">
        <f t="shared" si="10"/>
        <v>#NAME?</v>
      </c>
      <c r="N158" s="44" t="str">
        <f t="shared" si="11"/>
        <v>#NAME?</v>
      </c>
      <c r="O158" s="44" t="str">
        <f t="shared" si="12"/>
        <v>#NAME?</v>
      </c>
      <c r="P158" s="44" t="str">
        <f t="shared" si="13"/>
        <v>#NAME?</v>
      </c>
      <c r="Q158" s="44" t="str">
        <f t="shared" si="14"/>
        <v>#NAME?</v>
      </c>
      <c r="R158" s="44" t="str">
        <f t="shared" si="15"/>
        <v>#NAME?</v>
      </c>
      <c r="S158" s="44"/>
      <c r="T158" s="44"/>
      <c r="U158" s="44"/>
      <c r="V158" s="44"/>
      <c r="W158" s="44"/>
      <c r="X158" s="44"/>
      <c r="Y158" s="44"/>
      <c r="Z158" s="44"/>
      <c r="AA158" s="44"/>
      <c r="AB158" s="44"/>
      <c r="AC158" s="44"/>
      <c r="AD158" s="87"/>
      <c r="AE158" s="12"/>
    </row>
    <row r="159" ht="12.75" hidden="1" customHeight="1">
      <c r="A159" s="39">
        <f t="shared" si="3"/>
        <v>0</v>
      </c>
      <c r="B159" s="84"/>
      <c r="C159" s="41"/>
      <c r="D159" s="45"/>
      <c r="E159" s="41"/>
      <c r="F159" s="44" t="str">
        <f t="shared" si="4"/>
        <v>#NAME?</v>
      </c>
      <c r="G159" s="42" t="str">
        <f t="shared" si="5"/>
        <v>#NAME?</v>
      </c>
      <c r="H159" s="44" t="str">
        <f t="shared" si="6"/>
        <v>#NAME?</v>
      </c>
      <c r="I159" s="85" t="str">
        <f t="shared" si="7"/>
        <v>#NAME?</v>
      </c>
      <c r="J159" s="86" t="str">
        <f t="shared" si="8"/>
        <v>#NAME?</v>
      </c>
      <c r="K159" s="44" t="str">
        <f>IF(SUM(DSKH!$F159:$I159)&gt;0,"PS","-")</f>
        <v>#NAME?</v>
      </c>
      <c r="L159" s="44" t="str">
        <f t="shared" si="9"/>
        <v>#NAME?</v>
      </c>
      <c r="M159" s="44" t="str">
        <f t="shared" si="10"/>
        <v>#NAME?</v>
      </c>
      <c r="N159" s="44" t="str">
        <f t="shared" si="11"/>
        <v>#NAME?</v>
      </c>
      <c r="O159" s="44" t="str">
        <f t="shared" si="12"/>
        <v>#NAME?</v>
      </c>
      <c r="P159" s="44" t="str">
        <f t="shared" si="13"/>
        <v>#NAME?</v>
      </c>
      <c r="Q159" s="44" t="str">
        <f t="shared" si="14"/>
        <v>#NAME?</v>
      </c>
      <c r="R159" s="44" t="str">
        <f t="shared" si="15"/>
        <v>#NAME?</v>
      </c>
      <c r="S159" s="44"/>
      <c r="T159" s="44"/>
      <c r="U159" s="44"/>
      <c r="V159" s="44"/>
      <c r="W159" s="44"/>
      <c r="X159" s="44"/>
      <c r="Y159" s="44"/>
      <c r="Z159" s="44"/>
      <c r="AA159" s="44"/>
      <c r="AB159" s="44"/>
      <c r="AC159" s="44"/>
      <c r="AD159" s="87"/>
      <c r="AE159" s="12"/>
    </row>
    <row r="160" ht="12.75" hidden="1" customHeight="1">
      <c r="A160" s="39">
        <f t="shared" si="3"/>
        <v>0</v>
      </c>
      <c r="B160" s="84"/>
      <c r="C160" s="41"/>
      <c r="D160" s="45"/>
      <c r="E160" s="41"/>
      <c r="F160" s="44" t="str">
        <f t="shared" si="4"/>
        <v>#NAME?</v>
      </c>
      <c r="G160" s="42" t="str">
        <f t="shared" si="5"/>
        <v>#NAME?</v>
      </c>
      <c r="H160" s="44" t="str">
        <f t="shared" si="6"/>
        <v>#NAME?</v>
      </c>
      <c r="I160" s="85" t="str">
        <f t="shared" si="7"/>
        <v>#NAME?</v>
      </c>
      <c r="J160" s="86" t="str">
        <f t="shared" si="8"/>
        <v>#NAME?</v>
      </c>
      <c r="K160" s="44" t="str">
        <f>IF(SUM(DSKH!$F160:$I160)&gt;0,"PS","-")</f>
        <v>#NAME?</v>
      </c>
      <c r="L160" s="44" t="str">
        <f t="shared" si="9"/>
        <v>#NAME?</v>
      </c>
      <c r="M160" s="44" t="str">
        <f t="shared" si="10"/>
        <v>#NAME?</v>
      </c>
      <c r="N160" s="44" t="str">
        <f t="shared" si="11"/>
        <v>#NAME?</v>
      </c>
      <c r="O160" s="44" t="str">
        <f t="shared" si="12"/>
        <v>#NAME?</v>
      </c>
      <c r="P160" s="44" t="str">
        <f t="shared" si="13"/>
        <v>#NAME?</v>
      </c>
      <c r="Q160" s="44" t="str">
        <f t="shared" si="14"/>
        <v>#NAME?</v>
      </c>
      <c r="R160" s="44" t="str">
        <f t="shared" si="15"/>
        <v>#NAME?</v>
      </c>
      <c r="S160" s="44"/>
      <c r="T160" s="44"/>
      <c r="U160" s="44"/>
      <c r="V160" s="44"/>
      <c r="W160" s="44"/>
      <c r="X160" s="44"/>
      <c r="Y160" s="44"/>
      <c r="Z160" s="44"/>
      <c r="AA160" s="44"/>
      <c r="AB160" s="44"/>
      <c r="AC160" s="44"/>
      <c r="AD160" s="87"/>
      <c r="AE160" s="12"/>
    </row>
    <row r="161" ht="12.75" hidden="1" customHeight="1">
      <c r="A161" s="39">
        <f t="shared" si="3"/>
        <v>0</v>
      </c>
      <c r="B161" s="84"/>
      <c r="C161" s="41"/>
      <c r="D161" s="45"/>
      <c r="E161" s="41"/>
      <c r="F161" s="44" t="str">
        <f t="shared" si="4"/>
        <v>#NAME?</v>
      </c>
      <c r="G161" s="42" t="str">
        <f t="shared" si="5"/>
        <v>#NAME?</v>
      </c>
      <c r="H161" s="44" t="str">
        <f t="shared" si="6"/>
        <v>#NAME?</v>
      </c>
      <c r="I161" s="85" t="str">
        <f t="shared" si="7"/>
        <v>#NAME?</v>
      </c>
      <c r="J161" s="86" t="str">
        <f t="shared" si="8"/>
        <v>#NAME?</v>
      </c>
      <c r="K161" s="44" t="str">
        <f>IF(SUM(DSKH!$F161:$I161)&gt;0,"PS","-")</f>
        <v>#NAME?</v>
      </c>
      <c r="L161" s="44" t="str">
        <f t="shared" si="9"/>
        <v>#NAME?</v>
      </c>
      <c r="M161" s="44" t="str">
        <f t="shared" si="10"/>
        <v>#NAME?</v>
      </c>
      <c r="N161" s="44" t="str">
        <f t="shared" si="11"/>
        <v>#NAME?</v>
      </c>
      <c r="O161" s="44" t="str">
        <f t="shared" si="12"/>
        <v>#NAME?</v>
      </c>
      <c r="P161" s="44" t="str">
        <f t="shared" si="13"/>
        <v>#NAME?</v>
      </c>
      <c r="Q161" s="44" t="str">
        <f t="shared" si="14"/>
        <v>#NAME?</v>
      </c>
      <c r="R161" s="44" t="str">
        <f t="shared" si="15"/>
        <v>#NAME?</v>
      </c>
      <c r="S161" s="44"/>
      <c r="T161" s="44"/>
      <c r="U161" s="44"/>
      <c r="V161" s="44"/>
      <c r="W161" s="44"/>
      <c r="X161" s="44"/>
      <c r="Y161" s="44"/>
      <c r="Z161" s="44"/>
      <c r="AA161" s="44"/>
      <c r="AB161" s="44"/>
      <c r="AC161" s="44"/>
      <c r="AD161" s="87"/>
      <c r="AE161" s="12"/>
    </row>
    <row r="162" ht="12.75" hidden="1" customHeight="1">
      <c r="A162" s="39">
        <f t="shared" si="3"/>
        <v>0</v>
      </c>
      <c r="B162" s="84"/>
      <c r="C162" s="41"/>
      <c r="D162" s="45"/>
      <c r="E162" s="41"/>
      <c r="F162" s="44" t="str">
        <f t="shared" si="4"/>
        <v>#NAME?</v>
      </c>
      <c r="G162" s="42" t="str">
        <f t="shared" si="5"/>
        <v>#NAME?</v>
      </c>
      <c r="H162" s="44" t="str">
        <f t="shared" si="6"/>
        <v>#NAME?</v>
      </c>
      <c r="I162" s="85" t="str">
        <f t="shared" si="7"/>
        <v>#NAME?</v>
      </c>
      <c r="J162" s="86" t="str">
        <f t="shared" si="8"/>
        <v>#NAME?</v>
      </c>
      <c r="K162" s="44" t="str">
        <f>IF(SUM(DSKH!$F162:$I162)&gt;0,"PS","-")</f>
        <v>#NAME?</v>
      </c>
      <c r="L162" s="44" t="str">
        <f t="shared" si="9"/>
        <v>#NAME?</v>
      </c>
      <c r="M162" s="44" t="str">
        <f t="shared" si="10"/>
        <v>#NAME?</v>
      </c>
      <c r="N162" s="44" t="str">
        <f t="shared" si="11"/>
        <v>#NAME?</v>
      </c>
      <c r="O162" s="44" t="str">
        <f t="shared" si="12"/>
        <v>#NAME?</v>
      </c>
      <c r="P162" s="44" t="str">
        <f t="shared" si="13"/>
        <v>#NAME?</v>
      </c>
      <c r="Q162" s="44" t="str">
        <f t="shared" si="14"/>
        <v>#NAME?</v>
      </c>
      <c r="R162" s="44" t="str">
        <f t="shared" si="15"/>
        <v>#NAME?</v>
      </c>
      <c r="S162" s="44"/>
      <c r="T162" s="44"/>
      <c r="U162" s="44"/>
      <c r="V162" s="44"/>
      <c r="W162" s="44"/>
      <c r="X162" s="44"/>
      <c r="Y162" s="44"/>
      <c r="Z162" s="44"/>
      <c r="AA162" s="44"/>
      <c r="AB162" s="44"/>
      <c r="AC162" s="44"/>
      <c r="AD162" s="87"/>
      <c r="AE162" s="12"/>
    </row>
    <row r="163" ht="12.75" hidden="1" customHeight="1">
      <c r="A163" s="39">
        <f t="shared" si="3"/>
        <v>0</v>
      </c>
      <c r="B163" s="84"/>
      <c r="C163" s="41"/>
      <c r="D163" s="45"/>
      <c r="E163" s="41"/>
      <c r="F163" s="44" t="str">
        <f t="shared" si="4"/>
        <v>#NAME?</v>
      </c>
      <c r="G163" s="42" t="str">
        <f t="shared" si="5"/>
        <v>#NAME?</v>
      </c>
      <c r="H163" s="44" t="str">
        <f t="shared" si="6"/>
        <v>#NAME?</v>
      </c>
      <c r="I163" s="85" t="str">
        <f t="shared" si="7"/>
        <v>#NAME?</v>
      </c>
      <c r="J163" s="86" t="str">
        <f t="shared" si="8"/>
        <v>#NAME?</v>
      </c>
      <c r="K163" s="44" t="str">
        <f>IF(SUM(DSKH!$F163:$I163)&gt;0,"PS","-")</f>
        <v>#NAME?</v>
      </c>
      <c r="L163" s="44" t="str">
        <f t="shared" si="9"/>
        <v>#NAME?</v>
      </c>
      <c r="M163" s="44" t="str">
        <f t="shared" si="10"/>
        <v>#NAME?</v>
      </c>
      <c r="N163" s="44" t="str">
        <f t="shared" si="11"/>
        <v>#NAME?</v>
      </c>
      <c r="O163" s="44" t="str">
        <f t="shared" si="12"/>
        <v>#NAME?</v>
      </c>
      <c r="P163" s="44" t="str">
        <f t="shared" si="13"/>
        <v>#NAME?</v>
      </c>
      <c r="Q163" s="44" t="str">
        <f t="shared" si="14"/>
        <v>#NAME?</v>
      </c>
      <c r="R163" s="44" t="str">
        <f t="shared" si="15"/>
        <v>#NAME?</v>
      </c>
      <c r="S163" s="44"/>
      <c r="T163" s="44"/>
      <c r="U163" s="44"/>
      <c r="V163" s="44"/>
      <c r="W163" s="44"/>
      <c r="X163" s="44"/>
      <c r="Y163" s="44"/>
      <c r="Z163" s="44"/>
      <c r="AA163" s="44"/>
      <c r="AB163" s="44"/>
      <c r="AC163" s="44"/>
      <c r="AD163" s="87"/>
      <c r="AE163" s="12"/>
    </row>
    <row r="164" ht="12.75" hidden="1" customHeight="1">
      <c r="A164" s="39">
        <f t="shared" si="3"/>
        <v>0</v>
      </c>
      <c r="B164" s="84"/>
      <c r="C164" s="41"/>
      <c r="D164" s="45"/>
      <c r="E164" s="41"/>
      <c r="F164" s="44" t="str">
        <f t="shared" si="4"/>
        <v>#NAME?</v>
      </c>
      <c r="G164" s="42" t="str">
        <f t="shared" si="5"/>
        <v>#NAME?</v>
      </c>
      <c r="H164" s="44" t="str">
        <f t="shared" si="6"/>
        <v>#NAME?</v>
      </c>
      <c r="I164" s="85" t="str">
        <f t="shared" si="7"/>
        <v>#NAME?</v>
      </c>
      <c r="J164" s="86" t="str">
        <f t="shared" si="8"/>
        <v>#NAME?</v>
      </c>
      <c r="K164" s="44" t="str">
        <f>IF(SUM(DSKH!$F164:$I164)&gt;0,"PS","-")</f>
        <v>#NAME?</v>
      </c>
      <c r="L164" s="44" t="str">
        <f t="shared" si="9"/>
        <v>#NAME?</v>
      </c>
      <c r="M164" s="44" t="str">
        <f t="shared" si="10"/>
        <v>#NAME?</v>
      </c>
      <c r="N164" s="44" t="str">
        <f t="shared" si="11"/>
        <v>#NAME?</v>
      </c>
      <c r="O164" s="44" t="str">
        <f t="shared" si="12"/>
        <v>#NAME?</v>
      </c>
      <c r="P164" s="44" t="str">
        <f t="shared" si="13"/>
        <v>#NAME?</v>
      </c>
      <c r="Q164" s="44" t="str">
        <f t="shared" si="14"/>
        <v>#NAME?</v>
      </c>
      <c r="R164" s="44" t="str">
        <f t="shared" si="15"/>
        <v>#NAME?</v>
      </c>
      <c r="S164" s="44"/>
      <c r="T164" s="44"/>
      <c r="U164" s="44"/>
      <c r="V164" s="44"/>
      <c r="W164" s="44"/>
      <c r="X164" s="44"/>
      <c r="Y164" s="44"/>
      <c r="Z164" s="44"/>
      <c r="AA164" s="44"/>
      <c r="AB164" s="44"/>
      <c r="AC164" s="44"/>
      <c r="AD164" s="87"/>
      <c r="AE164" s="12"/>
    </row>
    <row r="165" ht="12.75" hidden="1" customHeight="1">
      <c r="A165" s="39">
        <f t="shared" si="3"/>
        <v>0</v>
      </c>
      <c r="B165" s="84"/>
      <c r="C165" s="41"/>
      <c r="D165" s="45"/>
      <c r="E165" s="41"/>
      <c r="F165" s="44" t="str">
        <f t="shared" si="4"/>
        <v>#NAME?</v>
      </c>
      <c r="G165" s="42" t="str">
        <f t="shared" si="5"/>
        <v>#NAME?</v>
      </c>
      <c r="H165" s="44" t="str">
        <f t="shared" si="6"/>
        <v>#NAME?</v>
      </c>
      <c r="I165" s="85" t="str">
        <f t="shared" si="7"/>
        <v>#NAME?</v>
      </c>
      <c r="J165" s="86" t="str">
        <f t="shared" si="8"/>
        <v>#NAME?</v>
      </c>
      <c r="K165" s="44" t="str">
        <f>IF(SUM(DSKH!$F165:$I165)&gt;0,"PS","-")</f>
        <v>#NAME?</v>
      </c>
      <c r="L165" s="44" t="str">
        <f t="shared" si="9"/>
        <v>#NAME?</v>
      </c>
      <c r="M165" s="44" t="str">
        <f t="shared" si="10"/>
        <v>#NAME?</v>
      </c>
      <c r="N165" s="44" t="str">
        <f t="shared" si="11"/>
        <v>#NAME?</v>
      </c>
      <c r="O165" s="44" t="str">
        <f t="shared" si="12"/>
        <v>#NAME?</v>
      </c>
      <c r="P165" s="44" t="str">
        <f t="shared" si="13"/>
        <v>#NAME?</v>
      </c>
      <c r="Q165" s="44" t="str">
        <f t="shared" si="14"/>
        <v>#NAME?</v>
      </c>
      <c r="R165" s="44" t="str">
        <f t="shared" si="15"/>
        <v>#NAME?</v>
      </c>
      <c r="S165" s="44"/>
      <c r="T165" s="44"/>
      <c r="U165" s="44"/>
      <c r="V165" s="44"/>
      <c r="W165" s="44"/>
      <c r="X165" s="44"/>
      <c r="Y165" s="44"/>
      <c r="Z165" s="44"/>
      <c r="AA165" s="44"/>
      <c r="AB165" s="44"/>
      <c r="AC165" s="44"/>
      <c r="AD165" s="87"/>
      <c r="AE165" s="12"/>
    </row>
    <row r="166" ht="12.75" hidden="1" customHeight="1">
      <c r="A166" s="39">
        <f t="shared" si="3"/>
        <v>0</v>
      </c>
      <c r="B166" s="84"/>
      <c r="C166" s="41"/>
      <c r="D166" s="45"/>
      <c r="E166" s="41"/>
      <c r="F166" s="44" t="str">
        <f t="shared" si="4"/>
        <v>#NAME?</v>
      </c>
      <c r="G166" s="42" t="str">
        <f t="shared" si="5"/>
        <v>#NAME?</v>
      </c>
      <c r="H166" s="44" t="str">
        <f t="shared" si="6"/>
        <v>#NAME?</v>
      </c>
      <c r="I166" s="85" t="str">
        <f t="shared" si="7"/>
        <v>#NAME?</v>
      </c>
      <c r="J166" s="86" t="str">
        <f t="shared" si="8"/>
        <v>#NAME?</v>
      </c>
      <c r="K166" s="44" t="str">
        <f>IF(SUM(DSKH!$F166:$I166)&gt;0,"PS","-")</f>
        <v>#NAME?</v>
      </c>
      <c r="L166" s="44" t="str">
        <f t="shared" si="9"/>
        <v>#NAME?</v>
      </c>
      <c r="M166" s="44" t="str">
        <f t="shared" si="10"/>
        <v>#NAME?</v>
      </c>
      <c r="N166" s="44" t="str">
        <f t="shared" si="11"/>
        <v>#NAME?</v>
      </c>
      <c r="O166" s="44" t="str">
        <f t="shared" si="12"/>
        <v>#NAME?</v>
      </c>
      <c r="P166" s="44" t="str">
        <f t="shared" si="13"/>
        <v>#NAME?</v>
      </c>
      <c r="Q166" s="44" t="str">
        <f t="shared" si="14"/>
        <v>#NAME?</v>
      </c>
      <c r="R166" s="44" t="str">
        <f t="shared" si="15"/>
        <v>#NAME?</v>
      </c>
      <c r="S166" s="44"/>
      <c r="T166" s="44"/>
      <c r="U166" s="44"/>
      <c r="V166" s="44"/>
      <c r="W166" s="44"/>
      <c r="X166" s="44"/>
      <c r="Y166" s="44"/>
      <c r="Z166" s="44"/>
      <c r="AA166" s="44"/>
      <c r="AB166" s="44"/>
      <c r="AC166" s="44"/>
      <c r="AD166" s="87"/>
      <c r="AE166" s="12"/>
    </row>
    <row r="167" ht="12.75" hidden="1" customHeight="1">
      <c r="A167" s="39">
        <f t="shared" si="3"/>
        <v>0</v>
      </c>
      <c r="B167" s="84"/>
      <c r="C167" s="41"/>
      <c r="D167" s="45"/>
      <c r="E167" s="41"/>
      <c r="F167" s="44" t="str">
        <f t="shared" si="4"/>
        <v>#NAME?</v>
      </c>
      <c r="G167" s="42" t="str">
        <f t="shared" si="5"/>
        <v>#NAME?</v>
      </c>
      <c r="H167" s="44" t="str">
        <f t="shared" si="6"/>
        <v>#NAME?</v>
      </c>
      <c r="I167" s="85" t="str">
        <f t="shared" si="7"/>
        <v>#NAME?</v>
      </c>
      <c r="J167" s="86" t="str">
        <f t="shared" si="8"/>
        <v>#NAME?</v>
      </c>
      <c r="K167" s="44" t="str">
        <f>IF(SUM(DSKH!$F167:$I167)&gt;0,"PS","-")</f>
        <v>#NAME?</v>
      </c>
      <c r="L167" s="44" t="str">
        <f t="shared" si="9"/>
        <v>#NAME?</v>
      </c>
      <c r="M167" s="44" t="str">
        <f t="shared" si="10"/>
        <v>#NAME?</v>
      </c>
      <c r="N167" s="44" t="str">
        <f t="shared" si="11"/>
        <v>#NAME?</v>
      </c>
      <c r="O167" s="44" t="str">
        <f t="shared" si="12"/>
        <v>#NAME?</v>
      </c>
      <c r="P167" s="44" t="str">
        <f t="shared" si="13"/>
        <v>#NAME?</v>
      </c>
      <c r="Q167" s="44" t="str">
        <f t="shared" si="14"/>
        <v>#NAME?</v>
      </c>
      <c r="R167" s="44" t="str">
        <f t="shared" si="15"/>
        <v>#NAME?</v>
      </c>
      <c r="S167" s="44"/>
      <c r="T167" s="44"/>
      <c r="U167" s="44"/>
      <c r="V167" s="44"/>
      <c r="W167" s="44"/>
      <c r="X167" s="44"/>
      <c r="Y167" s="44"/>
      <c r="Z167" s="44"/>
      <c r="AA167" s="44"/>
      <c r="AB167" s="44"/>
      <c r="AC167" s="44"/>
      <c r="AD167" s="87"/>
      <c r="AE167" s="12"/>
    </row>
    <row r="168" ht="12.75" hidden="1" customHeight="1">
      <c r="A168" s="39">
        <f t="shared" si="3"/>
        <v>0</v>
      </c>
      <c r="B168" s="84"/>
      <c r="C168" s="41"/>
      <c r="D168" s="45"/>
      <c r="E168" s="41"/>
      <c r="F168" s="44" t="str">
        <f t="shared" si="4"/>
        <v>#NAME?</v>
      </c>
      <c r="G168" s="42" t="str">
        <f t="shared" si="5"/>
        <v>#NAME?</v>
      </c>
      <c r="H168" s="44" t="str">
        <f t="shared" si="6"/>
        <v>#NAME?</v>
      </c>
      <c r="I168" s="85" t="str">
        <f t="shared" si="7"/>
        <v>#NAME?</v>
      </c>
      <c r="J168" s="86" t="str">
        <f t="shared" si="8"/>
        <v>#NAME?</v>
      </c>
      <c r="K168" s="44" t="str">
        <f>IF(SUM(DSKH!$F168:$I168)&gt;0,"PS","-")</f>
        <v>#NAME?</v>
      </c>
      <c r="L168" s="44" t="str">
        <f t="shared" si="9"/>
        <v>#NAME?</v>
      </c>
      <c r="M168" s="44" t="str">
        <f t="shared" si="10"/>
        <v>#NAME?</v>
      </c>
      <c r="N168" s="44" t="str">
        <f t="shared" si="11"/>
        <v>#NAME?</v>
      </c>
      <c r="O168" s="44" t="str">
        <f t="shared" si="12"/>
        <v>#NAME?</v>
      </c>
      <c r="P168" s="44" t="str">
        <f t="shared" si="13"/>
        <v>#NAME?</v>
      </c>
      <c r="Q168" s="44" t="str">
        <f t="shared" si="14"/>
        <v>#NAME?</v>
      </c>
      <c r="R168" s="44" t="str">
        <f t="shared" si="15"/>
        <v>#NAME?</v>
      </c>
      <c r="S168" s="44"/>
      <c r="T168" s="44"/>
      <c r="U168" s="44"/>
      <c r="V168" s="44"/>
      <c r="W168" s="44"/>
      <c r="X168" s="44"/>
      <c r="Y168" s="44"/>
      <c r="Z168" s="44"/>
      <c r="AA168" s="44"/>
      <c r="AB168" s="44"/>
      <c r="AC168" s="44"/>
      <c r="AD168" s="87"/>
      <c r="AE168" s="12"/>
    </row>
    <row r="169" ht="12.75" hidden="1" customHeight="1">
      <c r="A169" s="39">
        <f t="shared" si="3"/>
        <v>0</v>
      </c>
      <c r="B169" s="84"/>
      <c r="C169" s="41"/>
      <c r="D169" s="45"/>
      <c r="E169" s="41"/>
      <c r="F169" s="44" t="str">
        <f t="shared" si="4"/>
        <v>#NAME?</v>
      </c>
      <c r="G169" s="42" t="str">
        <f t="shared" si="5"/>
        <v>#NAME?</v>
      </c>
      <c r="H169" s="44" t="str">
        <f t="shared" si="6"/>
        <v>#NAME?</v>
      </c>
      <c r="I169" s="85" t="str">
        <f t="shared" si="7"/>
        <v>#NAME?</v>
      </c>
      <c r="J169" s="86" t="str">
        <f t="shared" si="8"/>
        <v>#NAME?</v>
      </c>
      <c r="K169" s="44" t="str">
        <f>IF(SUM(DSKH!$F169:$I169)&gt;0,"PS","-")</f>
        <v>#NAME?</v>
      </c>
      <c r="L169" s="44" t="str">
        <f t="shared" si="9"/>
        <v>#NAME?</v>
      </c>
      <c r="M169" s="44" t="str">
        <f t="shared" si="10"/>
        <v>#NAME?</v>
      </c>
      <c r="N169" s="44" t="str">
        <f t="shared" si="11"/>
        <v>#NAME?</v>
      </c>
      <c r="O169" s="44" t="str">
        <f t="shared" si="12"/>
        <v>#NAME?</v>
      </c>
      <c r="P169" s="44" t="str">
        <f t="shared" si="13"/>
        <v>#NAME?</v>
      </c>
      <c r="Q169" s="44" t="str">
        <f t="shared" si="14"/>
        <v>#NAME?</v>
      </c>
      <c r="R169" s="44" t="str">
        <f t="shared" si="15"/>
        <v>#NAME?</v>
      </c>
      <c r="S169" s="44"/>
      <c r="T169" s="44"/>
      <c r="U169" s="44"/>
      <c r="V169" s="44"/>
      <c r="W169" s="44"/>
      <c r="X169" s="44"/>
      <c r="Y169" s="44"/>
      <c r="Z169" s="44"/>
      <c r="AA169" s="44"/>
      <c r="AB169" s="44"/>
      <c r="AC169" s="44"/>
      <c r="AD169" s="87"/>
      <c r="AE169" s="12"/>
    </row>
    <row r="170" ht="12.75" hidden="1" customHeight="1">
      <c r="A170" s="39">
        <f t="shared" si="3"/>
        <v>0</v>
      </c>
      <c r="B170" s="84"/>
      <c r="C170" s="41"/>
      <c r="D170" s="45"/>
      <c r="E170" s="41"/>
      <c r="F170" s="44" t="str">
        <f t="shared" si="4"/>
        <v>#NAME?</v>
      </c>
      <c r="G170" s="42" t="str">
        <f t="shared" si="5"/>
        <v>#NAME?</v>
      </c>
      <c r="H170" s="44" t="str">
        <f t="shared" si="6"/>
        <v>#NAME?</v>
      </c>
      <c r="I170" s="85" t="str">
        <f t="shared" si="7"/>
        <v>#NAME?</v>
      </c>
      <c r="J170" s="86" t="str">
        <f t="shared" si="8"/>
        <v>#NAME?</v>
      </c>
      <c r="K170" s="44" t="str">
        <f>IF(SUM(DSKH!$F170:$I170)&gt;0,"PS","-")</f>
        <v>#NAME?</v>
      </c>
      <c r="L170" s="44" t="str">
        <f t="shared" si="9"/>
        <v>#NAME?</v>
      </c>
      <c r="M170" s="44" t="str">
        <f t="shared" si="10"/>
        <v>#NAME?</v>
      </c>
      <c r="N170" s="44" t="str">
        <f t="shared" si="11"/>
        <v>#NAME?</v>
      </c>
      <c r="O170" s="44" t="str">
        <f t="shared" si="12"/>
        <v>#NAME?</v>
      </c>
      <c r="P170" s="44" t="str">
        <f t="shared" si="13"/>
        <v>#NAME?</v>
      </c>
      <c r="Q170" s="44" t="str">
        <f t="shared" si="14"/>
        <v>#NAME?</v>
      </c>
      <c r="R170" s="44" t="str">
        <f t="shared" si="15"/>
        <v>#NAME?</v>
      </c>
      <c r="S170" s="44"/>
      <c r="T170" s="44"/>
      <c r="U170" s="44"/>
      <c r="V170" s="44"/>
      <c r="W170" s="44"/>
      <c r="X170" s="44"/>
      <c r="Y170" s="44"/>
      <c r="Z170" s="44"/>
      <c r="AA170" s="44"/>
      <c r="AB170" s="44"/>
      <c r="AC170" s="44"/>
      <c r="AD170" s="87"/>
      <c r="AE170" s="12"/>
    </row>
    <row r="171" ht="12.75" hidden="1" customHeight="1">
      <c r="A171" s="39">
        <f t="shared" si="3"/>
        <v>0</v>
      </c>
      <c r="B171" s="84"/>
      <c r="C171" s="41"/>
      <c r="D171" s="45"/>
      <c r="E171" s="41"/>
      <c r="F171" s="44" t="str">
        <f t="shared" si="4"/>
        <v>#NAME?</v>
      </c>
      <c r="G171" s="42" t="str">
        <f t="shared" si="5"/>
        <v>#NAME?</v>
      </c>
      <c r="H171" s="44" t="str">
        <f t="shared" si="6"/>
        <v>#NAME?</v>
      </c>
      <c r="I171" s="85" t="str">
        <f t="shared" si="7"/>
        <v>#NAME?</v>
      </c>
      <c r="J171" s="86" t="str">
        <f t="shared" si="8"/>
        <v>#NAME?</v>
      </c>
      <c r="K171" s="44" t="str">
        <f>IF(SUM(DSKH!$F171:$I171)&gt;0,"PS","-")</f>
        <v>#NAME?</v>
      </c>
      <c r="L171" s="44" t="str">
        <f t="shared" si="9"/>
        <v>#NAME?</v>
      </c>
      <c r="M171" s="44" t="str">
        <f t="shared" si="10"/>
        <v>#NAME?</v>
      </c>
      <c r="N171" s="44" t="str">
        <f t="shared" si="11"/>
        <v>#NAME?</v>
      </c>
      <c r="O171" s="44" t="str">
        <f t="shared" si="12"/>
        <v>#NAME?</v>
      </c>
      <c r="P171" s="44" t="str">
        <f t="shared" si="13"/>
        <v>#NAME?</v>
      </c>
      <c r="Q171" s="44" t="str">
        <f t="shared" si="14"/>
        <v>#NAME?</v>
      </c>
      <c r="R171" s="44" t="str">
        <f t="shared" si="15"/>
        <v>#NAME?</v>
      </c>
      <c r="S171" s="44"/>
      <c r="T171" s="44"/>
      <c r="U171" s="44"/>
      <c r="V171" s="44"/>
      <c r="W171" s="44"/>
      <c r="X171" s="44"/>
      <c r="Y171" s="44"/>
      <c r="Z171" s="44"/>
      <c r="AA171" s="44"/>
      <c r="AB171" s="44"/>
      <c r="AC171" s="44"/>
      <c r="AD171" s="87"/>
      <c r="AE171" s="12"/>
    </row>
    <row r="172" ht="12.75" hidden="1" customHeight="1">
      <c r="A172" s="39">
        <f t="shared" si="3"/>
        <v>0</v>
      </c>
      <c r="B172" s="84"/>
      <c r="C172" s="41"/>
      <c r="D172" s="45"/>
      <c r="E172" s="41"/>
      <c r="F172" s="44" t="str">
        <f t="shared" si="4"/>
        <v>#NAME?</v>
      </c>
      <c r="G172" s="42" t="str">
        <f t="shared" si="5"/>
        <v>#NAME?</v>
      </c>
      <c r="H172" s="44" t="str">
        <f t="shared" si="6"/>
        <v>#NAME?</v>
      </c>
      <c r="I172" s="85" t="str">
        <f t="shared" si="7"/>
        <v>#NAME?</v>
      </c>
      <c r="J172" s="86" t="str">
        <f t="shared" si="8"/>
        <v>#NAME?</v>
      </c>
      <c r="K172" s="44" t="str">
        <f>IF(SUM(DSKH!$F172:$I172)&gt;0,"PS","-")</f>
        <v>#NAME?</v>
      </c>
      <c r="L172" s="44" t="str">
        <f t="shared" si="9"/>
        <v>#NAME?</v>
      </c>
      <c r="M172" s="44" t="str">
        <f t="shared" si="10"/>
        <v>#NAME?</v>
      </c>
      <c r="N172" s="44" t="str">
        <f t="shared" si="11"/>
        <v>#NAME?</v>
      </c>
      <c r="O172" s="44" t="str">
        <f t="shared" si="12"/>
        <v>#NAME?</v>
      </c>
      <c r="P172" s="44" t="str">
        <f t="shared" si="13"/>
        <v>#NAME?</v>
      </c>
      <c r="Q172" s="44" t="str">
        <f t="shared" si="14"/>
        <v>#NAME?</v>
      </c>
      <c r="R172" s="44" t="str">
        <f t="shared" si="15"/>
        <v>#NAME?</v>
      </c>
      <c r="S172" s="44"/>
      <c r="T172" s="44"/>
      <c r="U172" s="44"/>
      <c r="V172" s="44"/>
      <c r="W172" s="44"/>
      <c r="X172" s="44"/>
      <c r="Y172" s="44"/>
      <c r="Z172" s="44"/>
      <c r="AA172" s="44"/>
      <c r="AB172" s="44"/>
      <c r="AC172" s="44"/>
      <c r="AD172" s="87"/>
      <c r="AE172" s="12"/>
    </row>
    <row r="173" ht="12.75" hidden="1" customHeight="1">
      <c r="A173" s="39">
        <f t="shared" si="3"/>
        <v>0</v>
      </c>
      <c r="B173" s="84"/>
      <c r="C173" s="41"/>
      <c r="D173" s="45"/>
      <c r="E173" s="41"/>
      <c r="F173" s="44" t="str">
        <f t="shared" si="4"/>
        <v>#NAME?</v>
      </c>
      <c r="G173" s="42" t="str">
        <f t="shared" si="5"/>
        <v>#NAME?</v>
      </c>
      <c r="H173" s="44" t="str">
        <f t="shared" si="6"/>
        <v>#NAME?</v>
      </c>
      <c r="I173" s="85" t="str">
        <f t="shared" si="7"/>
        <v>#NAME?</v>
      </c>
      <c r="J173" s="86" t="str">
        <f t="shared" si="8"/>
        <v>#NAME?</v>
      </c>
      <c r="K173" s="44" t="str">
        <f>IF(SUM(DSKH!$F173:$I173)&gt;0,"PS","-")</f>
        <v>#NAME?</v>
      </c>
      <c r="L173" s="44" t="str">
        <f t="shared" si="9"/>
        <v>#NAME?</v>
      </c>
      <c r="M173" s="44" t="str">
        <f t="shared" si="10"/>
        <v>#NAME?</v>
      </c>
      <c r="N173" s="44" t="str">
        <f t="shared" si="11"/>
        <v>#NAME?</v>
      </c>
      <c r="O173" s="44" t="str">
        <f t="shared" si="12"/>
        <v>#NAME?</v>
      </c>
      <c r="P173" s="44" t="str">
        <f t="shared" si="13"/>
        <v>#NAME?</v>
      </c>
      <c r="Q173" s="44" t="str">
        <f t="shared" si="14"/>
        <v>#NAME?</v>
      </c>
      <c r="R173" s="44" t="str">
        <f t="shared" si="15"/>
        <v>#NAME?</v>
      </c>
      <c r="S173" s="44"/>
      <c r="T173" s="44"/>
      <c r="U173" s="44"/>
      <c r="V173" s="44"/>
      <c r="W173" s="44"/>
      <c r="X173" s="44"/>
      <c r="Y173" s="44"/>
      <c r="Z173" s="44"/>
      <c r="AA173" s="44"/>
      <c r="AB173" s="44"/>
      <c r="AC173" s="44"/>
      <c r="AD173" s="87"/>
      <c r="AE173" s="12"/>
    </row>
    <row r="174" ht="12.75" hidden="1" customHeight="1">
      <c r="A174" s="39">
        <f t="shared" si="3"/>
        <v>0</v>
      </c>
      <c r="B174" s="84"/>
      <c r="C174" s="41"/>
      <c r="D174" s="45"/>
      <c r="E174" s="41"/>
      <c r="F174" s="44" t="str">
        <f t="shared" si="4"/>
        <v>#NAME?</v>
      </c>
      <c r="G174" s="42" t="str">
        <f t="shared" si="5"/>
        <v>#NAME?</v>
      </c>
      <c r="H174" s="44" t="str">
        <f t="shared" si="6"/>
        <v>#NAME?</v>
      </c>
      <c r="I174" s="85" t="str">
        <f t="shared" si="7"/>
        <v>#NAME?</v>
      </c>
      <c r="J174" s="86" t="str">
        <f t="shared" si="8"/>
        <v>#NAME?</v>
      </c>
      <c r="K174" s="44" t="str">
        <f>IF(SUM(DSKH!$F174:$I174)&gt;0,"PS","-")</f>
        <v>#NAME?</v>
      </c>
      <c r="L174" s="44" t="str">
        <f t="shared" si="9"/>
        <v>#NAME?</v>
      </c>
      <c r="M174" s="44" t="str">
        <f t="shared" si="10"/>
        <v>#NAME?</v>
      </c>
      <c r="N174" s="44" t="str">
        <f t="shared" si="11"/>
        <v>#NAME?</v>
      </c>
      <c r="O174" s="44" t="str">
        <f t="shared" si="12"/>
        <v>#NAME?</v>
      </c>
      <c r="P174" s="44" t="str">
        <f t="shared" si="13"/>
        <v>#NAME?</v>
      </c>
      <c r="Q174" s="44" t="str">
        <f t="shared" si="14"/>
        <v>#NAME?</v>
      </c>
      <c r="R174" s="44" t="str">
        <f t="shared" si="15"/>
        <v>#NAME?</v>
      </c>
      <c r="S174" s="44"/>
      <c r="T174" s="44"/>
      <c r="U174" s="44"/>
      <c r="V174" s="44"/>
      <c r="W174" s="44"/>
      <c r="X174" s="44"/>
      <c r="Y174" s="44"/>
      <c r="Z174" s="44"/>
      <c r="AA174" s="44"/>
      <c r="AB174" s="44"/>
      <c r="AC174" s="44"/>
      <c r="AD174" s="87"/>
      <c r="AE174" s="12"/>
    </row>
    <row r="175" ht="12.75" hidden="1" customHeight="1">
      <c r="A175" s="39">
        <f t="shared" si="3"/>
        <v>0</v>
      </c>
      <c r="B175" s="84"/>
      <c r="C175" s="41"/>
      <c r="D175" s="45"/>
      <c r="E175" s="41"/>
      <c r="F175" s="44" t="str">
        <f t="shared" si="4"/>
        <v>#NAME?</v>
      </c>
      <c r="G175" s="42" t="str">
        <f t="shared" si="5"/>
        <v>#NAME?</v>
      </c>
      <c r="H175" s="44" t="str">
        <f t="shared" si="6"/>
        <v>#NAME?</v>
      </c>
      <c r="I175" s="85" t="str">
        <f t="shared" si="7"/>
        <v>#NAME?</v>
      </c>
      <c r="J175" s="86" t="str">
        <f t="shared" si="8"/>
        <v>#NAME?</v>
      </c>
      <c r="K175" s="44" t="str">
        <f>IF(SUM(DSKH!$F175:$I175)&gt;0,"PS","-")</f>
        <v>#NAME?</v>
      </c>
      <c r="L175" s="44" t="str">
        <f t="shared" si="9"/>
        <v>#NAME?</v>
      </c>
      <c r="M175" s="44" t="str">
        <f t="shared" si="10"/>
        <v>#NAME?</v>
      </c>
      <c r="N175" s="44" t="str">
        <f t="shared" si="11"/>
        <v>#NAME?</v>
      </c>
      <c r="O175" s="44" t="str">
        <f t="shared" si="12"/>
        <v>#NAME?</v>
      </c>
      <c r="P175" s="44" t="str">
        <f t="shared" si="13"/>
        <v>#NAME?</v>
      </c>
      <c r="Q175" s="44" t="str">
        <f t="shared" si="14"/>
        <v>#NAME?</v>
      </c>
      <c r="R175" s="44" t="str">
        <f t="shared" si="15"/>
        <v>#NAME?</v>
      </c>
      <c r="S175" s="44"/>
      <c r="T175" s="44"/>
      <c r="U175" s="44"/>
      <c r="V175" s="44"/>
      <c r="W175" s="44"/>
      <c r="X175" s="44"/>
      <c r="Y175" s="44"/>
      <c r="Z175" s="44"/>
      <c r="AA175" s="44"/>
      <c r="AB175" s="44"/>
      <c r="AC175" s="44"/>
      <c r="AD175" s="87"/>
      <c r="AE175" s="12"/>
    </row>
    <row r="176" ht="12.75" hidden="1" customHeight="1">
      <c r="A176" s="39">
        <f t="shared" si="3"/>
        <v>0</v>
      </c>
      <c r="B176" s="84"/>
      <c r="C176" s="41"/>
      <c r="D176" s="45"/>
      <c r="E176" s="41"/>
      <c r="F176" s="44" t="str">
        <f t="shared" si="4"/>
        <v>#NAME?</v>
      </c>
      <c r="G176" s="42" t="str">
        <f t="shared" si="5"/>
        <v>#NAME?</v>
      </c>
      <c r="H176" s="44" t="str">
        <f t="shared" si="6"/>
        <v>#NAME?</v>
      </c>
      <c r="I176" s="85" t="str">
        <f t="shared" si="7"/>
        <v>#NAME?</v>
      </c>
      <c r="J176" s="86" t="str">
        <f t="shared" si="8"/>
        <v>#NAME?</v>
      </c>
      <c r="K176" s="44" t="str">
        <f>IF(SUM(DSKH!$F176:$I176)&gt;0,"PS","-")</f>
        <v>#NAME?</v>
      </c>
      <c r="L176" s="44" t="str">
        <f t="shared" si="9"/>
        <v>#NAME?</v>
      </c>
      <c r="M176" s="44" t="str">
        <f t="shared" si="10"/>
        <v>#NAME?</v>
      </c>
      <c r="N176" s="44" t="str">
        <f t="shared" si="11"/>
        <v>#NAME?</v>
      </c>
      <c r="O176" s="44" t="str">
        <f t="shared" si="12"/>
        <v>#NAME?</v>
      </c>
      <c r="P176" s="44" t="str">
        <f t="shared" si="13"/>
        <v>#NAME?</v>
      </c>
      <c r="Q176" s="44" t="str">
        <f t="shared" si="14"/>
        <v>#NAME?</v>
      </c>
      <c r="R176" s="44" t="str">
        <f t="shared" si="15"/>
        <v>#NAME?</v>
      </c>
      <c r="S176" s="44"/>
      <c r="T176" s="44"/>
      <c r="U176" s="44"/>
      <c r="V176" s="44"/>
      <c r="W176" s="44"/>
      <c r="X176" s="44"/>
      <c r="Y176" s="44"/>
      <c r="Z176" s="44"/>
      <c r="AA176" s="44"/>
      <c r="AB176" s="44"/>
      <c r="AC176" s="44"/>
      <c r="AD176" s="87"/>
      <c r="AE176" s="12"/>
    </row>
    <row r="177" ht="12.75" hidden="1" customHeight="1">
      <c r="A177" s="39">
        <f t="shared" si="3"/>
        <v>0</v>
      </c>
      <c r="B177" s="84"/>
      <c r="C177" s="41"/>
      <c r="D177" s="45"/>
      <c r="E177" s="41"/>
      <c r="F177" s="44" t="str">
        <f t="shared" si="4"/>
        <v>#NAME?</v>
      </c>
      <c r="G177" s="42" t="str">
        <f t="shared" si="5"/>
        <v>#NAME?</v>
      </c>
      <c r="H177" s="44" t="str">
        <f t="shared" si="6"/>
        <v>#NAME?</v>
      </c>
      <c r="I177" s="85" t="str">
        <f t="shared" si="7"/>
        <v>#NAME?</v>
      </c>
      <c r="J177" s="86" t="str">
        <f t="shared" si="8"/>
        <v>#NAME?</v>
      </c>
      <c r="K177" s="44" t="str">
        <f>IF(SUM(DSKH!$F177:$I177)&gt;0,"PS","-")</f>
        <v>#NAME?</v>
      </c>
      <c r="L177" s="44" t="str">
        <f t="shared" si="9"/>
        <v>#NAME?</v>
      </c>
      <c r="M177" s="44" t="str">
        <f t="shared" si="10"/>
        <v>#NAME?</v>
      </c>
      <c r="N177" s="44" t="str">
        <f t="shared" si="11"/>
        <v>#NAME?</v>
      </c>
      <c r="O177" s="44" t="str">
        <f t="shared" si="12"/>
        <v>#NAME?</v>
      </c>
      <c r="P177" s="44" t="str">
        <f t="shared" si="13"/>
        <v>#NAME?</v>
      </c>
      <c r="Q177" s="44" t="str">
        <f t="shared" si="14"/>
        <v>#NAME?</v>
      </c>
      <c r="R177" s="44" t="str">
        <f t="shared" si="15"/>
        <v>#NAME?</v>
      </c>
      <c r="S177" s="44"/>
      <c r="T177" s="44"/>
      <c r="U177" s="44"/>
      <c r="V177" s="44"/>
      <c r="W177" s="44"/>
      <c r="X177" s="44"/>
      <c r="Y177" s="44"/>
      <c r="Z177" s="44"/>
      <c r="AA177" s="44"/>
      <c r="AB177" s="44"/>
      <c r="AC177" s="44"/>
      <c r="AD177" s="87"/>
      <c r="AE177" s="12"/>
    </row>
    <row r="178" ht="12.75" hidden="1" customHeight="1">
      <c r="A178" s="39">
        <f t="shared" si="3"/>
        <v>0</v>
      </c>
      <c r="B178" s="84"/>
      <c r="C178" s="41"/>
      <c r="D178" s="45"/>
      <c r="E178" s="41"/>
      <c r="F178" s="44" t="str">
        <f t="shared" si="4"/>
        <v>#NAME?</v>
      </c>
      <c r="G178" s="42" t="str">
        <f t="shared" si="5"/>
        <v>#NAME?</v>
      </c>
      <c r="H178" s="44" t="str">
        <f t="shared" si="6"/>
        <v>#NAME?</v>
      </c>
      <c r="I178" s="85" t="str">
        <f t="shared" si="7"/>
        <v>#NAME?</v>
      </c>
      <c r="J178" s="86" t="str">
        <f t="shared" si="8"/>
        <v>#NAME?</v>
      </c>
      <c r="K178" s="44" t="str">
        <f>IF(SUM(DSKH!$F178:$I178)&gt;0,"PS","-")</f>
        <v>#NAME?</v>
      </c>
      <c r="L178" s="44" t="str">
        <f t="shared" si="9"/>
        <v>#NAME?</v>
      </c>
      <c r="M178" s="44" t="str">
        <f t="shared" si="10"/>
        <v>#NAME?</v>
      </c>
      <c r="N178" s="44" t="str">
        <f t="shared" si="11"/>
        <v>#NAME?</v>
      </c>
      <c r="O178" s="44" t="str">
        <f t="shared" si="12"/>
        <v>#NAME?</v>
      </c>
      <c r="P178" s="44" t="str">
        <f t="shared" si="13"/>
        <v>#NAME?</v>
      </c>
      <c r="Q178" s="44" t="str">
        <f t="shared" si="14"/>
        <v>#NAME?</v>
      </c>
      <c r="R178" s="44" t="str">
        <f t="shared" si="15"/>
        <v>#NAME?</v>
      </c>
      <c r="S178" s="44"/>
      <c r="T178" s="44"/>
      <c r="U178" s="44"/>
      <c r="V178" s="44"/>
      <c r="W178" s="44"/>
      <c r="X178" s="44"/>
      <c r="Y178" s="44"/>
      <c r="Z178" s="44"/>
      <c r="AA178" s="44"/>
      <c r="AB178" s="44"/>
      <c r="AC178" s="44"/>
      <c r="AD178" s="87"/>
      <c r="AE178" s="12"/>
    </row>
    <row r="179" ht="12.75" hidden="1" customHeight="1">
      <c r="A179" s="39">
        <f t="shared" si="3"/>
        <v>0</v>
      </c>
      <c r="B179" s="84"/>
      <c r="C179" s="41"/>
      <c r="D179" s="45"/>
      <c r="E179" s="41"/>
      <c r="F179" s="44" t="str">
        <f t="shared" si="4"/>
        <v>#NAME?</v>
      </c>
      <c r="G179" s="42" t="str">
        <f t="shared" si="5"/>
        <v>#NAME?</v>
      </c>
      <c r="H179" s="44" t="str">
        <f t="shared" si="6"/>
        <v>#NAME?</v>
      </c>
      <c r="I179" s="85" t="str">
        <f t="shared" si="7"/>
        <v>#NAME?</v>
      </c>
      <c r="J179" s="86" t="str">
        <f t="shared" si="8"/>
        <v>#NAME?</v>
      </c>
      <c r="K179" s="44" t="str">
        <f>IF(SUM(DSKH!$F179:$I179)&gt;0,"PS","-")</f>
        <v>#NAME?</v>
      </c>
      <c r="L179" s="44" t="str">
        <f t="shared" si="9"/>
        <v>#NAME?</v>
      </c>
      <c r="M179" s="44" t="str">
        <f t="shared" si="10"/>
        <v>#NAME?</v>
      </c>
      <c r="N179" s="44" t="str">
        <f t="shared" si="11"/>
        <v>#NAME?</v>
      </c>
      <c r="O179" s="44" t="str">
        <f t="shared" si="12"/>
        <v>#NAME?</v>
      </c>
      <c r="P179" s="44" t="str">
        <f t="shared" si="13"/>
        <v>#NAME?</v>
      </c>
      <c r="Q179" s="44" t="str">
        <f t="shared" si="14"/>
        <v>#NAME?</v>
      </c>
      <c r="R179" s="44" t="str">
        <f t="shared" si="15"/>
        <v>#NAME?</v>
      </c>
      <c r="S179" s="44"/>
      <c r="T179" s="44"/>
      <c r="U179" s="44"/>
      <c r="V179" s="44"/>
      <c r="W179" s="44"/>
      <c r="X179" s="44"/>
      <c r="Y179" s="44"/>
      <c r="Z179" s="44"/>
      <c r="AA179" s="44"/>
      <c r="AB179" s="44"/>
      <c r="AC179" s="44"/>
      <c r="AD179" s="87"/>
      <c r="AE179" s="12"/>
    </row>
    <row r="180" ht="12.75" hidden="1" customHeight="1">
      <c r="A180" s="39">
        <f t="shared" si="3"/>
        <v>0</v>
      </c>
      <c r="B180" s="84"/>
      <c r="C180" s="41"/>
      <c r="D180" s="45"/>
      <c r="E180" s="41"/>
      <c r="F180" s="44" t="str">
        <f t="shared" si="4"/>
        <v>#NAME?</v>
      </c>
      <c r="G180" s="42" t="str">
        <f t="shared" si="5"/>
        <v>#NAME?</v>
      </c>
      <c r="H180" s="44" t="str">
        <f t="shared" si="6"/>
        <v>#NAME?</v>
      </c>
      <c r="I180" s="85" t="str">
        <f t="shared" si="7"/>
        <v>#NAME?</v>
      </c>
      <c r="J180" s="86" t="str">
        <f t="shared" si="8"/>
        <v>#NAME?</v>
      </c>
      <c r="K180" s="44" t="str">
        <f>IF(SUM(DSKH!$F180:$I180)&gt;0,"PS","-")</f>
        <v>#NAME?</v>
      </c>
      <c r="L180" s="44" t="str">
        <f t="shared" si="9"/>
        <v>#NAME?</v>
      </c>
      <c r="M180" s="44" t="str">
        <f t="shared" si="10"/>
        <v>#NAME?</v>
      </c>
      <c r="N180" s="44" t="str">
        <f t="shared" si="11"/>
        <v>#NAME?</v>
      </c>
      <c r="O180" s="44" t="str">
        <f t="shared" si="12"/>
        <v>#NAME?</v>
      </c>
      <c r="P180" s="44" t="str">
        <f t="shared" si="13"/>
        <v>#NAME?</v>
      </c>
      <c r="Q180" s="44" t="str">
        <f t="shared" si="14"/>
        <v>#NAME?</v>
      </c>
      <c r="R180" s="44" t="str">
        <f t="shared" si="15"/>
        <v>#NAME?</v>
      </c>
      <c r="S180" s="44"/>
      <c r="T180" s="44"/>
      <c r="U180" s="44"/>
      <c r="V180" s="44"/>
      <c r="W180" s="44"/>
      <c r="X180" s="44"/>
      <c r="Y180" s="44"/>
      <c r="Z180" s="44"/>
      <c r="AA180" s="44"/>
      <c r="AB180" s="44"/>
      <c r="AC180" s="44"/>
      <c r="AD180" s="87"/>
      <c r="AE180" s="12"/>
    </row>
    <row r="181" ht="12.75" hidden="1" customHeight="1">
      <c r="A181" s="39">
        <f t="shared" si="3"/>
        <v>0</v>
      </c>
      <c r="B181" s="84"/>
      <c r="C181" s="41"/>
      <c r="D181" s="45"/>
      <c r="E181" s="41"/>
      <c r="F181" s="44" t="str">
        <f t="shared" si="4"/>
        <v>#NAME?</v>
      </c>
      <c r="G181" s="42" t="str">
        <f t="shared" si="5"/>
        <v>#NAME?</v>
      </c>
      <c r="H181" s="44" t="str">
        <f t="shared" si="6"/>
        <v>#NAME?</v>
      </c>
      <c r="I181" s="85" t="str">
        <f t="shared" si="7"/>
        <v>#NAME?</v>
      </c>
      <c r="J181" s="86" t="str">
        <f t="shared" si="8"/>
        <v>#NAME?</v>
      </c>
      <c r="K181" s="44" t="str">
        <f>IF(SUM(DSKH!$F181:$I181)&gt;0,"PS","-")</f>
        <v>#NAME?</v>
      </c>
      <c r="L181" s="44" t="str">
        <f t="shared" si="9"/>
        <v>#NAME?</v>
      </c>
      <c r="M181" s="44" t="str">
        <f t="shared" si="10"/>
        <v>#NAME?</v>
      </c>
      <c r="N181" s="44" t="str">
        <f t="shared" si="11"/>
        <v>#NAME?</v>
      </c>
      <c r="O181" s="44" t="str">
        <f t="shared" si="12"/>
        <v>#NAME?</v>
      </c>
      <c r="P181" s="44" t="str">
        <f t="shared" si="13"/>
        <v>#NAME?</v>
      </c>
      <c r="Q181" s="44" t="str">
        <f t="shared" si="14"/>
        <v>#NAME?</v>
      </c>
      <c r="R181" s="44" t="str">
        <f t="shared" si="15"/>
        <v>#NAME?</v>
      </c>
      <c r="S181" s="44"/>
      <c r="T181" s="44"/>
      <c r="U181" s="44"/>
      <c r="V181" s="44"/>
      <c r="W181" s="44"/>
      <c r="X181" s="44"/>
      <c r="Y181" s="44"/>
      <c r="Z181" s="44"/>
      <c r="AA181" s="44"/>
      <c r="AB181" s="44"/>
      <c r="AC181" s="44"/>
      <c r="AD181" s="87"/>
      <c r="AE181" s="12"/>
    </row>
    <row r="182" ht="12.75" hidden="1" customHeight="1">
      <c r="A182" s="39">
        <f t="shared" si="3"/>
        <v>0</v>
      </c>
      <c r="B182" s="84"/>
      <c r="C182" s="41"/>
      <c r="D182" s="45"/>
      <c r="E182" s="41"/>
      <c r="F182" s="44" t="str">
        <f t="shared" si="4"/>
        <v>#NAME?</v>
      </c>
      <c r="G182" s="42" t="str">
        <f t="shared" si="5"/>
        <v>#NAME?</v>
      </c>
      <c r="H182" s="44" t="str">
        <f t="shared" si="6"/>
        <v>#NAME?</v>
      </c>
      <c r="I182" s="85" t="str">
        <f t="shared" si="7"/>
        <v>#NAME?</v>
      </c>
      <c r="J182" s="86" t="str">
        <f t="shared" si="8"/>
        <v>#NAME?</v>
      </c>
      <c r="K182" s="44" t="str">
        <f>IF(SUM(DSKH!$F182:$I182)&gt;0,"PS","-")</f>
        <v>#NAME?</v>
      </c>
      <c r="L182" s="44" t="str">
        <f t="shared" si="9"/>
        <v>#NAME?</v>
      </c>
      <c r="M182" s="44" t="str">
        <f t="shared" si="10"/>
        <v>#NAME?</v>
      </c>
      <c r="N182" s="44" t="str">
        <f t="shared" si="11"/>
        <v>#NAME?</v>
      </c>
      <c r="O182" s="44" t="str">
        <f t="shared" si="12"/>
        <v>#NAME?</v>
      </c>
      <c r="P182" s="44" t="str">
        <f t="shared" si="13"/>
        <v>#NAME?</v>
      </c>
      <c r="Q182" s="44" t="str">
        <f t="shared" si="14"/>
        <v>#NAME?</v>
      </c>
      <c r="R182" s="44" t="str">
        <f t="shared" si="15"/>
        <v>#NAME?</v>
      </c>
      <c r="S182" s="44"/>
      <c r="T182" s="44"/>
      <c r="U182" s="44"/>
      <c r="V182" s="44"/>
      <c r="W182" s="44"/>
      <c r="X182" s="44"/>
      <c r="Y182" s="44"/>
      <c r="Z182" s="44"/>
      <c r="AA182" s="44"/>
      <c r="AB182" s="44"/>
      <c r="AC182" s="44"/>
      <c r="AD182" s="87"/>
      <c r="AE182" s="12"/>
    </row>
    <row r="183" ht="12.75" hidden="1" customHeight="1">
      <c r="A183" s="39">
        <f t="shared" si="3"/>
        <v>0</v>
      </c>
      <c r="B183" s="84"/>
      <c r="C183" s="41"/>
      <c r="D183" s="45"/>
      <c r="E183" s="41"/>
      <c r="F183" s="44" t="str">
        <f t="shared" si="4"/>
        <v>#NAME?</v>
      </c>
      <c r="G183" s="42" t="str">
        <f t="shared" si="5"/>
        <v>#NAME?</v>
      </c>
      <c r="H183" s="44" t="str">
        <f t="shared" si="6"/>
        <v>#NAME?</v>
      </c>
      <c r="I183" s="85" t="str">
        <f t="shared" si="7"/>
        <v>#NAME?</v>
      </c>
      <c r="J183" s="86" t="str">
        <f t="shared" si="8"/>
        <v>#NAME?</v>
      </c>
      <c r="K183" s="44" t="str">
        <f>IF(SUM(DSKH!$F183:$I183)&gt;0,"PS","-")</f>
        <v>#NAME?</v>
      </c>
      <c r="L183" s="44" t="str">
        <f t="shared" si="9"/>
        <v>#NAME?</v>
      </c>
      <c r="M183" s="44" t="str">
        <f t="shared" si="10"/>
        <v>#NAME?</v>
      </c>
      <c r="N183" s="44" t="str">
        <f t="shared" si="11"/>
        <v>#NAME?</v>
      </c>
      <c r="O183" s="44" t="str">
        <f t="shared" si="12"/>
        <v>#NAME?</v>
      </c>
      <c r="P183" s="44" t="str">
        <f t="shared" si="13"/>
        <v>#NAME?</v>
      </c>
      <c r="Q183" s="44" t="str">
        <f t="shared" si="14"/>
        <v>#NAME?</v>
      </c>
      <c r="R183" s="44" t="str">
        <f t="shared" si="15"/>
        <v>#NAME?</v>
      </c>
      <c r="S183" s="44"/>
      <c r="T183" s="44"/>
      <c r="U183" s="44"/>
      <c r="V183" s="44"/>
      <c r="W183" s="44"/>
      <c r="X183" s="44"/>
      <c r="Y183" s="44"/>
      <c r="Z183" s="44"/>
      <c r="AA183" s="44"/>
      <c r="AB183" s="44"/>
      <c r="AC183" s="44"/>
      <c r="AD183" s="87"/>
      <c r="AE183" s="12"/>
    </row>
    <row r="184" ht="12.75" hidden="1" customHeight="1">
      <c r="A184" s="39">
        <f t="shared" si="3"/>
        <v>0</v>
      </c>
      <c r="B184" s="84"/>
      <c r="C184" s="41"/>
      <c r="D184" s="45"/>
      <c r="E184" s="41"/>
      <c r="F184" s="44" t="str">
        <f t="shared" si="4"/>
        <v>#NAME?</v>
      </c>
      <c r="G184" s="42" t="str">
        <f t="shared" si="5"/>
        <v>#NAME?</v>
      </c>
      <c r="H184" s="44" t="str">
        <f t="shared" si="6"/>
        <v>#NAME?</v>
      </c>
      <c r="I184" s="85" t="str">
        <f t="shared" si="7"/>
        <v>#NAME?</v>
      </c>
      <c r="J184" s="86" t="str">
        <f t="shared" si="8"/>
        <v>#NAME?</v>
      </c>
      <c r="K184" s="44" t="str">
        <f>IF(SUM(DSKH!$F184:$I184)&gt;0,"PS","-")</f>
        <v>#NAME?</v>
      </c>
      <c r="L184" s="44" t="str">
        <f t="shared" si="9"/>
        <v>#NAME?</v>
      </c>
      <c r="M184" s="44" t="str">
        <f t="shared" si="10"/>
        <v>#NAME?</v>
      </c>
      <c r="N184" s="44" t="str">
        <f t="shared" si="11"/>
        <v>#NAME?</v>
      </c>
      <c r="O184" s="44" t="str">
        <f t="shared" si="12"/>
        <v>#NAME?</v>
      </c>
      <c r="P184" s="44" t="str">
        <f t="shared" si="13"/>
        <v>#NAME?</v>
      </c>
      <c r="Q184" s="44" t="str">
        <f t="shared" si="14"/>
        <v>#NAME?</v>
      </c>
      <c r="R184" s="44" t="str">
        <f t="shared" si="15"/>
        <v>#NAME?</v>
      </c>
      <c r="S184" s="44"/>
      <c r="T184" s="44"/>
      <c r="U184" s="44"/>
      <c r="V184" s="44"/>
      <c r="W184" s="44"/>
      <c r="X184" s="44"/>
      <c r="Y184" s="44"/>
      <c r="Z184" s="44"/>
      <c r="AA184" s="44"/>
      <c r="AB184" s="44"/>
      <c r="AC184" s="44"/>
      <c r="AD184" s="87"/>
      <c r="AE184" s="12"/>
    </row>
    <row r="185" ht="12.75" hidden="1" customHeight="1">
      <c r="A185" s="39">
        <f t="shared" si="3"/>
        <v>0</v>
      </c>
      <c r="B185" s="84"/>
      <c r="C185" s="41"/>
      <c r="D185" s="45"/>
      <c r="E185" s="41"/>
      <c r="F185" s="44" t="str">
        <f t="shared" si="4"/>
        <v>#NAME?</v>
      </c>
      <c r="G185" s="42" t="str">
        <f t="shared" si="5"/>
        <v>#NAME?</v>
      </c>
      <c r="H185" s="44" t="str">
        <f t="shared" si="6"/>
        <v>#NAME?</v>
      </c>
      <c r="I185" s="85" t="str">
        <f t="shared" si="7"/>
        <v>#NAME?</v>
      </c>
      <c r="J185" s="86" t="str">
        <f t="shared" si="8"/>
        <v>#NAME?</v>
      </c>
      <c r="K185" s="44" t="str">
        <f>IF(SUM(DSKH!$F185:$I185)&gt;0,"PS","-")</f>
        <v>#NAME?</v>
      </c>
      <c r="L185" s="44" t="str">
        <f t="shared" si="9"/>
        <v>#NAME?</v>
      </c>
      <c r="M185" s="44" t="str">
        <f t="shared" si="10"/>
        <v>#NAME?</v>
      </c>
      <c r="N185" s="44" t="str">
        <f t="shared" si="11"/>
        <v>#NAME?</v>
      </c>
      <c r="O185" s="44" t="str">
        <f t="shared" si="12"/>
        <v>#NAME?</v>
      </c>
      <c r="P185" s="44" t="str">
        <f t="shared" si="13"/>
        <v>#NAME?</v>
      </c>
      <c r="Q185" s="44" t="str">
        <f t="shared" si="14"/>
        <v>#NAME?</v>
      </c>
      <c r="R185" s="44" t="str">
        <f t="shared" si="15"/>
        <v>#NAME?</v>
      </c>
      <c r="S185" s="44"/>
      <c r="T185" s="44"/>
      <c r="U185" s="44"/>
      <c r="V185" s="44"/>
      <c r="W185" s="44"/>
      <c r="X185" s="44"/>
      <c r="Y185" s="44"/>
      <c r="Z185" s="44"/>
      <c r="AA185" s="44"/>
      <c r="AB185" s="44"/>
      <c r="AC185" s="44"/>
      <c r="AD185" s="87"/>
      <c r="AE185" s="12"/>
    </row>
    <row r="186" ht="12.75" hidden="1" customHeight="1">
      <c r="A186" s="39">
        <f t="shared" si="3"/>
        <v>0</v>
      </c>
      <c r="B186" s="84"/>
      <c r="C186" s="41"/>
      <c r="D186" s="45"/>
      <c r="E186" s="41"/>
      <c r="F186" s="44" t="str">
        <f t="shared" si="4"/>
        <v>#NAME?</v>
      </c>
      <c r="G186" s="42" t="str">
        <f t="shared" si="5"/>
        <v>#NAME?</v>
      </c>
      <c r="H186" s="44" t="str">
        <f t="shared" si="6"/>
        <v>#NAME?</v>
      </c>
      <c r="I186" s="85" t="str">
        <f t="shared" si="7"/>
        <v>#NAME?</v>
      </c>
      <c r="J186" s="86" t="str">
        <f t="shared" si="8"/>
        <v>#NAME?</v>
      </c>
      <c r="K186" s="44" t="str">
        <f>IF(SUM(DSKH!$F186:$I186)&gt;0,"PS","-")</f>
        <v>#NAME?</v>
      </c>
      <c r="L186" s="44" t="str">
        <f t="shared" si="9"/>
        <v>#NAME?</v>
      </c>
      <c r="M186" s="44" t="str">
        <f t="shared" si="10"/>
        <v>#NAME?</v>
      </c>
      <c r="N186" s="44" t="str">
        <f t="shared" si="11"/>
        <v>#NAME?</v>
      </c>
      <c r="O186" s="44" t="str">
        <f t="shared" si="12"/>
        <v>#NAME?</v>
      </c>
      <c r="P186" s="44" t="str">
        <f t="shared" si="13"/>
        <v>#NAME?</v>
      </c>
      <c r="Q186" s="44" t="str">
        <f t="shared" si="14"/>
        <v>#NAME?</v>
      </c>
      <c r="R186" s="44" t="str">
        <f t="shared" si="15"/>
        <v>#NAME?</v>
      </c>
      <c r="S186" s="44"/>
      <c r="T186" s="44"/>
      <c r="U186" s="44"/>
      <c r="V186" s="44"/>
      <c r="W186" s="44"/>
      <c r="X186" s="44"/>
      <c r="Y186" s="44"/>
      <c r="Z186" s="44"/>
      <c r="AA186" s="44"/>
      <c r="AB186" s="44"/>
      <c r="AC186" s="44"/>
      <c r="AD186" s="87"/>
      <c r="AE186" s="12"/>
    </row>
    <row r="187" ht="12.75" hidden="1" customHeight="1">
      <c r="A187" s="39">
        <f t="shared" si="3"/>
        <v>0</v>
      </c>
      <c r="B187" s="84"/>
      <c r="C187" s="41"/>
      <c r="D187" s="45"/>
      <c r="E187" s="41"/>
      <c r="F187" s="44" t="str">
        <f t="shared" si="4"/>
        <v>#NAME?</v>
      </c>
      <c r="G187" s="42" t="str">
        <f t="shared" si="5"/>
        <v>#NAME?</v>
      </c>
      <c r="H187" s="44" t="str">
        <f t="shared" si="6"/>
        <v>#NAME?</v>
      </c>
      <c r="I187" s="85" t="str">
        <f t="shared" si="7"/>
        <v>#NAME?</v>
      </c>
      <c r="J187" s="86" t="str">
        <f t="shared" si="8"/>
        <v>#NAME?</v>
      </c>
      <c r="K187" s="44" t="str">
        <f>IF(SUM(DSKH!$F187:$I187)&gt;0,"PS","-")</f>
        <v>#NAME?</v>
      </c>
      <c r="L187" s="44" t="str">
        <f t="shared" si="9"/>
        <v>#NAME?</v>
      </c>
      <c r="M187" s="44" t="str">
        <f t="shared" si="10"/>
        <v>#NAME?</v>
      </c>
      <c r="N187" s="44" t="str">
        <f t="shared" si="11"/>
        <v>#NAME?</v>
      </c>
      <c r="O187" s="44" t="str">
        <f t="shared" si="12"/>
        <v>#NAME?</v>
      </c>
      <c r="P187" s="44" t="str">
        <f t="shared" si="13"/>
        <v>#NAME?</v>
      </c>
      <c r="Q187" s="44" t="str">
        <f t="shared" si="14"/>
        <v>#NAME?</v>
      </c>
      <c r="R187" s="44" t="str">
        <f t="shared" si="15"/>
        <v>#NAME?</v>
      </c>
      <c r="S187" s="44"/>
      <c r="T187" s="44"/>
      <c r="U187" s="44"/>
      <c r="V187" s="44"/>
      <c r="W187" s="44"/>
      <c r="X187" s="44"/>
      <c r="Y187" s="44"/>
      <c r="Z187" s="44"/>
      <c r="AA187" s="44"/>
      <c r="AB187" s="44"/>
      <c r="AC187" s="44"/>
      <c r="AD187" s="87"/>
      <c r="AE187" s="12"/>
    </row>
    <row r="188" ht="12.75" hidden="1" customHeight="1">
      <c r="A188" s="39">
        <f t="shared" si="3"/>
        <v>0</v>
      </c>
      <c r="B188" s="84"/>
      <c r="C188" s="41"/>
      <c r="D188" s="45"/>
      <c r="E188" s="41"/>
      <c r="F188" s="44" t="str">
        <f t="shared" si="4"/>
        <v>#NAME?</v>
      </c>
      <c r="G188" s="42" t="str">
        <f t="shared" si="5"/>
        <v>#NAME?</v>
      </c>
      <c r="H188" s="44" t="str">
        <f t="shared" si="6"/>
        <v>#NAME?</v>
      </c>
      <c r="I188" s="85" t="str">
        <f t="shared" si="7"/>
        <v>#NAME?</v>
      </c>
      <c r="J188" s="86" t="str">
        <f t="shared" si="8"/>
        <v>#NAME?</v>
      </c>
      <c r="K188" s="44" t="str">
        <f>IF(SUM(DSKH!$F188:$I188)&gt;0,"PS","-")</f>
        <v>#NAME?</v>
      </c>
      <c r="L188" s="44" t="str">
        <f t="shared" si="9"/>
        <v>#NAME?</v>
      </c>
      <c r="M188" s="44" t="str">
        <f t="shared" si="10"/>
        <v>#NAME?</v>
      </c>
      <c r="N188" s="44" t="str">
        <f t="shared" si="11"/>
        <v>#NAME?</v>
      </c>
      <c r="O188" s="44" t="str">
        <f t="shared" si="12"/>
        <v>#NAME?</v>
      </c>
      <c r="P188" s="44" t="str">
        <f t="shared" si="13"/>
        <v>#NAME?</v>
      </c>
      <c r="Q188" s="44" t="str">
        <f t="shared" si="14"/>
        <v>#NAME?</v>
      </c>
      <c r="R188" s="44" t="str">
        <f t="shared" si="15"/>
        <v>#NAME?</v>
      </c>
      <c r="S188" s="44"/>
      <c r="T188" s="44"/>
      <c r="U188" s="44"/>
      <c r="V188" s="44"/>
      <c r="W188" s="44"/>
      <c r="X188" s="44"/>
      <c r="Y188" s="44"/>
      <c r="Z188" s="44"/>
      <c r="AA188" s="44"/>
      <c r="AB188" s="44"/>
      <c r="AC188" s="44"/>
      <c r="AD188" s="87"/>
      <c r="AE188" s="12"/>
    </row>
    <row r="189" ht="12.75" hidden="1" customHeight="1">
      <c r="A189" s="39">
        <f t="shared" si="3"/>
        <v>0</v>
      </c>
      <c r="B189" s="84"/>
      <c r="C189" s="41"/>
      <c r="D189" s="45"/>
      <c r="E189" s="41"/>
      <c r="F189" s="44" t="str">
        <f t="shared" si="4"/>
        <v>#NAME?</v>
      </c>
      <c r="G189" s="42" t="str">
        <f t="shared" si="5"/>
        <v>#NAME?</v>
      </c>
      <c r="H189" s="44" t="str">
        <f t="shared" si="6"/>
        <v>#NAME?</v>
      </c>
      <c r="I189" s="85" t="str">
        <f t="shared" si="7"/>
        <v>#NAME?</v>
      </c>
      <c r="J189" s="86" t="str">
        <f t="shared" si="8"/>
        <v>#NAME?</v>
      </c>
      <c r="K189" s="44" t="str">
        <f>IF(SUM(DSKH!$F189:$I189)&gt;0,"PS","-")</f>
        <v>#NAME?</v>
      </c>
      <c r="L189" s="44" t="str">
        <f t="shared" si="9"/>
        <v>#NAME?</v>
      </c>
      <c r="M189" s="44" t="str">
        <f t="shared" si="10"/>
        <v>#NAME?</v>
      </c>
      <c r="N189" s="44" t="str">
        <f t="shared" si="11"/>
        <v>#NAME?</v>
      </c>
      <c r="O189" s="44" t="str">
        <f t="shared" si="12"/>
        <v>#NAME?</v>
      </c>
      <c r="P189" s="44" t="str">
        <f t="shared" si="13"/>
        <v>#NAME?</v>
      </c>
      <c r="Q189" s="44" t="str">
        <f t="shared" si="14"/>
        <v>#NAME?</v>
      </c>
      <c r="R189" s="44" t="str">
        <f t="shared" si="15"/>
        <v>#NAME?</v>
      </c>
      <c r="S189" s="44"/>
      <c r="T189" s="44"/>
      <c r="U189" s="44"/>
      <c r="V189" s="44"/>
      <c r="W189" s="44"/>
      <c r="X189" s="44"/>
      <c r="Y189" s="44"/>
      <c r="Z189" s="44"/>
      <c r="AA189" s="44"/>
      <c r="AB189" s="44"/>
      <c r="AC189" s="44"/>
      <c r="AD189" s="87"/>
      <c r="AE189" s="12"/>
    </row>
    <row r="190" ht="12.75" hidden="1" customHeight="1">
      <c r="A190" s="39">
        <f t="shared" si="3"/>
        <v>0</v>
      </c>
      <c r="B190" s="84"/>
      <c r="C190" s="41"/>
      <c r="D190" s="45"/>
      <c r="E190" s="41"/>
      <c r="F190" s="44" t="str">
        <f t="shared" si="4"/>
        <v>#NAME?</v>
      </c>
      <c r="G190" s="42" t="str">
        <f t="shared" si="5"/>
        <v>#NAME?</v>
      </c>
      <c r="H190" s="44" t="str">
        <f t="shared" si="6"/>
        <v>#NAME?</v>
      </c>
      <c r="I190" s="85" t="str">
        <f t="shared" si="7"/>
        <v>#NAME?</v>
      </c>
      <c r="J190" s="86" t="str">
        <f t="shared" si="8"/>
        <v>#NAME?</v>
      </c>
      <c r="K190" s="44" t="str">
        <f>IF(SUM(DSKH!$F190:$I190)&gt;0,"PS","-")</f>
        <v>#NAME?</v>
      </c>
      <c r="L190" s="44" t="str">
        <f t="shared" si="9"/>
        <v>#NAME?</v>
      </c>
      <c r="M190" s="44" t="str">
        <f t="shared" si="10"/>
        <v>#NAME?</v>
      </c>
      <c r="N190" s="44" t="str">
        <f t="shared" si="11"/>
        <v>#NAME?</v>
      </c>
      <c r="O190" s="44" t="str">
        <f t="shared" si="12"/>
        <v>#NAME?</v>
      </c>
      <c r="P190" s="44" t="str">
        <f t="shared" si="13"/>
        <v>#NAME?</v>
      </c>
      <c r="Q190" s="44" t="str">
        <f t="shared" si="14"/>
        <v>#NAME?</v>
      </c>
      <c r="R190" s="44" t="str">
        <f t="shared" si="15"/>
        <v>#NAME?</v>
      </c>
      <c r="S190" s="44"/>
      <c r="T190" s="44"/>
      <c r="U190" s="44"/>
      <c r="V190" s="44"/>
      <c r="W190" s="44"/>
      <c r="X190" s="44"/>
      <c r="Y190" s="44"/>
      <c r="Z190" s="44"/>
      <c r="AA190" s="44"/>
      <c r="AB190" s="44"/>
      <c r="AC190" s="44"/>
      <c r="AD190" s="87"/>
      <c r="AE190" s="12"/>
    </row>
    <row r="191" ht="12.75" hidden="1" customHeight="1">
      <c r="A191" s="39">
        <f t="shared" si="3"/>
        <v>0</v>
      </c>
      <c r="B191" s="84"/>
      <c r="C191" s="41"/>
      <c r="D191" s="45"/>
      <c r="E191" s="41"/>
      <c r="F191" s="44" t="str">
        <f t="shared" si="4"/>
        <v>#NAME?</v>
      </c>
      <c r="G191" s="42" t="str">
        <f t="shared" si="5"/>
        <v>#NAME?</v>
      </c>
      <c r="H191" s="44" t="str">
        <f t="shared" si="6"/>
        <v>#NAME?</v>
      </c>
      <c r="I191" s="85" t="str">
        <f t="shared" si="7"/>
        <v>#NAME?</v>
      </c>
      <c r="J191" s="86" t="str">
        <f t="shared" si="8"/>
        <v>#NAME?</v>
      </c>
      <c r="K191" s="44" t="str">
        <f>IF(SUM(DSKH!$F191:$I191)&gt;0,"PS","-")</f>
        <v>#NAME?</v>
      </c>
      <c r="L191" s="44" t="str">
        <f t="shared" si="9"/>
        <v>#NAME?</v>
      </c>
      <c r="M191" s="44" t="str">
        <f t="shared" si="10"/>
        <v>#NAME?</v>
      </c>
      <c r="N191" s="44" t="str">
        <f t="shared" si="11"/>
        <v>#NAME?</v>
      </c>
      <c r="O191" s="44" t="str">
        <f t="shared" si="12"/>
        <v>#NAME?</v>
      </c>
      <c r="P191" s="44" t="str">
        <f t="shared" si="13"/>
        <v>#NAME?</v>
      </c>
      <c r="Q191" s="44" t="str">
        <f t="shared" si="14"/>
        <v>#NAME?</v>
      </c>
      <c r="R191" s="44" t="str">
        <f t="shared" si="15"/>
        <v>#NAME?</v>
      </c>
      <c r="S191" s="44"/>
      <c r="T191" s="44"/>
      <c r="U191" s="44"/>
      <c r="V191" s="44"/>
      <c r="W191" s="44"/>
      <c r="X191" s="44"/>
      <c r="Y191" s="44"/>
      <c r="Z191" s="44"/>
      <c r="AA191" s="44"/>
      <c r="AB191" s="44"/>
      <c r="AC191" s="44"/>
      <c r="AD191" s="87"/>
      <c r="AE191" s="12"/>
    </row>
    <row r="192" ht="12.75" hidden="1" customHeight="1">
      <c r="A192" s="39">
        <f t="shared" si="3"/>
        <v>0</v>
      </c>
      <c r="B192" s="84"/>
      <c r="C192" s="41"/>
      <c r="D192" s="45"/>
      <c r="E192" s="41"/>
      <c r="F192" s="44" t="str">
        <f t="shared" si="4"/>
        <v>#NAME?</v>
      </c>
      <c r="G192" s="42" t="str">
        <f t="shared" si="5"/>
        <v>#NAME?</v>
      </c>
      <c r="H192" s="44" t="str">
        <f t="shared" si="6"/>
        <v>#NAME?</v>
      </c>
      <c r="I192" s="85" t="str">
        <f t="shared" si="7"/>
        <v>#NAME?</v>
      </c>
      <c r="J192" s="86" t="str">
        <f t="shared" si="8"/>
        <v>#NAME?</v>
      </c>
      <c r="K192" s="44" t="str">
        <f>IF(SUM(DSKH!$F192:$I192)&gt;0,"PS","-")</f>
        <v>#NAME?</v>
      </c>
      <c r="L192" s="44" t="str">
        <f t="shared" si="9"/>
        <v>#NAME?</v>
      </c>
      <c r="M192" s="44" t="str">
        <f t="shared" si="10"/>
        <v>#NAME?</v>
      </c>
      <c r="N192" s="44" t="str">
        <f t="shared" si="11"/>
        <v>#NAME?</v>
      </c>
      <c r="O192" s="44" t="str">
        <f t="shared" si="12"/>
        <v>#NAME?</v>
      </c>
      <c r="P192" s="44" t="str">
        <f t="shared" si="13"/>
        <v>#NAME?</v>
      </c>
      <c r="Q192" s="44" t="str">
        <f t="shared" si="14"/>
        <v>#NAME?</v>
      </c>
      <c r="R192" s="44" t="str">
        <f t="shared" si="15"/>
        <v>#NAME?</v>
      </c>
      <c r="S192" s="44"/>
      <c r="T192" s="44"/>
      <c r="U192" s="44"/>
      <c r="V192" s="44"/>
      <c r="W192" s="44"/>
      <c r="X192" s="44"/>
      <c r="Y192" s="44"/>
      <c r="Z192" s="44"/>
      <c r="AA192" s="44"/>
      <c r="AB192" s="44"/>
      <c r="AC192" s="44"/>
      <c r="AD192" s="87"/>
      <c r="AE192" s="12"/>
    </row>
    <row r="193" ht="12.75" hidden="1" customHeight="1">
      <c r="A193" s="39">
        <f t="shared" si="3"/>
        <v>0</v>
      </c>
      <c r="B193" s="84"/>
      <c r="C193" s="41"/>
      <c r="D193" s="45"/>
      <c r="E193" s="41"/>
      <c r="F193" s="44" t="str">
        <f t="shared" si="4"/>
        <v>#NAME?</v>
      </c>
      <c r="G193" s="42" t="str">
        <f t="shared" si="5"/>
        <v>#NAME?</v>
      </c>
      <c r="H193" s="44" t="str">
        <f t="shared" si="6"/>
        <v>#NAME?</v>
      </c>
      <c r="I193" s="85" t="str">
        <f t="shared" si="7"/>
        <v>#NAME?</v>
      </c>
      <c r="J193" s="86" t="str">
        <f t="shared" si="8"/>
        <v>#NAME?</v>
      </c>
      <c r="K193" s="44" t="str">
        <f>IF(SUM(DSKH!$F193:$I193)&gt;0,"PS","-")</f>
        <v>#NAME?</v>
      </c>
      <c r="L193" s="44" t="str">
        <f t="shared" si="9"/>
        <v>#NAME?</v>
      </c>
      <c r="M193" s="44" t="str">
        <f t="shared" si="10"/>
        <v>#NAME?</v>
      </c>
      <c r="N193" s="44" t="str">
        <f t="shared" si="11"/>
        <v>#NAME?</v>
      </c>
      <c r="O193" s="44" t="str">
        <f t="shared" si="12"/>
        <v>#NAME?</v>
      </c>
      <c r="P193" s="44" t="str">
        <f t="shared" si="13"/>
        <v>#NAME?</v>
      </c>
      <c r="Q193" s="44" t="str">
        <f t="shared" si="14"/>
        <v>#NAME?</v>
      </c>
      <c r="R193" s="44" t="str">
        <f t="shared" si="15"/>
        <v>#NAME?</v>
      </c>
      <c r="S193" s="44"/>
      <c r="T193" s="44"/>
      <c r="U193" s="44"/>
      <c r="V193" s="44"/>
      <c r="W193" s="44"/>
      <c r="X193" s="44"/>
      <c r="Y193" s="44"/>
      <c r="Z193" s="44"/>
      <c r="AA193" s="44"/>
      <c r="AB193" s="44"/>
      <c r="AC193" s="44"/>
      <c r="AD193" s="87"/>
      <c r="AE193" s="12"/>
    </row>
    <row r="194" ht="12.75" hidden="1" customHeight="1">
      <c r="A194" s="39">
        <f t="shared" si="3"/>
        <v>0</v>
      </c>
      <c r="B194" s="84"/>
      <c r="C194" s="41"/>
      <c r="D194" s="45"/>
      <c r="E194" s="41"/>
      <c r="F194" s="44" t="str">
        <f t="shared" si="4"/>
        <v>#NAME?</v>
      </c>
      <c r="G194" s="42" t="str">
        <f t="shared" si="5"/>
        <v>#NAME?</v>
      </c>
      <c r="H194" s="44" t="str">
        <f t="shared" si="6"/>
        <v>#NAME?</v>
      </c>
      <c r="I194" s="85" t="str">
        <f t="shared" si="7"/>
        <v>#NAME?</v>
      </c>
      <c r="J194" s="86" t="str">
        <f t="shared" si="8"/>
        <v>#NAME?</v>
      </c>
      <c r="K194" s="44" t="str">
        <f>IF(SUM(DSKH!$F194:$I194)&gt;0,"PS","-")</f>
        <v>#NAME?</v>
      </c>
      <c r="L194" s="44" t="str">
        <f t="shared" si="9"/>
        <v>#NAME?</v>
      </c>
      <c r="M194" s="44" t="str">
        <f t="shared" si="10"/>
        <v>#NAME?</v>
      </c>
      <c r="N194" s="44" t="str">
        <f t="shared" si="11"/>
        <v>#NAME?</v>
      </c>
      <c r="O194" s="44" t="str">
        <f t="shared" si="12"/>
        <v>#NAME?</v>
      </c>
      <c r="P194" s="44" t="str">
        <f t="shared" si="13"/>
        <v>#NAME?</v>
      </c>
      <c r="Q194" s="44" t="str">
        <f t="shared" si="14"/>
        <v>#NAME?</v>
      </c>
      <c r="R194" s="44" t="str">
        <f t="shared" si="15"/>
        <v>#NAME?</v>
      </c>
      <c r="S194" s="44"/>
      <c r="T194" s="44"/>
      <c r="U194" s="44"/>
      <c r="V194" s="44"/>
      <c r="W194" s="44"/>
      <c r="X194" s="44"/>
      <c r="Y194" s="44"/>
      <c r="Z194" s="44"/>
      <c r="AA194" s="44"/>
      <c r="AB194" s="44"/>
      <c r="AC194" s="44"/>
      <c r="AD194" s="87"/>
      <c r="AE194" s="12"/>
    </row>
    <row r="195" ht="12.75" hidden="1" customHeight="1">
      <c r="A195" s="39">
        <f t="shared" si="3"/>
        <v>0</v>
      </c>
      <c r="B195" s="84"/>
      <c r="C195" s="41"/>
      <c r="D195" s="45"/>
      <c r="E195" s="41"/>
      <c r="F195" s="44" t="str">
        <f t="shared" si="4"/>
        <v>#NAME?</v>
      </c>
      <c r="G195" s="42" t="str">
        <f t="shared" si="5"/>
        <v>#NAME?</v>
      </c>
      <c r="H195" s="44" t="str">
        <f t="shared" si="6"/>
        <v>#NAME?</v>
      </c>
      <c r="I195" s="85" t="str">
        <f t="shared" si="7"/>
        <v>#NAME?</v>
      </c>
      <c r="J195" s="86" t="str">
        <f t="shared" si="8"/>
        <v>#NAME?</v>
      </c>
      <c r="K195" s="44" t="str">
        <f>IF(SUM(DSKH!$F195:$I195)&gt;0,"PS","-")</f>
        <v>#NAME?</v>
      </c>
      <c r="L195" s="44" t="str">
        <f t="shared" si="9"/>
        <v>#NAME?</v>
      </c>
      <c r="M195" s="44" t="str">
        <f t="shared" si="10"/>
        <v>#NAME?</v>
      </c>
      <c r="N195" s="44" t="str">
        <f t="shared" si="11"/>
        <v>#NAME?</v>
      </c>
      <c r="O195" s="44" t="str">
        <f t="shared" si="12"/>
        <v>#NAME?</v>
      </c>
      <c r="P195" s="44" t="str">
        <f t="shared" si="13"/>
        <v>#NAME?</v>
      </c>
      <c r="Q195" s="44" t="str">
        <f t="shared" si="14"/>
        <v>#NAME?</v>
      </c>
      <c r="R195" s="44" t="str">
        <f t="shared" si="15"/>
        <v>#NAME?</v>
      </c>
      <c r="S195" s="44"/>
      <c r="T195" s="44"/>
      <c r="U195" s="44"/>
      <c r="V195" s="44"/>
      <c r="W195" s="44"/>
      <c r="X195" s="44"/>
      <c r="Y195" s="44"/>
      <c r="Z195" s="44"/>
      <c r="AA195" s="44"/>
      <c r="AB195" s="44"/>
      <c r="AC195" s="44"/>
      <c r="AD195" s="87"/>
      <c r="AE195" s="12"/>
    </row>
    <row r="196" ht="12.75" hidden="1" customHeight="1">
      <c r="A196" s="39">
        <f t="shared" si="3"/>
        <v>0</v>
      </c>
      <c r="B196" s="84"/>
      <c r="C196" s="41"/>
      <c r="D196" s="45"/>
      <c r="E196" s="41"/>
      <c r="F196" s="44" t="str">
        <f t="shared" si="4"/>
        <v>#NAME?</v>
      </c>
      <c r="G196" s="42" t="str">
        <f t="shared" si="5"/>
        <v>#NAME?</v>
      </c>
      <c r="H196" s="44" t="str">
        <f t="shared" si="6"/>
        <v>#NAME?</v>
      </c>
      <c r="I196" s="85" t="str">
        <f t="shared" si="7"/>
        <v>#NAME?</v>
      </c>
      <c r="J196" s="86" t="str">
        <f t="shared" si="8"/>
        <v>#NAME?</v>
      </c>
      <c r="K196" s="44" t="str">
        <f>IF(SUM(DSKH!$F196:$I196)&gt;0,"PS","-")</f>
        <v>#NAME?</v>
      </c>
      <c r="L196" s="44" t="str">
        <f t="shared" si="9"/>
        <v>#NAME?</v>
      </c>
      <c r="M196" s="44" t="str">
        <f t="shared" si="10"/>
        <v>#NAME?</v>
      </c>
      <c r="N196" s="44" t="str">
        <f t="shared" si="11"/>
        <v>#NAME?</v>
      </c>
      <c r="O196" s="44" t="str">
        <f t="shared" si="12"/>
        <v>#NAME?</v>
      </c>
      <c r="P196" s="44" t="str">
        <f t="shared" si="13"/>
        <v>#NAME?</v>
      </c>
      <c r="Q196" s="44" t="str">
        <f t="shared" si="14"/>
        <v>#NAME?</v>
      </c>
      <c r="R196" s="44" t="str">
        <f t="shared" si="15"/>
        <v>#NAME?</v>
      </c>
      <c r="S196" s="44"/>
      <c r="T196" s="44"/>
      <c r="U196" s="44"/>
      <c r="V196" s="44"/>
      <c r="W196" s="44"/>
      <c r="X196" s="44"/>
      <c r="Y196" s="44"/>
      <c r="Z196" s="44"/>
      <c r="AA196" s="44"/>
      <c r="AB196" s="44"/>
      <c r="AC196" s="44"/>
      <c r="AD196" s="87"/>
      <c r="AE196" s="12"/>
    </row>
    <row r="197" ht="12.75" hidden="1" customHeight="1">
      <c r="A197" s="39">
        <f t="shared" si="3"/>
        <v>0</v>
      </c>
      <c r="B197" s="84"/>
      <c r="C197" s="41"/>
      <c r="D197" s="45"/>
      <c r="E197" s="41"/>
      <c r="F197" s="44" t="str">
        <f t="shared" si="4"/>
        <v>#NAME?</v>
      </c>
      <c r="G197" s="42" t="str">
        <f t="shared" si="5"/>
        <v>#NAME?</v>
      </c>
      <c r="H197" s="44" t="str">
        <f t="shared" si="6"/>
        <v>#NAME?</v>
      </c>
      <c r="I197" s="85" t="str">
        <f t="shared" si="7"/>
        <v>#NAME?</v>
      </c>
      <c r="J197" s="86" t="str">
        <f t="shared" si="8"/>
        <v>#NAME?</v>
      </c>
      <c r="K197" s="44" t="str">
        <f>IF(SUM(DSKH!$F197:$I197)&gt;0,"PS","-")</f>
        <v>#NAME?</v>
      </c>
      <c r="L197" s="44" t="str">
        <f t="shared" si="9"/>
        <v>#NAME?</v>
      </c>
      <c r="M197" s="44" t="str">
        <f t="shared" si="10"/>
        <v>#NAME?</v>
      </c>
      <c r="N197" s="44" t="str">
        <f t="shared" si="11"/>
        <v>#NAME?</v>
      </c>
      <c r="O197" s="44" t="str">
        <f t="shared" si="12"/>
        <v>#NAME?</v>
      </c>
      <c r="P197" s="44" t="str">
        <f t="shared" si="13"/>
        <v>#NAME?</v>
      </c>
      <c r="Q197" s="44" t="str">
        <f t="shared" si="14"/>
        <v>#NAME?</v>
      </c>
      <c r="R197" s="44" t="str">
        <f t="shared" si="15"/>
        <v>#NAME?</v>
      </c>
      <c r="S197" s="44"/>
      <c r="T197" s="44"/>
      <c r="U197" s="44"/>
      <c r="V197" s="44"/>
      <c r="W197" s="44"/>
      <c r="X197" s="44"/>
      <c r="Y197" s="44"/>
      <c r="Z197" s="44"/>
      <c r="AA197" s="44"/>
      <c r="AB197" s="44"/>
      <c r="AC197" s="44"/>
      <c r="AD197" s="87"/>
      <c r="AE197" s="12"/>
    </row>
    <row r="198" ht="12.75" hidden="1" customHeight="1">
      <c r="A198" s="39">
        <f t="shared" si="3"/>
        <v>0</v>
      </c>
      <c r="B198" s="84"/>
      <c r="C198" s="41"/>
      <c r="D198" s="45"/>
      <c r="E198" s="41"/>
      <c r="F198" s="44" t="str">
        <f t="shared" si="4"/>
        <v>#NAME?</v>
      </c>
      <c r="G198" s="42" t="str">
        <f t="shared" si="5"/>
        <v>#NAME?</v>
      </c>
      <c r="H198" s="44" t="str">
        <f t="shared" si="6"/>
        <v>#NAME?</v>
      </c>
      <c r="I198" s="85" t="str">
        <f t="shared" si="7"/>
        <v>#NAME?</v>
      </c>
      <c r="J198" s="86" t="str">
        <f t="shared" si="8"/>
        <v>#NAME?</v>
      </c>
      <c r="K198" s="44" t="str">
        <f>IF(SUM(DSKH!$F198:$I198)&gt;0,"PS","-")</f>
        <v>#NAME?</v>
      </c>
      <c r="L198" s="44" t="str">
        <f t="shared" si="9"/>
        <v>#NAME?</v>
      </c>
      <c r="M198" s="44" t="str">
        <f t="shared" si="10"/>
        <v>#NAME?</v>
      </c>
      <c r="N198" s="44" t="str">
        <f t="shared" si="11"/>
        <v>#NAME?</v>
      </c>
      <c r="O198" s="44" t="str">
        <f t="shared" si="12"/>
        <v>#NAME?</v>
      </c>
      <c r="P198" s="44" t="str">
        <f t="shared" si="13"/>
        <v>#NAME?</v>
      </c>
      <c r="Q198" s="44" t="str">
        <f t="shared" si="14"/>
        <v>#NAME?</v>
      </c>
      <c r="R198" s="44" t="str">
        <f t="shared" si="15"/>
        <v>#NAME?</v>
      </c>
      <c r="S198" s="44"/>
      <c r="T198" s="44"/>
      <c r="U198" s="44"/>
      <c r="V198" s="44"/>
      <c r="W198" s="44"/>
      <c r="X198" s="44"/>
      <c r="Y198" s="44"/>
      <c r="Z198" s="44"/>
      <c r="AA198" s="44"/>
      <c r="AB198" s="44"/>
      <c r="AC198" s="44"/>
      <c r="AD198" s="87"/>
      <c r="AE198" s="12"/>
    </row>
    <row r="199" ht="12.75" hidden="1" customHeight="1">
      <c r="A199" s="39">
        <f t="shared" si="3"/>
        <v>0</v>
      </c>
      <c r="B199" s="84"/>
      <c r="C199" s="41"/>
      <c r="D199" s="45"/>
      <c r="E199" s="41"/>
      <c r="F199" s="44" t="str">
        <f t="shared" si="4"/>
        <v>#NAME?</v>
      </c>
      <c r="G199" s="42" t="str">
        <f t="shared" si="5"/>
        <v>#NAME?</v>
      </c>
      <c r="H199" s="44" t="str">
        <f t="shared" si="6"/>
        <v>#NAME?</v>
      </c>
      <c r="I199" s="85" t="str">
        <f t="shared" si="7"/>
        <v>#NAME?</v>
      </c>
      <c r="J199" s="86" t="str">
        <f t="shared" si="8"/>
        <v>#NAME?</v>
      </c>
      <c r="K199" s="44" t="str">
        <f>IF(SUM(DSKH!$F199:$I199)&gt;0,"PS","-")</f>
        <v>#NAME?</v>
      </c>
      <c r="L199" s="44" t="str">
        <f t="shared" si="9"/>
        <v>#NAME?</v>
      </c>
      <c r="M199" s="44" t="str">
        <f t="shared" si="10"/>
        <v>#NAME?</v>
      </c>
      <c r="N199" s="44" t="str">
        <f t="shared" si="11"/>
        <v>#NAME?</v>
      </c>
      <c r="O199" s="44" t="str">
        <f t="shared" si="12"/>
        <v>#NAME?</v>
      </c>
      <c r="P199" s="44" t="str">
        <f t="shared" si="13"/>
        <v>#NAME?</v>
      </c>
      <c r="Q199" s="44" t="str">
        <f t="shared" si="14"/>
        <v>#NAME?</v>
      </c>
      <c r="R199" s="44" t="str">
        <f t="shared" si="15"/>
        <v>#NAME?</v>
      </c>
      <c r="S199" s="44"/>
      <c r="T199" s="44"/>
      <c r="U199" s="44"/>
      <c r="V199" s="44"/>
      <c r="W199" s="44"/>
      <c r="X199" s="44"/>
      <c r="Y199" s="44"/>
      <c r="Z199" s="44"/>
      <c r="AA199" s="44"/>
      <c r="AB199" s="44"/>
      <c r="AC199" s="44"/>
      <c r="AD199" s="87"/>
      <c r="AE199" s="12"/>
    </row>
    <row r="200" ht="12.75" hidden="1" customHeight="1">
      <c r="A200" s="39">
        <f t="shared" si="3"/>
        <v>0</v>
      </c>
      <c r="B200" s="84"/>
      <c r="C200" s="41"/>
      <c r="D200" s="45"/>
      <c r="E200" s="41"/>
      <c r="F200" s="44" t="str">
        <f t="shared" si="4"/>
        <v>#NAME?</v>
      </c>
      <c r="G200" s="42" t="str">
        <f t="shared" si="5"/>
        <v>#NAME?</v>
      </c>
      <c r="H200" s="44" t="str">
        <f t="shared" si="6"/>
        <v>#NAME?</v>
      </c>
      <c r="I200" s="85" t="str">
        <f t="shared" si="7"/>
        <v>#NAME?</v>
      </c>
      <c r="J200" s="86" t="str">
        <f t="shared" si="8"/>
        <v>#NAME?</v>
      </c>
      <c r="K200" s="44" t="str">
        <f>IF(SUM(DSKH!$F200:$I200)&gt;0,"PS","-")</f>
        <v>#NAME?</v>
      </c>
      <c r="L200" s="44" t="str">
        <f t="shared" si="9"/>
        <v>#NAME?</v>
      </c>
      <c r="M200" s="44" t="str">
        <f t="shared" si="10"/>
        <v>#NAME?</v>
      </c>
      <c r="N200" s="44" t="str">
        <f t="shared" si="11"/>
        <v>#NAME?</v>
      </c>
      <c r="O200" s="44" t="str">
        <f t="shared" si="12"/>
        <v>#NAME?</v>
      </c>
      <c r="P200" s="44" t="str">
        <f t="shared" si="13"/>
        <v>#NAME?</v>
      </c>
      <c r="Q200" s="44" t="str">
        <f t="shared" si="14"/>
        <v>#NAME?</v>
      </c>
      <c r="R200" s="44" t="str">
        <f t="shared" si="15"/>
        <v>#NAME?</v>
      </c>
      <c r="S200" s="44"/>
      <c r="T200" s="44"/>
      <c r="U200" s="44"/>
      <c r="V200" s="44"/>
      <c r="W200" s="44"/>
      <c r="X200" s="44"/>
      <c r="Y200" s="44"/>
      <c r="Z200" s="44"/>
      <c r="AA200" s="44"/>
      <c r="AB200" s="44"/>
      <c r="AC200" s="44"/>
      <c r="AD200" s="87"/>
      <c r="AE200" s="12"/>
    </row>
    <row r="201" ht="12.75" hidden="1" customHeight="1">
      <c r="A201" s="39">
        <f t="shared" si="3"/>
        <v>0</v>
      </c>
      <c r="B201" s="84"/>
      <c r="C201" s="41"/>
      <c r="D201" s="45"/>
      <c r="E201" s="41"/>
      <c r="F201" s="44" t="str">
        <f t="shared" si="4"/>
        <v>#NAME?</v>
      </c>
      <c r="G201" s="42" t="str">
        <f t="shared" si="5"/>
        <v>#NAME?</v>
      </c>
      <c r="H201" s="44" t="str">
        <f t="shared" si="6"/>
        <v>#NAME?</v>
      </c>
      <c r="I201" s="85" t="str">
        <f t="shared" si="7"/>
        <v>#NAME?</v>
      </c>
      <c r="J201" s="86" t="str">
        <f t="shared" si="8"/>
        <v>#NAME?</v>
      </c>
      <c r="K201" s="44" t="str">
        <f>IF(SUM(DSKH!$F201:$I201)&gt;0,"PS","-")</f>
        <v>#NAME?</v>
      </c>
      <c r="L201" s="44" t="str">
        <f t="shared" si="9"/>
        <v>#NAME?</v>
      </c>
      <c r="M201" s="44" t="str">
        <f t="shared" si="10"/>
        <v>#NAME?</v>
      </c>
      <c r="N201" s="44" t="str">
        <f t="shared" si="11"/>
        <v>#NAME?</v>
      </c>
      <c r="O201" s="44" t="str">
        <f t="shared" si="12"/>
        <v>#NAME?</v>
      </c>
      <c r="P201" s="44" t="str">
        <f t="shared" si="13"/>
        <v>#NAME?</v>
      </c>
      <c r="Q201" s="44" t="str">
        <f t="shared" si="14"/>
        <v>#NAME?</v>
      </c>
      <c r="R201" s="44" t="str">
        <f t="shared" si="15"/>
        <v>#NAME?</v>
      </c>
      <c r="S201" s="44"/>
      <c r="T201" s="44"/>
      <c r="U201" s="44"/>
      <c r="V201" s="44"/>
      <c r="W201" s="44"/>
      <c r="X201" s="44"/>
      <c r="Y201" s="44"/>
      <c r="Z201" s="44"/>
      <c r="AA201" s="44"/>
      <c r="AB201" s="44"/>
      <c r="AC201" s="44"/>
      <c r="AD201" s="87"/>
      <c r="AE201" s="12"/>
    </row>
    <row r="202" ht="12.75" hidden="1" customHeight="1">
      <c r="A202" s="39">
        <f t="shared" si="3"/>
        <v>0</v>
      </c>
      <c r="B202" s="84"/>
      <c r="C202" s="41"/>
      <c r="D202" s="45"/>
      <c r="E202" s="41"/>
      <c r="F202" s="44" t="str">
        <f t="shared" si="4"/>
        <v>#NAME?</v>
      </c>
      <c r="G202" s="42" t="str">
        <f t="shared" si="5"/>
        <v>#NAME?</v>
      </c>
      <c r="H202" s="44" t="str">
        <f t="shared" si="6"/>
        <v>#NAME?</v>
      </c>
      <c r="I202" s="85" t="str">
        <f t="shared" si="7"/>
        <v>#NAME?</v>
      </c>
      <c r="J202" s="86" t="str">
        <f t="shared" si="8"/>
        <v>#NAME?</v>
      </c>
      <c r="K202" s="44" t="str">
        <f>IF(SUM(DSKH!$F202:$I202)&gt;0,"PS","-")</f>
        <v>#NAME?</v>
      </c>
      <c r="L202" s="44" t="str">
        <f t="shared" si="9"/>
        <v>#NAME?</v>
      </c>
      <c r="M202" s="44" t="str">
        <f t="shared" si="10"/>
        <v>#NAME?</v>
      </c>
      <c r="N202" s="44" t="str">
        <f t="shared" si="11"/>
        <v>#NAME?</v>
      </c>
      <c r="O202" s="44" t="str">
        <f t="shared" si="12"/>
        <v>#NAME?</v>
      </c>
      <c r="P202" s="44" t="str">
        <f t="shared" si="13"/>
        <v>#NAME?</v>
      </c>
      <c r="Q202" s="44" t="str">
        <f t="shared" si="14"/>
        <v>#NAME?</v>
      </c>
      <c r="R202" s="44" t="str">
        <f t="shared" si="15"/>
        <v>#NAME?</v>
      </c>
      <c r="S202" s="44"/>
      <c r="T202" s="44"/>
      <c r="U202" s="44"/>
      <c r="V202" s="44"/>
      <c r="W202" s="44"/>
      <c r="X202" s="44"/>
      <c r="Y202" s="44"/>
      <c r="Z202" s="44"/>
      <c r="AA202" s="44"/>
      <c r="AB202" s="44"/>
      <c r="AC202" s="44"/>
      <c r="AD202" s="87"/>
      <c r="AE202" s="12"/>
    </row>
    <row r="203" ht="12.75" hidden="1" customHeight="1">
      <c r="A203" s="39">
        <f t="shared" si="3"/>
        <v>0</v>
      </c>
      <c r="B203" s="84"/>
      <c r="C203" s="41"/>
      <c r="D203" s="45"/>
      <c r="E203" s="41"/>
      <c r="F203" s="44" t="str">
        <f t="shared" si="4"/>
        <v>#NAME?</v>
      </c>
      <c r="G203" s="42" t="str">
        <f t="shared" si="5"/>
        <v>#NAME?</v>
      </c>
      <c r="H203" s="44" t="str">
        <f t="shared" si="6"/>
        <v>#NAME?</v>
      </c>
      <c r="I203" s="85" t="str">
        <f t="shared" si="7"/>
        <v>#NAME?</v>
      </c>
      <c r="J203" s="86" t="str">
        <f t="shared" si="8"/>
        <v>#NAME?</v>
      </c>
      <c r="K203" s="44" t="str">
        <f>IF(SUM(DSKH!$F203:$I203)&gt;0,"PS","-")</f>
        <v>#NAME?</v>
      </c>
      <c r="L203" s="44" t="str">
        <f t="shared" si="9"/>
        <v>#NAME?</v>
      </c>
      <c r="M203" s="44" t="str">
        <f t="shared" si="10"/>
        <v>#NAME?</v>
      </c>
      <c r="N203" s="44" t="str">
        <f t="shared" si="11"/>
        <v>#NAME?</v>
      </c>
      <c r="O203" s="44" t="str">
        <f t="shared" si="12"/>
        <v>#NAME?</v>
      </c>
      <c r="P203" s="44" t="str">
        <f t="shared" si="13"/>
        <v>#NAME?</v>
      </c>
      <c r="Q203" s="44" t="str">
        <f t="shared" si="14"/>
        <v>#NAME?</v>
      </c>
      <c r="R203" s="44" t="str">
        <f t="shared" si="15"/>
        <v>#NAME?</v>
      </c>
      <c r="S203" s="44"/>
      <c r="T203" s="44"/>
      <c r="U203" s="44"/>
      <c r="V203" s="44"/>
      <c r="W203" s="44"/>
      <c r="X203" s="44"/>
      <c r="Y203" s="44"/>
      <c r="Z203" s="44"/>
      <c r="AA203" s="44"/>
      <c r="AB203" s="44"/>
      <c r="AC203" s="44"/>
      <c r="AD203" s="87"/>
      <c r="AE203" s="12"/>
    </row>
    <row r="204" ht="12.75" hidden="1" customHeight="1">
      <c r="A204" s="39">
        <f t="shared" si="3"/>
        <v>0</v>
      </c>
      <c r="B204" s="84"/>
      <c r="C204" s="41"/>
      <c r="D204" s="45"/>
      <c r="E204" s="41"/>
      <c r="F204" s="44" t="str">
        <f t="shared" si="4"/>
        <v>#NAME?</v>
      </c>
      <c r="G204" s="42" t="str">
        <f t="shared" si="5"/>
        <v>#NAME?</v>
      </c>
      <c r="H204" s="44" t="str">
        <f t="shared" si="6"/>
        <v>#NAME?</v>
      </c>
      <c r="I204" s="85" t="str">
        <f t="shared" si="7"/>
        <v>#NAME?</v>
      </c>
      <c r="J204" s="86" t="str">
        <f t="shared" si="8"/>
        <v>#NAME?</v>
      </c>
      <c r="K204" s="44" t="str">
        <f>IF(SUM(DSKH!$F204:$I204)&gt;0,"PS","-")</f>
        <v>#NAME?</v>
      </c>
      <c r="L204" s="44" t="str">
        <f t="shared" si="9"/>
        <v>#NAME?</v>
      </c>
      <c r="M204" s="44" t="str">
        <f t="shared" si="10"/>
        <v>#NAME?</v>
      </c>
      <c r="N204" s="44" t="str">
        <f t="shared" si="11"/>
        <v>#NAME?</v>
      </c>
      <c r="O204" s="44" t="str">
        <f t="shared" si="12"/>
        <v>#NAME?</v>
      </c>
      <c r="P204" s="44" t="str">
        <f t="shared" si="13"/>
        <v>#NAME?</v>
      </c>
      <c r="Q204" s="44" t="str">
        <f t="shared" si="14"/>
        <v>#NAME?</v>
      </c>
      <c r="R204" s="44" t="str">
        <f t="shared" si="15"/>
        <v>#NAME?</v>
      </c>
      <c r="S204" s="44"/>
      <c r="T204" s="44"/>
      <c r="U204" s="44"/>
      <c r="V204" s="44"/>
      <c r="W204" s="44"/>
      <c r="X204" s="44"/>
      <c r="Y204" s="44"/>
      <c r="Z204" s="44"/>
      <c r="AA204" s="44"/>
      <c r="AB204" s="44"/>
      <c r="AC204" s="44"/>
      <c r="AD204" s="87"/>
      <c r="AE204" s="12"/>
    </row>
    <row r="205" ht="12.75" hidden="1" customHeight="1">
      <c r="A205" s="39">
        <f t="shared" si="3"/>
        <v>0</v>
      </c>
      <c r="B205" s="84"/>
      <c r="C205" s="41"/>
      <c r="D205" s="45"/>
      <c r="E205" s="41"/>
      <c r="F205" s="44" t="str">
        <f t="shared" si="4"/>
        <v>#NAME?</v>
      </c>
      <c r="G205" s="42" t="str">
        <f t="shared" si="5"/>
        <v>#NAME?</v>
      </c>
      <c r="H205" s="44" t="str">
        <f t="shared" si="6"/>
        <v>#NAME?</v>
      </c>
      <c r="I205" s="85" t="str">
        <f t="shared" si="7"/>
        <v>#NAME?</v>
      </c>
      <c r="J205" s="86" t="str">
        <f t="shared" si="8"/>
        <v>#NAME?</v>
      </c>
      <c r="K205" s="44" t="str">
        <f>IF(SUM(DSKH!$F205:$I205)&gt;0,"PS","-")</f>
        <v>#NAME?</v>
      </c>
      <c r="L205" s="44" t="str">
        <f t="shared" si="9"/>
        <v>#NAME?</v>
      </c>
      <c r="M205" s="44" t="str">
        <f t="shared" si="10"/>
        <v>#NAME?</v>
      </c>
      <c r="N205" s="44" t="str">
        <f t="shared" si="11"/>
        <v>#NAME?</v>
      </c>
      <c r="O205" s="44" t="str">
        <f t="shared" si="12"/>
        <v>#NAME?</v>
      </c>
      <c r="P205" s="44" t="str">
        <f t="shared" si="13"/>
        <v>#NAME?</v>
      </c>
      <c r="Q205" s="44" t="str">
        <f t="shared" si="14"/>
        <v>#NAME?</v>
      </c>
      <c r="R205" s="44" t="str">
        <f t="shared" si="15"/>
        <v>#NAME?</v>
      </c>
      <c r="S205" s="44"/>
      <c r="T205" s="44"/>
      <c r="U205" s="44"/>
      <c r="V205" s="44"/>
      <c r="W205" s="44"/>
      <c r="X205" s="44"/>
      <c r="Y205" s="44"/>
      <c r="Z205" s="44"/>
      <c r="AA205" s="44"/>
      <c r="AB205" s="44"/>
      <c r="AC205" s="44"/>
      <c r="AD205" s="87"/>
      <c r="AE205" s="12"/>
    </row>
    <row r="206" ht="12.75" hidden="1" customHeight="1">
      <c r="A206" s="39">
        <f t="shared" si="3"/>
        <v>0</v>
      </c>
      <c r="B206" s="84"/>
      <c r="C206" s="41"/>
      <c r="D206" s="45"/>
      <c r="E206" s="41"/>
      <c r="F206" s="44" t="str">
        <f t="shared" si="4"/>
        <v>#NAME?</v>
      </c>
      <c r="G206" s="42" t="str">
        <f t="shared" si="5"/>
        <v>#NAME?</v>
      </c>
      <c r="H206" s="44" t="str">
        <f t="shared" si="6"/>
        <v>#NAME?</v>
      </c>
      <c r="I206" s="85" t="str">
        <f t="shared" si="7"/>
        <v>#NAME?</v>
      </c>
      <c r="J206" s="86" t="str">
        <f t="shared" si="8"/>
        <v>#NAME?</v>
      </c>
      <c r="K206" s="44" t="str">
        <f>IF(SUM(DSKH!$F206:$I206)&gt;0,"PS","-")</f>
        <v>#NAME?</v>
      </c>
      <c r="L206" s="44" t="str">
        <f t="shared" si="9"/>
        <v>#NAME?</v>
      </c>
      <c r="M206" s="44" t="str">
        <f t="shared" si="10"/>
        <v>#NAME?</v>
      </c>
      <c r="N206" s="44" t="str">
        <f t="shared" si="11"/>
        <v>#NAME?</v>
      </c>
      <c r="O206" s="44" t="str">
        <f t="shared" si="12"/>
        <v>#NAME?</v>
      </c>
      <c r="P206" s="44" t="str">
        <f t="shared" si="13"/>
        <v>#NAME?</v>
      </c>
      <c r="Q206" s="44" t="str">
        <f t="shared" si="14"/>
        <v>#NAME?</v>
      </c>
      <c r="R206" s="44" t="str">
        <f t="shared" si="15"/>
        <v>#NAME?</v>
      </c>
      <c r="S206" s="44"/>
      <c r="T206" s="44"/>
      <c r="U206" s="44"/>
      <c r="V206" s="44"/>
      <c r="W206" s="44"/>
      <c r="X206" s="44"/>
      <c r="Y206" s="44"/>
      <c r="Z206" s="44"/>
      <c r="AA206" s="44"/>
      <c r="AB206" s="44"/>
      <c r="AC206" s="44"/>
      <c r="AD206" s="87"/>
      <c r="AE206" s="12"/>
    </row>
    <row r="207" ht="12.75" hidden="1" customHeight="1">
      <c r="A207" s="39">
        <f t="shared" si="3"/>
        <v>0</v>
      </c>
      <c r="B207" s="84"/>
      <c r="C207" s="41"/>
      <c r="D207" s="45"/>
      <c r="E207" s="41"/>
      <c r="F207" s="44" t="str">
        <f t="shared" si="4"/>
        <v>#NAME?</v>
      </c>
      <c r="G207" s="42" t="str">
        <f t="shared" si="5"/>
        <v>#NAME?</v>
      </c>
      <c r="H207" s="44" t="str">
        <f t="shared" si="6"/>
        <v>#NAME?</v>
      </c>
      <c r="I207" s="85" t="str">
        <f t="shared" si="7"/>
        <v>#NAME?</v>
      </c>
      <c r="J207" s="86" t="str">
        <f t="shared" si="8"/>
        <v>#NAME?</v>
      </c>
      <c r="K207" s="44" t="str">
        <f>IF(SUM(DSKH!$F207:$I207)&gt;0,"PS","-")</f>
        <v>#NAME?</v>
      </c>
      <c r="L207" s="44" t="str">
        <f t="shared" si="9"/>
        <v>#NAME?</v>
      </c>
      <c r="M207" s="44" t="str">
        <f t="shared" si="10"/>
        <v>#NAME?</v>
      </c>
      <c r="N207" s="44" t="str">
        <f t="shared" si="11"/>
        <v>#NAME?</v>
      </c>
      <c r="O207" s="44" t="str">
        <f t="shared" si="12"/>
        <v>#NAME?</v>
      </c>
      <c r="P207" s="44" t="str">
        <f t="shared" si="13"/>
        <v>#NAME?</v>
      </c>
      <c r="Q207" s="44" t="str">
        <f t="shared" si="14"/>
        <v>#NAME?</v>
      </c>
      <c r="R207" s="44" t="str">
        <f t="shared" si="15"/>
        <v>#NAME?</v>
      </c>
      <c r="S207" s="44"/>
      <c r="T207" s="44"/>
      <c r="U207" s="44"/>
      <c r="V207" s="44"/>
      <c r="W207" s="44"/>
      <c r="X207" s="44"/>
      <c r="Y207" s="44"/>
      <c r="Z207" s="44"/>
      <c r="AA207" s="44"/>
      <c r="AB207" s="44"/>
      <c r="AC207" s="44"/>
      <c r="AD207" s="87"/>
      <c r="AE207" s="12"/>
    </row>
    <row r="208" ht="12.75" hidden="1" customHeight="1">
      <c r="A208" s="39">
        <f t="shared" si="3"/>
        <v>0</v>
      </c>
      <c r="B208" s="84"/>
      <c r="C208" s="41"/>
      <c r="D208" s="45"/>
      <c r="E208" s="41"/>
      <c r="F208" s="44" t="str">
        <f t="shared" si="4"/>
        <v>#NAME?</v>
      </c>
      <c r="G208" s="42" t="str">
        <f t="shared" si="5"/>
        <v>#NAME?</v>
      </c>
      <c r="H208" s="44" t="str">
        <f t="shared" si="6"/>
        <v>#NAME?</v>
      </c>
      <c r="I208" s="85" t="str">
        <f t="shared" si="7"/>
        <v>#NAME?</v>
      </c>
      <c r="J208" s="86" t="str">
        <f t="shared" si="8"/>
        <v>#NAME?</v>
      </c>
      <c r="K208" s="44" t="str">
        <f>IF(SUM(DSKH!$F208:$I208)&gt;0,"PS","-")</f>
        <v>#NAME?</v>
      </c>
      <c r="L208" s="44" t="str">
        <f t="shared" si="9"/>
        <v>#NAME?</v>
      </c>
      <c r="M208" s="44" t="str">
        <f t="shared" si="10"/>
        <v>#NAME?</v>
      </c>
      <c r="N208" s="44" t="str">
        <f t="shared" si="11"/>
        <v>#NAME?</v>
      </c>
      <c r="O208" s="44" t="str">
        <f t="shared" si="12"/>
        <v>#NAME?</v>
      </c>
      <c r="P208" s="44" t="str">
        <f t="shared" si="13"/>
        <v>#NAME?</v>
      </c>
      <c r="Q208" s="44" t="str">
        <f t="shared" si="14"/>
        <v>#NAME?</v>
      </c>
      <c r="R208" s="44" t="str">
        <f t="shared" si="15"/>
        <v>#NAME?</v>
      </c>
      <c r="S208" s="44"/>
      <c r="T208" s="44"/>
      <c r="U208" s="44"/>
      <c r="V208" s="44"/>
      <c r="W208" s="44"/>
      <c r="X208" s="44"/>
      <c r="Y208" s="44"/>
      <c r="Z208" s="44"/>
      <c r="AA208" s="44"/>
      <c r="AB208" s="44"/>
      <c r="AC208" s="44"/>
      <c r="AD208" s="87"/>
      <c r="AE208" s="12"/>
    </row>
    <row r="209" ht="12.75" hidden="1" customHeight="1">
      <c r="A209" s="39">
        <f t="shared" si="3"/>
        <v>0</v>
      </c>
      <c r="B209" s="84"/>
      <c r="C209" s="41"/>
      <c r="D209" s="45"/>
      <c r="E209" s="41"/>
      <c r="F209" s="44" t="str">
        <f t="shared" si="4"/>
        <v>#NAME?</v>
      </c>
      <c r="G209" s="42" t="str">
        <f t="shared" si="5"/>
        <v>#NAME?</v>
      </c>
      <c r="H209" s="44" t="str">
        <f t="shared" si="6"/>
        <v>#NAME?</v>
      </c>
      <c r="I209" s="85" t="str">
        <f t="shared" si="7"/>
        <v>#NAME?</v>
      </c>
      <c r="J209" s="86" t="str">
        <f t="shared" si="8"/>
        <v>#NAME?</v>
      </c>
      <c r="K209" s="44" t="str">
        <f>IF(SUM(DSKH!$F209:$I209)&gt;0,"PS","-")</f>
        <v>#NAME?</v>
      </c>
      <c r="L209" s="44" t="str">
        <f t="shared" si="9"/>
        <v>#NAME?</v>
      </c>
      <c r="M209" s="44" t="str">
        <f t="shared" si="10"/>
        <v>#NAME?</v>
      </c>
      <c r="N209" s="44" t="str">
        <f t="shared" si="11"/>
        <v>#NAME?</v>
      </c>
      <c r="O209" s="44" t="str">
        <f t="shared" si="12"/>
        <v>#NAME?</v>
      </c>
      <c r="P209" s="44" t="str">
        <f t="shared" si="13"/>
        <v>#NAME?</v>
      </c>
      <c r="Q209" s="44" t="str">
        <f t="shared" si="14"/>
        <v>#NAME?</v>
      </c>
      <c r="R209" s="44" t="str">
        <f t="shared" si="15"/>
        <v>#NAME?</v>
      </c>
      <c r="S209" s="44"/>
      <c r="T209" s="44"/>
      <c r="U209" s="44"/>
      <c r="V209" s="44"/>
      <c r="W209" s="44"/>
      <c r="X209" s="44"/>
      <c r="Y209" s="44"/>
      <c r="Z209" s="44"/>
      <c r="AA209" s="44"/>
      <c r="AB209" s="44"/>
      <c r="AC209" s="44"/>
      <c r="AD209" s="87"/>
      <c r="AE209" s="12"/>
    </row>
    <row r="210" ht="12.75" hidden="1" customHeight="1">
      <c r="A210" s="39">
        <f t="shared" si="3"/>
        <v>0</v>
      </c>
      <c r="B210" s="84"/>
      <c r="C210" s="41"/>
      <c r="D210" s="45"/>
      <c r="E210" s="41"/>
      <c r="F210" s="44" t="str">
        <f t="shared" si="4"/>
        <v>#NAME?</v>
      </c>
      <c r="G210" s="42" t="str">
        <f t="shared" si="5"/>
        <v>#NAME?</v>
      </c>
      <c r="H210" s="44" t="str">
        <f t="shared" si="6"/>
        <v>#NAME?</v>
      </c>
      <c r="I210" s="85" t="str">
        <f t="shared" si="7"/>
        <v>#NAME?</v>
      </c>
      <c r="J210" s="86" t="str">
        <f t="shared" si="8"/>
        <v>#NAME?</v>
      </c>
      <c r="K210" s="44" t="str">
        <f>IF(SUM(DSKH!$F210:$I210)&gt;0,"PS","-")</f>
        <v>#NAME?</v>
      </c>
      <c r="L210" s="44" t="str">
        <f t="shared" si="9"/>
        <v>#NAME?</v>
      </c>
      <c r="M210" s="44" t="str">
        <f t="shared" si="10"/>
        <v>#NAME?</v>
      </c>
      <c r="N210" s="44" t="str">
        <f t="shared" si="11"/>
        <v>#NAME?</v>
      </c>
      <c r="O210" s="44" t="str">
        <f t="shared" si="12"/>
        <v>#NAME?</v>
      </c>
      <c r="P210" s="44" t="str">
        <f t="shared" si="13"/>
        <v>#NAME?</v>
      </c>
      <c r="Q210" s="44" t="str">
        <f t="shared" si="14"/>
        <v>#NAME?</v>
      </c>
      <c r="R210" s="44" t="str">
        <f t="shared" si="15"/>
        <v>#NAME?</v>
      </c>
      <c r="S210" s="44"/>
      <c r="T210" s="44"/>
      <c r="U210" s="44"/>
      <c r="V210" s="44"/>
      <c r="W210" s="44"/>
      <c r="X210" s="44"/>
      <c r="Y210" s="44"/>
      <c r="Z210" s="44"/>
      <c r="AA210" s="44"/>
      <c r="AB210" s="44"/>
      <c r="AC210" s="44"/>
      <c r="AD210" s="87"/>
      <c r="AE210" s="12"/>
    </row>
    <row r="211" ht="12.75" hidden="1" customHeight="1">
      <c r="A211" s="39">
        <f t="shared" si="3"/>
        <v>0</v>
      </c>
      <c r="B211" s="84"/>
      <c r="C211" s="41"/>
      <c r="D211" s="45"/>
      <c r="E211" s="41"/>
      <c r="F211" s="44" t="str">
        <f t="shared" si="4"/>
        <v>#NAME?</v>
      </c>
      <c r="G211" s="42" t="str">
        <f t="shared" si="5"/>
        <v>#NAME?</v>
      </c>
      <c r="H211" s="44" t="str">
        <f t="shared" si="6"/>
        <v>#NAME?</v>
      </c>
      <c r="I211" s="85" t="str">
        <f t="shared" si="7"/>
        <v>#NAME?</v>
      </c>
      <c r="J211" s="86" t="str">
        <f t="shared" si="8"/>
        <v>#NAME?</v>
      </c>
      <c r="K211" s="44" t="str">
        <f>IF(SUM(DSKH!$F211:$I211)&gt;0,"PS","-")</f>
        <v>#NAME?</v>
      </c>
      <c r="L211" s="44" t="str">
        <f t="shared" si="9"/>
        <v>#NAME?</v>
      </c>
      <c r="M211" s="44" t="str">
        <f t="shared" si="10"/>
        <v>#NAME?</v>
      </c>
      <c r="N211" s="44" t="str">
        <f t="shared" si="11"/>
        <v>#NAME?</v>
      </c>
      <c r="O211" s="44" t="str">
        <f t="shared" si="12"/>
        <v>#NAME?</v>
      </c>
      <c r="P211" s="44" t="str">
        <f t="shared" si="13"/>
        <v>#NAME?</v>
      </c>
      <c r="Q211" s="44" t="str">
        <f t="shared" si="14"/>
        <v>#NAME?</v>
      </c>
      <c r="R211" s="44" t="str">
        <f t="shared" si="15"/>
        <v>#NAME?</v>
      </c>
      <c r="S211" s="44"/>
      <c r="T211" s="44"/>
      <c r="U211" s="44"/>
      <c r="V211" s="44"/>
      <c r="W211" s="44"/>
      <c r="X211" s="44"/>
      <c r="Y211" s="44"/>
      <c r="Z211" s="44"/>
      <c r="AA211" s="44"/>
      <c r="AB211" s="44"/>
      <c r="AC211" s="44"/>
      <c r="AD211" s="87"/>
      <c r="AE211" s="12"/>
    </row>
    <row r="212" ht="12.75" hidden="1" customHeight="1">
      <c r="A212" s="39">
        <f t="shared" si="3"/>
        <v>0</v>
      </c>
      <c r="B212" s="84"/>
      <c r="C212" s="41"/>
      <c r="D212" s="45"/>
      <c r="E212" s="41"/>
      <c r="F212" s="44" t="str">
        <f t="shared" si="4"/>
        <v>#NAME?</v>
      </c>
      <c r="G212" s="42" t="str">
        <f t="shared" si="5"/>
        <v>#NAME?</v>
      </c>
      <c r="H212" s="44" t="str">
        <f t="shared" si="6"/>
        <v>#NAME?</v>
      </c>
      <c r="I212" s="85" t="str">
        <f t="shared" si="7"/>
        <v>#NAME?</v>
      </c>
      <c r="J212" s="86" t="str">
        <f t="shared" si="8"/>
        <v>#NAME?</v>
      </c>
      <c r="K212" s="44" t="str">
        <f>IF(SUM(DSKH!$F212:$I212)&gt;0,"PS","-")</f>
        <v>#NAME?</v>
      </c>
      <c r="L212" s="44" t="str">
        <f t="shared" si="9"/>
        <v>#NAME?</v>
      </c>
      <c r="M212" s="44" t="str">
        <f t="shared" si="10"/>
        <v>#NAME?</v>
      </c>
      <c r="N212" s="44" t="str">
        <f t="shared" si="11"/>
        <v>#NAME?</v>
      </c>
      <c r="O212" s="44" t="str">
        <f t="shared" si="12"/>
        <v>#NAME?</v>
      </c>
      <c r="P212" s="44" t="str">
        <f t="shared" si="13"/>
        <v>#NAME?</v>
      </c>
      <c r="Q212" s="44" t="str">
        <f t="shared" si="14"/>
        <v>#NAME?</v>
      </c>
      <c r="R212" s="44" t="str">
        <f t="shared" si="15"/>
        <v>#NAME?</v>
      </c>
      <c r="S212" s="44"/>
      <c r="T212" s="44"/>
      <c r="U212" s="44"/>
      <c r="V212" s="44"/>
      <c r="W212" s="44"/>
      <c r="X212" s="44"/>
      <c r="Y212" s="44"/>
      <c r="Z212" s="44"/>
      <c r="AA212" s="44"/>
      <c r="AB212" s="44"/>
      <c r="AC212" s="44"/>
      <c r="AD212" s="87"/>
      <c r="AE212" s="12"/>
    </row>
    <row r="213" ht="12.75" hidden="1" customHeight="1">
      <c r="A213" s="39">
        <f t="shared" si="3"/>
        <v>0</v>
      </c>
      <c r="B213" s="84"/>
      <c r="C213" s="41"/>
      <c r="D213" s="45"/>
      <c r="E213" s="41"/>
      <c r="F213" s="44" t="str">
        <f t="shared" si="4"/>
        <v>#NAME?</v>
      </c>
      <c r="G213" s="42" t="str">
        <f t="shared" si="5"/>
        <v>#NAME?</v>
      </c>
      <c r="H213" s="44" t="str">
        <f t="shared" si="6"/>
        <v>#NAME?</v>
      </c>
      <c r="I213" s="85" t="str">
        <f t="shared" si="7"/>
        <v>#NAME?</v>
      </c>
      <c r="J213" s="86" t="str">
        <f t="shared" si="8"/>
        <v>#NAME?</v>
      </c>
      <c r="K213" s="44" t="str">
        <f>IF(SUM(DSKH!$F213:$I213)&gt;0,"PS","-")</f>
        <v>#NAME?</v>
      </c>
      <c r="L213" s="44" t="str">
        <f t="shared" si="9"/>
        <v>#NAME?</v>
      </c>
      <c r="M213" s="44" t="str">
        <f t="shared" si="10"/>
        <v>#NAME?</v>
      </c>
      <c r="N213" s="44" t="str">
        <f t="shared" si="11"/>
        <v>#NAME?</v>
      </c>
      <c r="O213" s="44" t="str">
        <f t="shared" si="12"/>
        <v>#NAME?</v>
      </c>
      <c r="P213" s="44" t="str">
        <f t="shared" si="13"/>
        <v>#NAME?</v>
      </c>
      <c r="Q213" s="44" t="str">
        <f t="shared" si="14"/>
        <v>#NAME?</v>
      </c>
      <c r="R213" s="44" t="str">
        <f t="shared" si="15"/>
        <v>#NAME?</v>
      </c>
      <c r="S213" s="44"/>
      <c r="T213" s="44"/>
      <c r="U213" s="44"/>
      <c r="V213" s="44"/>
      <c r="W213" s="44"/>
      <c r="X213" s="44"/>
      <c r="Y213" s="44"/>
      <c r="Z213" s="44"/>
      <c r="AA213" s="44"/>
      <c r="AB213" s="44"/>
      <c r="AC213" s="44"/>
      <c r="AD213" s="87"/>
      <c r="AE213" s="12"/>
    </row>
    <row r="214" ht="12.75" hidden="1" customHeight="1">
      <c r="A214" s="39">
        <f t="shared" si="3"/>
        <v>0</v>
      </c>
      <c r="B214" s="84"/>
      <c r="C214" s="41"/>
      <c r="D214" s="45"/>
      <c r="E214" s="41"/>
      <c r="F214" s="44" t="str">
        <f t="shared" si="4"/>
        <v>#NAME?</v>
      </c>
      <c r="G214" s="42" t="str">
        <f t="shared" si="5"/>
        <v>#NAME?</v>
      </c>
      <c r="H214" s="44" t="str">
        <f t="shared" si="6"/>
        <v>#NAME?</v>
      </c>
      <c r="I214" s="85" t="str">
        <f t="shared" si="7"/>
        <v>#NAME?</v>
      </c>
      <c r="J214" s="86" t="str">
        <f t="shared" si="8"/>
        <v>#NAME?</v>
      </c>
      <c r="K214" s="44" t="str">
        <f>IF(SUM(DSKH!$F214:$I214)&gt;0,"PS","-")</f>
        <v>#NAME?</v>
      </c>
      <c r="L214" s="44" t="str">
        <f t="shared" si="9"/>
        <v>#NAME?</v>
      </c>
      <c r="M214" s="44" t="str">
        <f t="shared" si="10"/>
        <v>#NAME?</v>
      </c>
      <c r="N214" s="44" t="str">
        <f t="shared" si="11"/>
        <v>#NAME?</v>
      </c>
      <c r="O214" s="44" t="str">
        <f t="shared" si="12"/>
        <v>#NAME?</v>
      </c>
      <c r="P214" s="44" t="str">
        <f t="shared" si="13"/>
        <v>#NAME?</v>
      </c>
      <c r="Q214" s="44" t="str">
        <f t="shared" si="14"/>
        <v>#NAME?</v>
      </c>
      <c r="R214" s="44" t="str">
        <f t="shared" si="15"/>
        <v>#NAME?</v>
      </c>
      <c r="S214" s="44"/>
      <c r="T214" s="44"/>
      <c r="U214" s="44"/>
      <c r="V214" s="44"/>
      <c r="W214" s="44"/>
      <c r="X214" s="44"/>
      <c r="Y214" s="44"/>
      <c r="Z214" s="44"/>
      <c r="AA214" s="44"/>
      <c r="AB214" s="44"/>
      <c r="AC214" s="44"/>
      <c r="AD214" s="87"/>
      <c r="AE214" s="12"/>
    </row>
    <row r="215" ht="12.75" hidden="1" customHeight="1">
      <c r="A215" s="39">
        <f t="shared" si="3"/>
        <v>0</v>
      </c>
      <c r="B215" s="84"/>
      <c r="C215" s="41"/>
      <c r="D215" s="45"/>
      <c r="E215" s="41"/>
      <c r="F215" s="44" t="str">
        <f t="shared" si="4"/>
        <v>#NAME?</v>
      </c>
      <c r="G215" s="42" t="str">
        <f t="shared" si="5"/>
        <v>#NAME?</v>
      </c>
      <c r="H215" s="44" t="str">
        <f t="shared" si="6"/>
        <v>#NAME?</v>
      </c>
      <c r="I215" s="85" t="str">
        <f t="shared" si="7"/>
        <v>#NAME?</v>
      </c>
      <c r="J215" s="86" t="str">
        <f t="shared" si="8"/>
        <v>#NAME?</v>
      </c>
      <c r="K215" s="44" t="str">
        <f>IF(SUM(DSKH!$F215:$I215)&gt;0,"PS","-")</f>
        <v>#NAME?</v>
      </c>
      <c r="L215" s="44" t="str">
        <f t="shared" si="9"/>
        <v>#NAME?</v>
      </c>
      <c r="M215" s="44" t="str">
        <f t="shared" si="10"/>
        <v>#NAME?</v>
      </c>
      <c r="N215" s="44" t="str">
        <f t="shared" si="11"/>
        <v>#NAME?</v>
      </c>
      <c r="O215" s="44" t="str">
        <f t="shared" si="12"/>
        <v>#NAME?</v>
      </c>
      <c r="P215" s="44" t="str">
        <f t="shared" si="13"/>
        <v>#NAME?</v>
      </c>
      <c r="Q215" s="44" t="str">
        <f t="shared" si="14"/>
        <v>#NAME?</v>
      </c>
      <c r="R215" s="44" t="str">
        <f t="shared" si="15"/>
        <v>#NAME?</v>
      </c>
      <c r="S215" s="44"/>
      <c r="T215" s="44"/>
      <c r="U215" s="44"/>
      <c r="V215" s="44"/>
      <c r="W215" s="44"/>
      <c r="X215" s="44"/>
      <c r="Y215" s="44"/>
      <c r="Z215" s="44"/>
      <c r="AA215" s="44"/>
      <c r="AB215" s="44"/>
      <c r="AC215" s="44"/>
      <c r="AD215" s="87"/>
      <c r="AE215" s="12"/>
    </row>
    <row r="216" ht="12.75" hidden="1" customHeight="1">
      <c r="A216" s="39">
        <f t="shared" si="3"/>
        <v>0</v>
      </c>
      <c r="B216" s="84"/>
      <c r="C216" s="41"/>
      <c r="D216" s="45"/>
      <c r="E216" s="41"/>
      <c r="F216" s="44" t="str">
        <f t="shared" si="4"/>
        <v>#NAME?</v>
      </c>
      <c r="G216" s="42" t="str">
        <f t="shared" si="5"/>
        <v>#NAME?</v>
      </c>
      <c r="H216" s="44" t="str">
        <f t="shared" si="6"/>
        <v>#NAME?</v>
      </c>
      <c r="I216" s="85" t="str">
        <f t="shared" si="7"/>
        <v>#NAME?</v>
      </c>
      <c r="J216" s="86" t="str">
        <f t="shared" si="8"/>
        <v>#NAME?</v>
      </c>
      <c r="K216" s="44" t="str">
        <f>IF(SUM(DSKH!$F216:$I216)&gt;0,"PS","-")</f>
        <v>#NAME?</v>
      </c>
      <c r="L216" s="44" t="str">
        <f t="shared" si="9"/>
        <v>#NAME?</v>
      </c>
      <c r="M216" s="44" t="str">
        <f t="shared" si="10"/>
        <v>#NAME?</v>
      </c>
      <c r="N216" s="44" t="str">
        <f t="shared" si="11"/>
        <v>#NAME?</v>
      </c>
      <c r="O216" s="44" t="str">
        <f t="shared" si="12"/>
        <v>#NAME?</v>
      </c>
      <c r="P216" s="44" t="str">
        <f t="shared" si="13"/>
        <v>#NAME?</v>
      </c>
      <c r="Q216" s="44" t="str">
        <f t="shared" si="14"/>
        <v>#NAME?</v>
      </c>
      <c r="R216" s="44" t="str">
        <f t="shared" si="15"/>
        <v>#NAME?</v>
      </c>
      <c r="S216" s="44"/>
      <c r="T216" s="44"/>
      <c r="U216" s="44"/>
      <c r="V216" s="44"/>
      <c r="W216" s="44"/>
      <c r="X216" s="44"/>
      <c r="Y216" s="44"/>
      <c r="Z216" s="44"/>
      <c r="AA216" s="44"/>
      <c r="AB216" s="44"/>
      <c r="AC216" s="44"/>
      <c r="AD216" s="87"/>
      <c r="AE216" s="12"/>
    </row>
    <row r="217" ht="12.75" hidden="1" customHeight="1">
      <c r="A217" s="39">
        <f t="shared" si="3"/>
        <v>0</v>
      </c>
      <c r="B217" s="84"/>
      <c r="C217" s="41"/>
      <c r="D217" s="45"/>
      <c r="E217" s="41"/>
      <c r="F217" s="44" t="str">
        <f t="shared" si="4"/>
        <v>#NAME?</v>
      </c>
      <c r="G217" s="42" t="str">
        <f t="shared" si="5"/>
        <v>#NAME?</v>
      </c>
      <c r="H217" s="44" t="str">
        <f t="shared" si="6"/>
        <v>#NAME?</v>
      </c>
      <c r="I217" s="85" t="str">
        <f t="shared" si="7"/>
        <v>#NAME?</v>
      </c>
      <c r="J217" s="86" t="str">
        <f t="shared" si="8"/>
        <v>#NAME?</v>
      </c>
      <c r="K217" s="44" t="str">
        <f>IF(SUM(DSKH!$F217:$I217)&gt;0,"PS","-")</f>
        <v>#NAME?</v>
      </c>
      <c r="L217" s="44" t="str">
        <f t="shared" si="9"/>
        <v>#NAME?</v>
      </c>
      <c r="M217" s="44" t="str">
        <f t="shared" si="10"/>
        <v>#NAME?</v>
      </c>
      <c r="N217" s="44" t="str">
        <f t="shared" si="11"/>
        <v>#NAME?</v>
      </c>
      <c r="O217" s="44" t="str">
        <f t="shared" si="12"/>
        <v>#NAME?</v>
      </c>
      <c r="P217" s="44" t="str">
        <f t="shared" si="13"/>
        <v>#NAME?</v>
      </c>
      <c r="Q217" s="44" t="str">
        <f t="shared" si="14"/>
        <v>#NAME?</v>
      </c>
      <c r="R217" s="44" t="str">
        <f t="shared" si="15"/>
        <v>#NAME?</v>
      </c>
      <c r="S217" s="44"/>
      <c r="T217" s="44"/>
      <c r="U217" s="44"/>
      <c r="V217" s="44"/>
      <c r="W217" s="44"/>
      <c r="X217" s="44"/>
      <c r="Y217" s="44"/>
      <c r="Z217" s="44"/>
      <c r="AA217" s="44"/>
      <c r="AB217" s="44"/>
      <c r="AC217" s="44"/>
      <c r="AD217" s="87"/>
      <c r="AE217" s="12"/>
    </row>
    <row r="218" ht="12.75" hidden="1" customHeight="1">
      <c r="A218" s="39">
        <f t="shared" si="3"/>
        <v>0</v>
      </c>
      <c r="B218" s="84"/>
      <c r="C218" s="41"/>
      <c r="D218" s="45"/>
      <c r="E218" s="41"/>
      <c r="F218" s="44" t="str">
        <f t="shared" si="4"/>
        <v>#NAME?</v>
      </c>
      <c r="G218" s="42" t="str">
        <f t="shared" si="5"/>
        <v>#NAME?</v>
      </c>
      <c r="H218" s="44" t="str">
        <f t="shared" si="6"/>
        <v>#NAME?</v>
      </c>
      <c r="I218" s="85" t="str">
        <f t="shared" si="7"/>
        <v>#NAME?</v>
      </c>
      <c r="J218" s="86" t="str">
        <f t="shared" si="8"/>
        <v>#NAME?</v>
      </c>
      <c r="K218" s="44" t="str">
        <f>IF(SUM(DSKH!$F218:$I218)&gt;0,"PS","-")</f>
        <v>#NAME?</v>
      </c>
      <c r="L218" s="44" t="str">
        <f t="shared" si="9"/>
        <v>#NAME?</v>
      </c>
      <c r="M218" s="44" t="str">
        <f t="shared" si="10"/>
        <v>#NAME?</v>
      </c>
      <c r="N218" s="44" t="str">
        <f t="shared" si="11"/>
        <v>#NAME?</v>
      </c>
      <c r="O218" s="44" t="str">
        <f t="shared" si="12"/>
        <v>#NAME?</v>
      </c>
      <c r="P218" s="44" t="str">
        <f t="shared" si="13"/>
        <v>#NAME?</v>
      </c>
      <c r="Q218" s="44" t="str">
        <f t="shared" si="14"/>
        <v>#NAME?</v>
      </c>
      <c r="R218" s="44" t="str">
        <f t="shared" si="15"/>
        <v>#NAME?</v>
      </c>
      <c r="S218" s="44"/>
      <c r="T218" s="44"/>
      <c r="U218" s="44"/>
      <c r="V218" s="44"/>
      <c r="W218" s="44"/>
      <c r="X218" s="44"/>
      <c r="Y218" s="44"/>
      <c r="Z218" s="44"/>
      <c r="AA218" s="44"/>
      <c r="AB218" s="44"/>
      <c r="AC218" s="44"/>
      <c r="AD218" s="87"/>
      <c r="AE218" s="12"/>
    </row>
    <row r="219" ht="12.75" hidden="1" customHeight="1">
      <c r="A219" s="39">
        <f t="shared" si="3"/>
        <v>0</v>
      </c>
      <c r="B219" s="84"/>
      <c r="C219" s="41"/>
      <c r="D219" s="45"/>
      <c r="E219" s="41"/>
      <c r="F219" s="44" t="str">
        <f t="shared" si="4"/>
        <v>#NAME?</v>
      </c>
      <c r="G219" s="42" t="str">
        <f t="shared" si="5"/>
        <v>#NAME?</v>
      </c>
      <c r="H219" s="44" t="str">
        <f t="shared" si="6"/>
        <v>#NAME?</v>
      </c>
      <c r="I219" s="85" t="str">
        <f t="shared" si="7"/>
        <v>#NAME?</v>
      </c>
      <c r="J219" s="86" t="str">
        <f t="shared" si="8"/>
        <v>#NAME?</v>
      </c>
      <c r="K219" s="44" t="str">
        <f>IF(SUM(DSKH!$F219:$I219)&gt;0,"PS","-")</f>
        <v>#NAME?</v>
      </c>
      <c r="L219" s="44" t="str">
        <f t="shared" si="9"/>
        <v>#NAME?</v>
      </c>
      <c r="M219" s="44" t="str">
        <f t="shared" si="10"/>
        <v>#NAME?</v>
      </c>
      <c r="N219" s="44" t="str">
        <f t="shared" si="11"/>
        <v>#NAME?</v>
      </c>
      <c r="O219" s="44" t="str">
        <f t="shared" si="12"/>
        <v>#NAME?</v>
      </c>
      <c r="P219" s="44" t="str">
        <f t="shared" si="13"/>
        <v>#NAME?</v>
      </c>
      <c r="Q219" s="44" t="str">
        <f t="shared" si="14"/>
        <v>#NAME?</v>
      </c>
      <c r="R219" s="44" t="str">
        <f t="shared" si="15"/>
        <v>#NAME?</v>
      </c>
      <c r="S219" s="44"/>
      <c r="T219" s="44"/>
      <c r="U219" s="44"/>
      <c r="V219" s="44"/>
      <c r="W219" s="44"/>
      <c r="X219" s="44"/>
      <c r="Y219" s="44"/>
      <c r="Z219" s="44"/>
      <c r="AA219" s="44"/>
      <c r="AB219" s="44"/>
      <c r="AC219" s="44"/>
      <c r="AD219" s="87"/>
      <c r="AE219" s="12"/>
    </row>
    <row r="220" ht="12.75" hidden="1" customHeight="1">
      <c r="A220" s="39">
        <f t="shared" si="3"/>
        <v>0</v>
      </c>
      <c r="B220" s="84"/>
      <c r="C220" s="41"/>
      <c r="D220" s="45"/>
      <c r="E220" s="41"/>
      <c r="F220" s="44" t="str">
        <f t="shared" si="4"/>
        <v>#NAME?</v>
      </c>
      <c r="G220" s="42" t="str">
        <f t="shared" si="5"/>
        <v>#NAME?</v>
      </c>
      <c r="H220" s="44" t="str">
        <f t="shared" si="6"/>
        <v>#NAME?</v>
      </c>
      <c r="I220" s="85" t="str">
        <f t="shared" si="7"/>
        <v>#NAME?</v>
      </c>
      <c r="J220" s="86" t="str">
        <f t="shared" si="8"/>
        <v>#NAME?</v>
      </c>
      <c r="K220" s="44" t="str">
        <f>IF(SUM(DSKH!$F220:$I220)&gt;0,"PS","-")</f>
        <v>#NAME?</v>
      </c>
      <c r="L220" s="44" t="str">
        <f t="shared" si="9"/>
        <v>#NAME?</v>
      </c>
      <c r="M220" s="44" t="str">
        <f t="shared" si="10"/>
        <v>#NAME?</v>
      </c>
      <c r="N220" s="44" t="str">
        <f t="shared" si="11"/>
        <v>#NAME?</v>
      </c>
      <c r="O220" s="44" t="str">
        <f t="shared" si="12"/>
        <v>#NAME?</v>
      </c>
      <c r="P220" s="44" t="str">
        <f t="shared" si="13"/>
        <v>#NAME?</v>
      </c>
      <c r="Q220" s="44" t="str">
        <f t="shared" si="14"/>
        <v>#NAME?</v>
      </c>
      <c r="R220" s="44" t="str">
        <f t="shared" si="15"/>
        <v>#NAME?</v>
      </c>
      <c r="S220" s="44"/>
      <c r="T220" s="44"/>
      <c r="U220" s="44"/>
      <c r="V220" s="44"/>
      <c r="W220" s="44"/>
      <c r="X220" s="44"/>
      <c r="Y220" s="44"/>
      <c r="Z220" s="44"/>
      <c r="AA220" s="44"/>
      <c r="AB220" s="44"/>
      <c r="AC220" s="44"/>
      <c r="AD220" s="87"/>
      <c r="AE220" s="12"/>
    </row>
    <row r="221" ht="12.75" hidden="1" customHeight="1">
      <c r="A221" s="39">
        <f t="shared" si="3"/>
        <v>0</v>
      </c>
      <c r="B221" s="84"/>
      <c r="C221" s="41"/>
      <c r="D221" s="45"/>
      <c r="E221" s="41"/>
      <c r="F221" s="44" t="str">
        <f t="shared" si="4"/>
        <v>#NAME?</v>
      </c>
      <c r="G221" s="42" t="str">
        <f t="shared" si="5"/>
        <v>#NAME?</v>
      </c>
      <c r="H221" s="44" t="str">
        <f t="shared" si="6"/>
        <v>#NAME?</v>
      </c>
      <c r="I221" s="85" t="str">
        <f t="shared" si="7"/>
        <v>#NAME?</v>
      </c>
      <c r="J221" s="86" t="str">
        <f t="shared" si="8"/>
        <v>#NAME?</v>
      </c>
      <c r="K221" s="44" t="str">
        <f>IF(SUM(DSKH!$F221:$I221)&gt;0,"PS","-")</f>
        <v>#NAME?</v>
      </c>
      <c r="L221" s="44" t="str">
        <f t="shared" si="9"/>
        <v>#NAME?</v>
      </c>
      <c r="M221" s="44" t="str">
        <f t="shared" si="10"/>
        <v>#NAME?</v>
      </c>
      <c r="N221" s="44" t="str">
        <f t="shared" si="11"/>
        <v>#NAME?</v>
      </c>
      <c r="O221" s="44" t="str">
        <f t="shared" si="12"/>
        <v>#NAME?</v>
      </c>
      <c r="P221" s="44" t="str">
        <f t="shared" si="13"/>
        <v>#NAME?</v>
      </c>
      <c r="Q221" s="44" t="str">
        <f t="shared" si="14"/>
        <v>#NAME?</v>
      </c>
      <c r="R221" s="44" t="str">
        <f t="shared" si="15"/>
        <v>#NAME?</v>
      </c>
      <c r="S221" s="44"/>
      <c r="T221" s="44"/>
      <c r="U221" s="44"/>
      <c r="V221" s="44"/>
      <c r="W221" s="44"/>
      <c r="X221" s="44"/>
      <c r="Y221" s="44"/>
      <c r="Z221" s="44"/>
      <c r="AA221" s="44"/>
      <c r="AB221" s="44"/>
      <c r="AC221" s="44"/>
      <c r="AD221" s="87"/>
      <c r="AE221" s="12"/>
    </row>
    <row r="222" ht="12.75" hidden="1" customHeight="1">
      <c r="A222" s="39">
        <f t="shared" si="3"/>
        <v>0</v>
      </c>
      <c r="B222" s="84"/>
      <c r="C222" s="41"/>
      <c r="D222" s="45"/>
      <c r="E222" s="41"/>
      <c r="F222" s="44" t="str">
        <f t="shared" si="4"/>
        <v>#NAME?</v>
      </c>
      <c r="G222" s="42" t="str">
        <f t="shared" si="5"/>
        <v>#NAME?</v>
      </c>
      <c r="H222" s="44" t="str">
        <f t="shared" si="6"/>
        <v>#NAME?</v>
      </c>
      <c r="I222" s="85" t="str">
        <f t="shared" si="7"/>
        <v>#NAME?</v>
      </c>
      <c r="J222" s="86" t="str">
        <f t="shared" si="8"/>
        <v>#NAME?</v>
      </c>
      <c r="K222" s="44" t="str">
        <f>IF(SUM(DSKH!$F222:$I222)&gt;0,"PS","-")</f>
        <v>#NAME?</v>
      </c>
      <c r="L222" s="44" t="str">
        <f t="shared" si="9"/>
        <v>#NAME?</v>
      </c>
      <c r="M222" s="44" t="str">
        <f t="shared" si="10"/>
        <v>#NAME?</v>
      </c>
      <c r="N222" s="44" t="str">
        <f t="shared" si="11"/>
        <v>#NAME?</v>
      </c>
      <c r="O222" s="44" t="str">
        <f t="shared" si="12"/>
        <v>#NAME?</v>
      </c>
      <c r="P222" s="44" t="str">
        <f t="shared" si="13"/>
        <v>#NAME?</v>
      </c>
      <c r="Q222" s="44" t="str">
        <f t="shared" si="14"/>
        <v>#NAME?</v>
      </c>
      <c r="R222" s="44" t="str">
        <f t="shared" si="15"/>
        <v>#NAME?</v>
      </c>
      <c r="S222" s="44"/>
      <c r="T222" s="44"/>
      <c r="U222" s="44"/>
      <c r="V222" s="44"/>
      <c r="W222" s="44"/>
      <c r="X222" s="44"/>
      <c r="Y222" s="44"/>
      <c r="Z222" s="44"/>
      <c r="AA222" s="44"/>
      <c r="AB222" s="44"/>
      <c r="AC222" s="44"/>
      <c r="AD222" s="87"/>
      <c r="AE222" s="12"/>
    </row>
    <row r="223" ht="12.75" hidden="1" customHeight="1">
      <c r="A223" s="39">
        <f t="shared" si="3"/>
        <v>0</v>
      </c>
      <c r="B223" s="84"/>
      <c r="C223" s="41"/>
      <c r="D223" s="45"/>
      <c r="E223" s="41"/>
      <c r="F223" s="44" t="str">
        <f t="shared" si="4"/>
        <v>#NAME?</v>
      </c>
      <c r="G223" s="42" t="str">
        <f t="shared" si="5"/>
        <v>#NAME?</v>
      </c>
      <c r="H223" s="44" t="str">
        <f t="shared" si="6"/>
        <v>#NAME?</v>
      </c>
      <c r="I223" s="85" t="str">
        <f t="shared" si="7"/>
        <v>#NAME?</v>
      </c>
      <c r="J223" s="86" t="str">
        <f t="shared" si="8"/>
        <v>#NAME?</v>
      </c>
      <c r="K223" s="44" t="str">
        <f>IF(SUM(DSKH!$F223:$I223)&gt;0,"PS","-")</f>
        <v>#NAME?</v>
      </c>
      <c r="L223" s="44" t="str">
        <f t="shared" si="9"/>
        <v>#NAME?</v>
      </c>
      <c r="M223" s="44" t="str">
        <f t="shared" si="10"/>
        <v>#NAME?</v>
      </c>
      <c r="N223" s="44" t="str">
        <f t="shared" si="11"/>
        <v>#NAME?</v>
      </c>
      <c r="O223" s="44" t="str">
        <f t="shared" si="12"/>
        <v>#NAME?</v>
      </c>
      <c r="P223" s="44" t="str">
        <f t="shared" si="13"/>
        <v>#NAME?</v>
      </c>
      <c r="Q223" s="44" t="str">
        <f t="shared" si="14"/>
        <v>#NAME?</v>
      </c>
      <c r="R223" s="44" t="str">
        <f t="shared" si="15"/>
        <v>#NAME?</v>
      </c>
      <c r="S223" s="44"/>
      <c r="T223" s="44"/>
      <c r="U223" s="44"/>
      <c r="V223" s="44"/>
      <c r="W223" s="44"/>
      <c r="X223" s="44"/>
      <c r="Y223" s="44"/>
      <c r="Z223" s="44"/>
      <c r="AA223" s="44"/>
      <c r="AB223" s="44"/>
      <c r="AC223" s="44"/>
      <c r="AD223" s="87"/>
      <c r="AE223" s="12"/>
    </row>
    <row r="224" ht="12.75" hidden="1" customHeight="1">
      <c r="A224" s="39">
        <f t="shared" si="3"/>
        <v>0</v>
      </c>
      <c r="B224" s="84"/>
      <c r="C224" s="41"/>
      <c r="D224" s="45"/>
      <c r="E224" s="41"/>
      <c r="F224" s="44" t="str">
        <f t="shared" si="4"/>
        <v>#NAME?</v>
      </c>
      <c r="G224" s="42" t="str">
        <f t="shared" si="5"/>
        <v>#NAME?</v>
      </c>
      <c r="H224" s="44" t="str">
        <f t="shared" si="6"/>
        <v>#NAME?</v>
      </c>
      <c r="I224" s="85" t="str">
        <f t="shared" si="7"/>
        <v>#NAME?</v>
      </c>
      <c r="J224" s="86" t="str">
        <f t="shared" si="8"/>
        <v>#NAME?</v>
      </c>
      <c r="K224" s="44" t="str">
        <f>IF(SUM(DSKH!$F224:$I224)&gt;0,"PS","-")</f>
        <v>#NAME?</v>
      </c>
      <c r="L224" s="44" t="str">
        <f t="shared" si="9"/>
        <v>#NAME?</v>
      </c>
      <c r="M224" s="44" t="str">
        <f t="shared" si="10"/>
        <v>#NAME?</v>
      </c>
      <c r="N224" s="44" t="str">
        <f t="shared" si="11"/>
        <v>#NAME?</v>
      </c>
      <c r="O224" s="44" t="str">
        <f t="shared" si="12"/>
        <v>#NAME?</v>
      </c>
      <c r="P224" s="44" t="str">
        <f t="shared" si="13"/>
        <v>#NAME?</v>
      </c>
      <c r="Q224" s="44" t="str">
        <f t="shared" si="14"/>
        <v>#NAME?</v>
      </c>
      <c r="R224" s="44" t="str">
        <f t="shared" si="15"/>
        <v>#NAME?</v>
      </c>
      <c r="S224" s="44"/>
      <c r="T224" s="44"/>
      <c r="U224" s="44"/>
      <c r="V224" s="44"/>
      <c r="W224" s="44"/>
      <c r="X224" s="44"/>
      <c r="Y224" s="44"/>
      <c r="Z224" s="44"/>
      <c r="AA224" s="44"/>
      <c r="AB224" s="44"/>
      <c r="AC224" s="44"/>
      <c r="AD224" s="87"/>
      <c r="AE224" s="12"/>
    </row>
    <row r="225" ht="12.75" hidden="1" customHeight="1">
      <c r="A225" s="39">
        <f t="shared" si="3"/>
        <v>0</v>
      </c>
      <c r="B225" s="84"/>
      <c r="C225" s="41"/>
      <c r="D225" s="45"/>
      <c r="E225" s="41"/>
      <c r="F225" s="44" t="str">
        <f t="shared" si="4"/>
        <v>#NAME?</v>
      </c>
      <c r="G225" s="42" t="str">
        <f t="shared" si="5"/>
        <v>#NAME?</v>
      </c>
      <c r="H225" s="44" t="str">
        <f t="shared" si="6"/>
        <v>#NAME?</v>
      </c>
      <c r="I225" s="85" t="str">
        <f t="shared" si="7"/>
        <v>#NAME?</v>
      </c>
      <c r="J225" s="86" t="str">
        <f t="shared" si="8"/>
        <v>#NAME?</v>
      </c>
      <c r="K225" s="44" t="str">
        <f>IF(SUM(DSKH!$F225:$I225)&gt;0,"PS","-")</f>
        <v>#NAME?</v>
      </c>
      <c r="L225" s="44" t="str">
        <f t="shared" si="9"/>
        <v>#NAME?</v>
      </c>
      <c r="M225" s="44" t="str">
        <f t="shared" si="10"/>
        <v>#NAME?</v>
      </c>
      <c r="N225" s="44" t="str">
        <f t="shared" si="11"/>
        <v>#NAME?</v>
      </c>
      <c r="O225" s="44" t="str">
        <f t="shared" si="12"/>
        <v>#NAME?</v>
      </c>
      <c r="P225" s="44" t="str">
        <f t="shared" si="13"/>
        <v>#NAME?</v>
      </c>
      <c r="Q225" s="44" t="str">
        <f t="shared" si="14"/>
        <v>#NAME?</v>
      </c>
      <c r="R225" s="44" t="str">
        <f t="shared" si="15"/>
        <v>#NAME?</v>
      </c>
      <c r="S225" s="44"/>
      <c r="T225" s="44"/>
      <c r="U225" s="44"/>
      <c r="V225" s="44"/>
      <c r="W225" s="44"/>
      <c r="X225" s="44"/>
      <c r="Y225" s="44"/>
      <c r="Z225" s="44"/>
      <c r="AA225" s="44"/>
      <c r="AB225" s="44"/>
      <c r="AC225" s="44"/>
      <c r="AD225" s="87"/>
      <c r="AE225" s="12"/>
    </row>
    <row r="226" ht="12.75" hidden="1" customHeight="1">
      <c r="A226" s="39">
        <f t="shared" si="3"/>
        <v>0</v>
      </c>
      <c r="B226" s="84"/>
      <c r="C226" s="41"/>
      <c r="D226" s="45"/>
      <c r="E226" s="41"/>
      <c r="F226" s="44" t="str">
        <f t="shared" si="4"/>
        <v>#NAME?</v>
      </c>
      <c r="G226" s="42" t="str">
        <f t="shared" si="5"/>
        <v>#NAME?</v>
      </c>
      <c r="H226" s="44" t="str">
        <f t="shared" si="6"/>
        <v>#NAME?</v>
      </c>
      <c r="I226" s="85" t="str">
        <f t="shared" si="7"/>
        <v>#NAME?</v>
      </c>
      <c r="J226" s="86" t="str">
        <f t="shared" si="8"/>
        <v>#NAME?</v>
      </c>
      <c r="K226" s="44" t="str">
        <f>IF(SUM(DSKH!$F226:$I226)&gt;0,"PS","-")</f>
        <v>#NAME?</v>
      </c>
      <c r="L226" s="44" t="str">
        <f t="shared" si="9"/>
        <v>#NAME?</v>
      </c>
      <c r="M226" s="44" t="str">
        <f t="shared" si="10"/>
        <v>#NAME?</v>
      </c>
      <c r="N226" s="44" t="str">
        <f t="shared" si="11"/>
        <v>#NAME?</v>
      </c>
      <c r="O226" s="44" t="str">
        <f t="shared" si="12"/>
        <v>#NAME?</v>
      </c>
      <c r="P226" s="44" t="str">
        <f t="shared" si="13"/>
        <v>#NAME?</v>
      </c>
      <c r="Q226" s="44" t="str">
        <f t="shared" si="14"/>
        <v>#NAME?</v>
      </c>
      <c r="R226" s="44" t="str">
        <f t="shared" si="15"/>
        <v>#NAME?</v>
      </c>
      <c r="S226" s="44"/>
      <c r="T226" s="44"/>
      <c r="U226" s="44"/>
      <c r="V226" s="44"/>
      <c r="W226" s="44"/>
      <c r="X226" s="44"/>
      <c r="Y226" s="44"/>
      <c r="Z226" s="44"/>
      <c r="AA226" s="44"/>
      <c r="AB226" s="44"/>
      <c r="AC226" s="44"/>
      <c r="AD226" s="87"/>
      <c r="AE226" s="12"/>
    </row>
    <row r="227" ht="12.75" hidden="1" customHeight="1">
      <c r="A227" s="39">
        <f t="shared" si="3"/>
        <v>0</v>
      </c>
      <c r="B227" s="84"/>
      <c r="C227" s="41"/>
      <c r="D227" s="45"/>
      <c r="E227" s="41"/>
      <c r="F227" s="44" t="str">
        <f t="shared" si="4"/>
        <v>#NAME?</v>
      </c>
      <c r="G227" s="42" t="str">
        <f t="shared" si="5"/>
        <v>#NAME?</v>
      </c>
      <c r="H227" s="44" t="str">
        <f t="shared" si="6"/>
        <v>#NAME?</v>
      </c>
      <c r="I227" s="85" t="str">
        <f t="shared" si="7"/>
        <v>#NAME?</v>
      </c>
      <c r="J227" s="86" t="str">
        <f t="shared" si="8"/>
        <v>#NAME?</v>
      </c>
      <c r="K227" s="44" t="str">
        <f>IF(SUM(DSKH!$F227:$I227)&gt;0,"PS","-")</f>
        <v>#NAME?</v>
      </c>
      <c r="L227" s="44" t="str">
        <f t="shared" si="9"/>
        <v>#NAME?</v>
      </c>
      <c r="M227" s="44" t="str">
        <f t="shared" si="10"/>
        <v>#NAME?</v>
      </c>
      <c r="N227" s="44" t="str">
        <f t="shared" si="11"/>
        <v>#NAME?</v>
      </c>
      <c r="O227" s="44" t="str">
        <f t="shared" si="12"/>
        <v>#NAME?</v>
      </c>
      <c r="P227" s="44" t="str">
        <f t="shared" si="13"/>
        <v>#NAME?</v>
      </c>
      <c r="Q227" s="44" t="str">
        <f t="shared" si="14"/>
        <v>#NAME?</v>
      </c>
      <c r="R227" s="44" t="str">
        <f t="shared" si="15"/>
        <v>#NAME?</v>
      </c>
      <c r="S227" s="44"/>
      <c r="T227" s="44"/>
      <c r="U227" s="44"/>
      <c r="V227" s="44"/>
      <c r="W227" s="44"/>
      <c r="X227" s="44"/>
      <c r="Y227" s="44"/>
      <c r="Z227" s="44"/>
      <c r="AA227" s="44"/>
      <c r="AB227" s="44"/>
      <c r="AC227" s="44"/>
      <c r="AD227" s="87"/>
      <c r="AE227" s="12"/>
    </row>
    <row r="228" ht="12.75" hidden="1" customHeight="1">
      <c r="A228" s="39">
        <f t="shared" si="3"/>
        <v>0</v>
      </c>
      <c r="B228" s="84"/>
      <c r="C228" s="41"/>
      <c r="D228" s="45"/>
      <c r="E228" s="41"/>
      <c r="F228" s="44" t="str">
        <f t="shared" si="4"/>
        <v>#NAME?</v>
      </c>
      <c r="G228" s="42" t="str">
        <f t="shared" si="5"/>
        <v>#NAME?</v>
      </c>
      <c r="H228" s="44" t="str">
        <f t="shared" si="6"/>
        <v>#NAME?</v>
      </c>
      <c r="I228" s="85" t="str">
        <f t="shared" si="7"/>
        <v>#NAME?</v>
      </c>
      <c r="J228" s="86" t="str">
        <f t="shared" si="8"/>
        <v>#NAME?</v>
      </c>
      <c r="K228" s="44" t="str">
        <f>IF(SUM(DSKH!$F228:$I228)&gt;0,"PS","-")</f>
        <v>#NAME?</v>
      </c>
      <c r="L228" s="44" t="str">
        <f t="shared" si="9"/>
        <v>#NAME?</v>
      </c>
      <c r="M228" s="44" t="str">
        <f t="shared" si="10"/>
        <v>#NAME?</v>
      </c>
      <c r="N228" s="44" t="str">
        <f t="shared" si="11"/>
        <v>#NAME?</v>
      </c>
      <c r="O228" s="44" t="str">
        <f t="shared" si="12"/>
        <v>#NAME?</v>
      </c>
      <c r="P228" s="44" t="str">
        <f t="shared" si="13"/>
        <v>#NAME?</v>
      </c>
      <c r="Q228" s="44" t="str">
        <f t="shared" si="14"/>
        <v>#NAME?</v>
      </c>
      <c r="R228" s="44" t="str">
        <f t="shared" si="15"/>
        <v>#NAME?</v>
      </c>
      <c r="S228" s="44"/>
      <c r="T228" s="44"/>
      <c r="U228" s="44"/>
      <c r="V228" s="44"/>
      <c r="W228" s="44"/>
      <c r="X228" s="44"/>
      <c r="Y228" s="44"/>
      <c r="Z228" s="44"/>
      <c r="AA228" s="44"/>
      <c r="AB228" s="44"/>
      <c r="AC228" s="44"/>
      <c r="AD228" s="87"/>
      <c r="AE228" s="12"/>
    </row>
    <row r="229" ht="12.75" hidden="1" customHeight="1">
      <c r="A229" s="39">
        <f t="shared" si="3"/>
        <v>0</v>
      </c>
      <c r="B229" s="84"/>
      <c r="C229" s="41"/>
      <c r="D229" s="45"/>
      <c r="E229" s="41"/>
      <c r="F229" s="44" t="str">
        <f t="shared" si="4"/>
        <v>#NAME?</v>
      </c>
      <c r="G229" s="42" t="str">
        <f t="shared" si="5"/>
        <v>#NAME?</v>
      </c>
      <c r="H229" s="44" t="str">
        <f t="shared" si="6"/>
        <v>#NAME?</v>
      </c>
      <c r="I229" s="85" t="str">
        <f t="shared" si="7"/>
        <v>#NAME?</v>
      </c>
      <c r="J229" s="86" t="str">
        <f t="shared" si="8"/>
        <v>#NAME?</v>
      </c>
      <c r="K229" s="44" t="str">
        <f>IF(SUM(DSKH!$F229:$I229)&gt;0,"PS","-")</f>
        <v>#NAME?</v>
      </c>
      <c r="L229" s="44" t="str">
        <f t="shared" si="9"/>
        <v>#NAME?</v>
      </c>
      <c r="M229" s="44" t="str">
        <f t="shared" si="10"/>
        <v>#NAME?</v>
      </c>
      <c r="N229" s="44" t="str">
        <f t="shared" si="11"/>
        <v>#NAME?</v>
      </c>
      <c r="O229" s="44" t="str">
        <f t="shared" si="12"/>
        <v>#NAME?</v>
      </c>
      <c r="P229" s="44" t="str">
        <f t="shared" si="13"/>
        <v>#NAME?</v>
      </c>
      <c r="Q229" s="44" t="str">
        <f t="shared" si="14"/>
        <v>#NAME?</v>
      </c>
      <c r="R229" s="44" t="str">
        <f t="shared" si="15"/>
        <v>#NAME?</v>
      </c>
      <c r="S229" s="44"/>
      <c r="T229" s="44"/>
      <c r="U229" s="44"/>
      <c r="V229" s="44"/>
      <c r="W229" s="44"/>
      <c r="X229" s="44"/>
      <c r="Y229" s="44"/>
      <c r="Z229" s="44"/>
      <c r="AA229" s="44"/>
      <c r="AB229" s="44"/>
      <c r="AC229" s="44"/>
      <c r="AD229" s="87"/>
      <c r="AE229" s="12"/>
    </row>
    <row r="230" ht="12.75" hidden="1" customHeight="1">
      <c r="A230" s="39">
        <f t="shared" si="3"/>
        <v>0</v>
      </c>
      <c r="B230" s="84"/>
      <c r="C230" s="41"/>
      <c r="D230" s="45"/>
      <c r="E230" s="41"/>
      <c r="F230" s="44" t="str">
        <f t="shared" si="4"/>
        <v>#NAME?</v>
      </c>
      <c r="G230" s="42" t="str">
        <f t="shared" si="5"/>
        <v>#NAME?</v>
      </c>
      <c r="H230" s="44" t="str">
        <f t="shared" si="6"/>
        <v>#NAME?</v>
      </c>
      <c r="I230" s="85" t="str">
        <f t="shared" si="7"/>
        <v>#NAME?</v>
      </c>
      <c r="J230" s="86" t="str">
        <f t="shared" si="8"/>
        <v>#NAME?</v>
      </c>
      <c r="K230" s="44" t="str">
        <f>IF(SUM(DSKH!$F230:$I230)&gt;0,"PS","-")</f>
        <v>#NAME?</v>
      </c>
      <c r="L230" s="44" t="str">
        <f t="shared" si="9"/>
        <v>#NAME?</v>
      </c>
      <c r="M230" s="44" t="str">
        <f t="shared" si="10"/>
        <v>#NAME?</v>
      </c>
      <c r="N230" s="44" t="str">
        <f t="shared" si="11"/>
        <v>#NAME?</v>
      </c>
      <c r="O230" s="44" t="str">
        <f t="shared" si="12"/>
        <v>#NAME?</v>
      </c>
      <c r="P230" s="44" t="str">
        <f t="shared" si="13"/>
        <v>#NAME?</v>
      </c>
      <c r="Q230" s="44" t="str">
        <f t="shared" si="14"/>
        <v>#NAME?</v>
      </c>
      <c r="R230" s="44" t="str">
        <f t="shared" si="15"/>
        <v>#NAME?</v>
      </c>
      <c r="S230" s="44"/>
      <c r="T230" s="44"/>
      <c r="U230" s="44"/>
      <c r="V230" s="44"/>
      <c r="W230" s="44"/>
      <c r="X230" s="44"/>
      <c r="Y230" s="44"/>
      <c r="Z230" s="44"/>
      <c r="AA230" s="44"/>
      <c r="AB230" s="44"/>
      <c r="AC230" s="44"/>
      <c r="AD230" s="87"/>
      <c r="AE230" s="12"/>
    </row>
    <row r="231" ht="12.75" hidden="1" customHeight="1">
      <c r="A231" s="39">
        <f t="shared" si="3"/>
        <v>0</v>
      </c>
      <c r="B231" s="84"/>
      <c r="C231" s="41"/>
      <c r="D231" s="45"/>
      <c r="E231" s="41"/>
      <c r="F231" s="44" t="str">
        <f t="shared" si="4"/>
        <v>#NAME?</v>
      </c>
      <c r="G231" s="42" t="str">
        <f t="shared" si="5"/>
        <v>#NAME?</v>
      </c>
      <c r="H231" s="44" t="str">
        <f t="shared" si="6"/>
        <v>#NAME?</v>
      </c>
      <c r="I231" s="85" t="str">
        <f t="shared" si="7"/>
        <v>#NAME?</v>
      </c>
      <c r="J231" s="86" t="str">
        <f t="shared" si="8"/>
        <v>#NAME?</v>
      </c>
      <c r="K231" s="44" t="str">
        <f>IF(SUM(DSKH!$F231:$I231)&gt;0,"PS","-")</f>
        <v>#NAME?</v>
      </c>
      <c r="L231" s="44" t="str">
        <f t="shared" si="9"/>
        <v>#NAME?</v>
      </c>
      <c r="M231" s="44" t="str">
        <f t="shared" si="10"/>
        <v>#NAME?</v>
      </c>
      <c r="N231" s="44" t="str">
        <f t="shared" si="11"/>
        <v>#NAME?</v>
      </c>
      <c r="O231" s="44" t="str">
        <f t="shared" si="12"/>
        <v>#NAME?</v>
      </c>
      <c r="P231" s="44" t="str">
        <f t="shared" si="13"/>
        <v>#NAME?</v>
      </c>
      <c r="Q231" s="44" t="str">
        <f t="shared" si="14"/>
        <v>#NAME?</v>
      </c>
      <c r="R231" s="44" t="str">
        <f t="shared" si="15"/>
        <v>#NAME?</v>
      </c>
      <c r="S231" s="44"/>
      <c r="T231" s="44"/>
      <c r="U231" s="44"/>
      <c r="V231" s="44"/>
      <c r="W231" s="44"/>
      <c r="X231" s="44"/>
      <c r="Y231" s="44"/>
      <c r="Z231" s="44"/>
      <c r="AA231" s="44"/>
      <c r="AB231" s="44"/>
      <c r="AC231" s="44"/>
      <c r="AD231" s="87"/>
      <c r="AE231" s="12"/>
    </row>
    <row r="232" ht="12.75" hidden="1" customHeight="1">
      <c r="A232" s="39">
        <f t="shared" si="3"/>
        <v>0</v>
      </c>
      <c r="B232" s="84"/>
      <c r="C232" s="41"/>
      <c r="D232" s="45"/>
      <c r="E232" s="41"/>
      <c r="F232" s="44" t="str">
        <f t="shared" si="4"/>
        <v>#NAME?</v>
      </c>
      <c r="G232" s="42" t="str">
        <f t="shared" si="5"/>
        <v>#NAME?</v>
      </c>
      <c r="H232" s="44" t="str">
        <f t="shared" si="6"/>
        <v>#NAME?</v>
      </c>
      <c r="I232" s="85" t="str">
        <f t="shared" si="7"/>
        <v>#NAME?</v>
      </c>
      <c r="J232" s="86" t="str">
        <f t="shared" si="8"/>
        <v>#NAME?</v>
      </c>
      <c r="K232" s="44" t="str">
        <f>IF(SUM(DSKH!$F232:$I232)&gt;0,"PS","-")</f>
        <v>#NAME?</v>
      </c>
      <c r="L232" s="44" t="str">
        <f t="shared" si="9"/>
        <v>#NAME?</v>
      </c>
      <c r="M232" s="44" t="str">
        <f t="shared" si="10"/>
        <v>#NAME?</v>
      </c>
      <c r="N232" s="44" t="str">
        <f t="shared" si="11"/>
        <v>#NAME?</v>
      </c>
      <c r="O232" s="44" t="str">
        <f t="shared" si="12"/>
        <v>#NAME?</v>
      </c>
      <c r="P232" s="44" t="str">
        <f t="shared" si="13"/>
        <v>#NAME?</v>
      </c>
      <c r="Q232" s="44" t="str">
        <f t="shared" si="14"/>
        <v>#NAME?</v>
      </c>
      <c r="R232" s="44" t="str">
        <f t="shared" si="15"/>
        <v>#NAME?</v>
      </c>
      <c r="S232" s="44"/>
      <c r="T232" s="44"/>
      <c r="U232" s="44"/>
      <c r="V232" s="44"/>
      <c r="W232" s="44"/>
      <c r="X232" s="44"/>
      <c r="Y232" s="44"/>
      <c r="Z232" s="44"/>
      <c r="AA232" s="44"/>
      <c r="AB232" s="44"/>
      <c r="AC232" s="44"/>
      <c r="AD232" s="87"/>
      <c r="AE232" s="12"/>
    </row>
    <row r="233" ht="12.75" hidden="1" customHeight="1">
      <c r="A233" s="39">
        <f t="shared" si="3"/>
        <v>0</v>
      </c>
      <c r="B233" s="84"/>
      <c r="C233" s="41"/>
      <c r="D233" s="45"/>
      <c r="E233" s="41"/>
      <c r="F233" s="44" t="str">
        <f t="shared" si="4"/>
        <v>#NAME?</v>
      </c>
      <c r="G233" s="42" t="str">
        <f t="shared" si="5"/>
        <v>#NAME?</v>
      </c>
      <c r="H233" s="44" t="str">
        <f t="shared" si="6"/>
        <v>#NAME?</v>
      </c>
      <c r="I233" s="85" t="str">
        <f t="shared" si="7"/>
        <v>#NAME?</v>
      </c>
      <c r="J233" s="86" t="str">
        <f t="shared" si="8"/>
        <v>#NAME?</v>
      </c>
      <c r="K233" s="44" t="str">
        <f>IF(SUM(DSKH!$F233:$I233)&gt;0,"PS","-")</f>
        <v>#NAME?</v>
      </c>
      <c r="L233" s="44" t="str">
        <f t="shared" si="9"/>
        <v>#NAME?</v>
      </c>
      <c r="M233" s="44" t="str">
        <f t="shared" si="10"/>
        <v>#NAME?</v>
      </c>
      <c r="N233" s="44" t="str">
        <f t="shared" si="11"/>
        <v>#NAME?</v>
      </c>
      <c r="O233" s="44" t="str">
        <f t="shared" si="12"/>
        <v>#NAME?</v>
      </c>
      <c r="P233" s="44" t="str">
        <f t="shared" si="13"/>
        <v>#NAME?</v>
      </c>
      <c r="Q233" s="44" t="str">
        <f t="shared" si="14"/>
        <v>#NAME?</v>
      </c>
      <c r="R233" s="44" t="str">
        <f t="shared" si="15"/>
        <v>#NAME?</v>
      </c>
      <c r="S233" s="44"/>
      <c r="T233" s="44"/>
      <c r="U233" s="44"/>
      <c r="V233" s="44"/>
      <c r="W233" s="44"/>
      <c r="X233" s="44"/>
      <c r="Y233" s="44"/>
      <c r="Z233" s="44"/>
      <c r="AA233" s="44"/>
      <c r="AB233" s="44"/>
      <c r="AC233" s="44"/>
      <c r="AD233" s="87"/>
      <c r="AE233" s="12"/>
    </row>
    <row r="234" ht="12.75" hidden="1" customHeight="1">
      <c r="A234" s="39">
        <f t="shared" si="3"/>
        <v>0</v>
      </c>
      <c r="B234" s="84"/>
      <c r="C234" s="41"/>
      <c r="D234" s="45"/>
      <c r="E234" s="41"/>
      <c r="F234" s="44" t="str">
        <f t="shared" si="4"/>
        <v>#NAME?</v>
      </c>
      <c r="G234" s="42" t="str">
        <f t="shared" si="5"/>
        <v>#NAME?</v>
      </c>
      <c r="H234" s="44" t="str">
        <f t="shared" si="6"/>
        <v>#NAME?</v>
      </c>
      <c r="I234" s="85" t="str">
        <f t="shared" si="7"/>
        <v>#NAME?</v>
      </c>
      <c r="J234" s="86" t="str">
        <f t="shared" si="8"/>
        <v>#NAME?</v>
      </c>
      <c r="K234" s="44" t="str">
        <f>IF(SUM(DSKH!$F234:$I234)&gt;0,"PS","-")</f>
        <v>#NAME?</v>
      </c>
      <c r="L234" s="44" t="str">
        <f t="shared" si="9"/>
        <v>#NAME?</v>
      </c>
      <c r="M234" s="44" t="str">
        <f t="shared" si="10"/>
        <v>#NAME?</v>
      </c>
      <c r="N234" s="44" t="str">
        <f t="shared" si="11"/>
        <v>#NAME?</v>
      </c>
      <c r="O234" s="44" t="str">
        <f t="shared" si="12"/>
        <v>#NAME?</v>
      </c>
      <c r="P234" s="44" t="str">
        <f t="shared" si="13"/>
        <v>#NAME?</v>
      </c>
      <c r="Q234" s="44" t="str">
        <f t="shared" si="14"/>
        <v>#NAME?</v>
      </c>
      <c r="R234" s="44" t="str">
        <f t="shared" si="15"/>
        <v>#NAME?</v>
      </c>
      <c r="S234" s="44"/>
      <c r="T234" s="44"/>
      <c r="U234" s="44"/>
      <c r="V234" s="44"/>
      <c r="W234" s="44"/>
      <c r="X234" s="44"/>
      <c r="Y234" s="44"/>
      <c r="Z234" s="44"/>
      <c r="AA234" s="44"/>
      <c r="AB234" s="44"/>
      <c r="AC234" s="44"/>
      <c r="AD234" s="87"/>
      <c r="AE234" s="12"/>
    </row>
    <row r="235" ht="12.75" hidden="1" customHeight="1">
      <c r="A235" s="39">
        <f t="shared" si="3"/>
        <v>0</v>
      </c>
      <c r="B235" s="84"/>
      <c r="C235" s="41"/>
      <c r="D235" s="45"/>
      <c r="E235" s="41"/>
      <c r="F235" s="44" t="str">
        <f t="shared" si="4"/>
        <v>#NAME?</v>
      </c>
      <c r="G235" s="42" t="str">
        <f t="shared" si="5"/>
        <v>#NAME?</v>
      </c>
      <c r="H235" s="44" t="str">
        <f t="shared" si="6"/>
        <v>#NAME?</v>
      </c>
      <c r="I235" s="85" t="str">
        <f t="shared" si="7"/>
        <v>#NAME?</v>
      </c>
      <c r="J235" s="86" t="str">
        <f t="shared" si="8"/>
        <v>#NAME?</v>
      </c>
      <c r="K235" s="44" t="str">
        <f>IF(SUM(DSKH!$F235:$I235)&gt;0,"PS","-")</f>
        <v>#NAME?</v>
      </c>
      <c r="L235" s="44" t="str">
        <f t="shared" si="9"/>
        <v>#NAME?</v>
      </c>
      <c r="M235" s="44" t="str">
        <f t="shared" si="10"/>
        <v>#NAME?</v>
      </c>
      <c r="N235" s="44" t="str">
        <f t="shared" si="11"/>
        <v>#NAME?</v>
      </c>
      <c r="O235" s="44" t="str">
        <f t="shared" si="12"/>
        <v>#NAME?</v>
      </c>
      <c r="P235" s="44" t="str">
        <f t="shared" si="13"/>
        <v>#NAME?</v>
      </c>
      <c r="Q235" s="44" t="str">
        <f t="shared" si="14"/>
        <v>#NAME?</v>
      </c>
      <c r="R235" s="44" t="str">
        <f t="shared" si="15"/>
        <v>#NAME?</v>
      </c>
      <c r="S235" s="44"/>
      <c r="T235" s="44"/>
      <c r="U235" s="44"/>
      <c r="V235" s="44"/>
      <c r="W235" s="44"/>
      <c r="X235" s="44"/>
      <c r="Y235" s="44"/>
      <c r="Z235" s="44"/>
      <c r="AA235" s="44"/>
      <c r="AB235" s="44"/>
      <c r="AC235" s="44"/>
      <c r="AD235" s="87"/>
      <c r="AE235" s="12"/>
    </row>
    <row r="236" ht="12.75" hidden="1" customHeight="1">
      <c r="A236" s="39">
        <f t="shared" si="3"/>
        <v>0</v>
      </c>
      <c r="B236" s="84"/>
      <c r="C236" s="41"/>
      <c r="D236" s="45"/>
      <c r="E236" s="41"/>
      <c r="F236" s="44" t="str">
        <f t="shared" si="4"/>
        <v>#NAME?</v>
      </c>
      <c r="G236" s="42" t="str">
        <f t="shared" si="5"/>
        <v>#NAME?</v>
      </c>
      <c r="H236" s="44" t="str">
        <f t="shared" si="6"/>
        <v>#NAME?</v>
      </c>
      <c r="I236" s="85" t="str">
        <f t="shared" si="7"/>
        <v>#NAME?</v>
      </c>
      <c r="J236" s="86" t="str">
        <f t="shared" si="8"/>
        <v>#NAME?</v>
      </c>
      <c r="K236" s="44" t="str">
        <f>IF(SUM(DSKH!$F236:$I236)&gt;0,"PS","-")</f>
        <v>#NAME?</v>
      </c>
      <c r="L236" s="44" t="str">
        <f t="shared" si="9"/>
        <v>#NAME?</v>
      </c>
      <c r="M236" s="44" t="str">
        <f t="shared" si="10"/>
        <v>#NAME?</v>
      </c>
      <c r="N236" s="44" t="str">
        <f t="shared" si="11"/>
        <v>#NAME?</v>
      </c>
      <c r="O236" s="44" t="str">
        <f t="shared" si="12"/>
        <v>#NAME?</v>
      </c>
      <c r="P236" s="44" t="str">
        <f t="shared" si="13"/>
        <v>#NAME?</v>
      </c>
      <c r="Q236" s="44" t="str">
        <f t="shared" si="14"/>
        <v>#NAME?</v>
      </c>
      <c r="R236" s="44" t="str">
        <f t="shared" si="15"/>
        <v>#NAME?</v>
      </c>
      <c r="S236" s="44"/>
      <c r="T236" s="44"/>
      <c r="U236" s="44"/>
      <c r="V236" s="44"/>
      <c r="W236" s="44"/>
      <c r="X236" s="44"/>
      <c r="Y236" s="44"/>
      <c r="Z236" s="44"/>
      <c r="AA236" s="44"/>
      <c r="AB236" s="44"/>
      <c r="AC236" s="44"/>
      <c r="AD236" s="87"/>
      <c r="AE236" s="12"/>
    </row>
    <row r="237" ht="12.75" hidden="1" customHeight="1">
      <c r="A237" s="39">
        <f t="shared" si="3"/>
        <v>0</v>
      </c>
      <c r="B237" s="84"/>
      <c r="C237" s="41"/>
      <c r="D237" s="45"/>
      <c r="E237" s="41"/>
      <c r="F237" s="44" t="str">
        <f t="shared" si="4"/>
        <v>#NAME?</v>
      </c>
      <c r="G237" s="42" t="str">
        <f t="shared" si="5"/>
        <v>#NAME?</v>
      </c>
      <c r="H237" s="44" t="str">
        <f t="shared" si="6"/>
        <v>#NAME?</v>
      </c>
      <c r="I237" s="85" t="str">
        <f t="shared" si="7"/>
        <v>#NAME?</v>
      </c>
      <c r="J237" s="86" t="str">
        <f t="shared" si="8"/>
        <v>#NAME?</v>
      </c>
      <c r="K237" s="44" t="str">
        <f>IF(SUM(DSKH!$F237:$I237)&gt;0,"PS","-")</f>
        <v>#NAME?</v>
      </c>
      <c r="L237" s="44" t="str">
        <f t="shared" si="9"/>
        <v>#NAME?</v>
      </c>
      <c r="M237" s="44" t="str">
        <f t="shared" si="10"/>
        <v>#NAME?</v>
      </c>
      <c r="N237" s="44" t="str">
        <f t="shared" si="11"/>
        <v>#NAME?</v>
      </c>
      <c r="O237" s="44" t="str">
        <f t="shared" si="12"/>
        <v>#NAME?</v>
      </c>
      <c r="P237" s="44" t="str">
        <f t="shared" si="13"/>
        <v>#NAME?</v>
      </c>
      <c r="Q237" s="44" t="str">
        <f t="shared" si="14"/>
        <v>#NAME?</v>
      </c>
      <c r="R237" s="44" t="str">
        <f t="shared" si="15"/>
        <v>#NAME?</v>
      </c>
      <c r="S237" s="44"/>
      <c r="T237" s="44"/>
      <c r="U237" s="44"/>
      <c r="V237" s="44"/>
      <c r="W237" s="44"/>
      <c r="X237" s="44"/>
      <c r="Y237" s="44"/>
      <c r="Z237" s="44"/>
      <c r="AA237" s="44"/>
      <c r="AB237" s="44"/>
      <c r="AC237" s="44"/>
      <c r="AD237" s="87"/>
      <c r="AE237" s="12"/>
    </row>
    <row r="238" ht="12.75" hidden="1" customHeight="1">
      <c r="A238" s="39">
        <f t="shared" si="3"/>
        <v>0</v>
      </c>
      <c r="B238" s="84"/>
      <c r="C238" s="41"/>
      <c r="D238" s="45"/>
      <c r="E238" s="41"/>
      <c r="F238" s="44" t="str">
        <f t="shared" si="4"/>
        <v>#NAME?</v>
      </c>
      <c r="G238" s="42" t="str">
        <f t="shared" si="5"/>
        <v>#NAME?</v>
      </c>
      <c r="H238" s="44" t="str">
        <f t="shared" si="6"/>
        <v>#NAME?</v>
      </c>
      <c r="I238" s="85" t="str">
        <f t="shared" si="7"/>
        <v>#NAME?</v>
      </c>
      <c r="J238" s="86" t="str">
        <f t="shared" si="8"/>
        <v>#NAME?</v>
      </c>
      <c r="K238" s="44" t="str">
        <f>IF(SUM(DSKH!$F238:$I238)&gt;0,"PS","-")</f>
        <v>#NAME?</v>
      </c>
      <c r="L238" s="44" t="str">
        <f t="shared" si="9"/>
        <v>#NAME?</v>
      </c>
      <c r="M238" s="44" t="str">
        <f t="shared" si="10"/>
        <v>#NAME?</v>
      </c>
      <c r="N238" s="44" t="str">
        <f t="shared" si="11"/>
        <v>#NAME?</v>
      </c>
      <c r="O238" s="44" t="str">
        <f t="shared" si="12"/>
        <v>#NAME?</v>
      </c>
      <c r="P238" s="44" t="str">
        <f t="shared" si="13"/>
        <v>#NAME?</v>
      </c>
      <c r="Q238" s="44" t="str">
        <f t="shared" si="14"/>
        <v>#NAME?</v>
      </c>
      <c r="R238" s="44" t="str">
        <f t="shared" si="15"/>
        <v>#NAME?</v>
      </c>
      <c r="S238" s="44"/>
      <c r="T238" s="44"/>
      <c r="U238" s="44"/>
      <c r="V238" s="44"/>
      <c r="W238" s="44"/>
      <c r="X238" s="44"/>
      <c r="Y238" s="44"/>
      <c r="Z238" s="44"/>
      <c r="AA238" s="44"/>
      <c r="AB238" s="44"/>
      <c r="AC238" s="44"/>
      <c r="AD238" s="87"/>
      <c r="AE238" s="12"/>
    </row>
    <row r="239" ht="12.75" hidden="1" customHeight="1">
      <c r="A239" s="39">
        <f t="shared" si="3"/>
        <v>0</v>
      </c>
      <c r="B239" s="84"/>
      <c r="C239" s="41"/>
      <c r="D239" s="45"/>
      <c r="E239" s="41"/>
      <c r="F239" s="44" t="str">
        <f t="shared" si="4"/>
        <v>#NAME?</v>
      </c>
      <c r="G239" s="42" t="str">
        <f t="shared" si="5"/>
        <v>#NAME?</v>
      </c>
      <c r="H239" s="44" t="str">
        <f t="shared" si="6"/>
        <v>#NAME?</v>
      </c>
      <c r="I239" s="85" t="str">
        <f t="shared" si="7"/>
        <v>#NAME?</v>
      </c>
      <c r="J239" s="86" t="str">
        <f t="shared" si="8"/>
        <v>#NAME?</v>
      </c>
      <c r="K239" s="44" t="str">
        <f>IF(SUM(DSKH!$F239:$I239)&gt;0,"PS","-")</f>
        <v>#NAME?</v>
      </c>
      <c r="L239" s="44" t="str">
        <f t="shared" si="9"/>
        <v>#NAME?</v>
      </c>
      <c r="M239" s="44" t="str">
        <f t="shared" si="10"/>
        <v>#NAME?</v>
      </c>
      <c r="N239" s="44" t="str">
        <f t="shared" si="11"/>
        <v>#NAME?</v>
      </c>
      <c r="O239" s="44" t="str">
        <f t="shared" si="12"/>
        <v>#NAME?</v>
      </c>
      <c r="P239" s="44" t="str">
        <f t="shared" si="13"/>
        <v>#NAME?</v>
      </c>
      <c r="Q239" s="44" t="str">
        <f t="shared" si="14"/>
        <v>#NAME?</v>
      </c>
      <c r="R239" s="44" t="str">
        <f t="shared" si="15"/>
        <v>#NAME?</v>
      </c>
      <c r="S239" s="44"/>
      <c r="T239" s="44"/>
      <c r="U239" s="44"/>
      <c r="V239" s="44"/>
      <c r="W239" s="44"/>
      <c r="X239" s="44"/>
      <c r="Y239" s="44"/>
      <c r="Z239" s="44"/>
      <c r="AA239" s="44"/>
      <c r="AB239" s="44"/>
      <c r="AC239" s="44"/>
      <c r="AD239" s="87"/>
      <c r="AE239" s="12"/>
    </row>
    <row r="240" ht="12.75" hidden="1" customHeight="1">
      <c r="A240" s="39">
        <f t="shared" si="3"/>
        <v>0</v>
      </c>
      <c r="B240" s="84"/>
      <c r="C240" s="41"/>
      <c r="D240" s="45"/>
      <c r="E240" s="41"/>
      <c r="F240" s="44" t="str">
        <f t="shared" si="4"/>
        <v>#NAME?</v>
      </c>
      <c r="G240" s="42" t="str">
        <f t="shared" si="5"/>
        <v>#NAME?</v>
      </c>
      <c r="H240" s="44" t="str">
        <f t="shared" si="6"/>
        <v>#NAME?</v>
      </c>
      <c r="I240" s="85" t="str">
        <f t="shared" si="7"/>
        <v>#NAME?</v>
      </c>
      <c r="J240" s="86" t="str">
        <f t="shared" si="8"/>
        <v>#NAME?</v>
      </c>
      <c r="K240" s="44" t="str">
        <f>IF(SUM(DSKH!$F240:$I240)&gt;0,"PS","-")</f>
        <v>#NAME?</v>
      </c>
      <c r="L240" s="44" t="str">
        <f t="shared" si="9"/>
        <v>#NAME?</v>
      </c>
      <c r="M240" s="44" t="str">
        <f t="shared" si="10"/>
        <v>#NAME?</v>
      </c>
      <c r="N240" s="44" t="str">
        <f t="shared" si="11"/>
        <v>#NAME?</v>
      </c>
      <c r="O240" s="44" t="str">
        <f t="shared" si="12"/>
        <v>#NAME?</v>
      </c>
      <c r="P240" s="44" t="str">
        <f t="shared" si="13"/>
        <v>#NAME?</v>
      </c>
      <c r="Q240" s="44" t="str">
        <f t="shared" si="14"/>
        <v>#NAME?</v>
      </c>
      <c r="R240" s="44" t="str">
        <f t="shared" si="15"/>
        <v>#NAME?</v>
      </c>
      <c r="S240" s="44"/>
      <c r="T240" s="44"/>
      <c r="U240" s="44"/>
      <c r="V240" s="44"/>
      <c r="W240" s="44"/>
      <c r="X240" s="44"/>
      <c r="Y240" s="44"/>
      <c r="Z240" s="44"/>
      <c r="AA240" s="44"/>
      <c r="AB240" s="44"/>
      <c r="AC240" s="44"/>
      <c r="AD240" s="87"/>
      <c r="AE240" s="12"/>
    </row>
    <row r="241" ht="12.75" hidden="1" customHeight="1">
      <c r="A241" s="39">
        <f t="shared" si="3"/>
        <v>0</v>
      </c>
      <c r="B241" s="84"/>
      <c r="C241" s="41"/>
      <c r="D241" s="45"/>
      <c r="E241" s="41"/>
      <c r="F241" s="44" t="str">
        <f t="shared" si="4"/>
        <v>#NAME?</v>
      </c>
      <c r="G241" s="42" t="str">
        <f t="shared" si="5"/>
        <v>#NAME?</v>
      </c>
      <c r="H241" s="44" t="str">
        <f t="shared" si="6"/>
        <v>#NAME?</v>
      </c>
      <c r="I241" s="85" t="str">
        <f t="shared" si="7"/>
        <v>#NAME?</v>
      </c>
      <c r="J241" s="86" t="str">
        <f t="shared" si="8"/>
        <v>#NAME?</v>
      </c>
      <c r="K241" s="44" t="str">
        <f>IF(SUM(DSKH!$F241:$I241)&gt;0,"PS","-")</f>
        <v>#NAME?</v>
      </c>
      <c r="L241" s="44" t="str">
        <f t="shared" si="9"/>
        <v>#NAME?</v>
      </c>
      <c r="M241" s="44" t="str">
        <f t="shared" si="10"/>
        <v>#NAME?</v>
      </c>
      <c r="N241" s="44" t="str">
        <f t="shared" si="11"/>
        <v>#NAME?</v>
      </c>
      <c r="O241" s="44" t="str">
        <f t="shared" si="12"/>
        <v>#NAME?</v>
      </c>
      <c r="P241" s="44" t="str">
        <f t="shared" si="13"/>
        <v>#NAME?</v>
      </c>
      <c r="Q241" s="44" t="str">
        <f t="shared" si="14"/>
        <v>#NAME?</v>
      </c>
      <c r="R241" s="44" t="str">
        <f t="shared" si="15"/>
        <v>#NAME?</v>
      </c>
      <c r="S241" s="44"/>
      <c r="T241" s="44"/>
      <c r="U241" s="44"/>
      <c r="V241" s="44"/>
      <c r="W241" s="44"/>
      <c r="X241" s="44"/>
      <c r="Y241" s="44"/>
      <c r="Z241" s="44"/>
      <c r="AA241" s="44"/>
      <c r="AB241" s="44"/>
      <c r="AC241" s="44"/>
      <c r="AD241" s="87"/>
      <c r="AE241" s="12"/>
    </row>
    <row r="242" ht="12.75" hidden="1" customHeight="1">
      <c r="A242" s="39">
        <f t="shared" si="3"/>
        <v>0</v>
      </c>
      <c r="B242" s="84"/>
      <c r="C242" s="41"/>
      <c r="D242" s="45"/>
      <c r="E242" s="41"/>
      <c r="F242" s="44" t="str">
        <f t="shared" si="4"/>
        <v>#NAME?</v>
      </c>
      <c r="G242" s="42" t="str">
        <f t="shared" si="5"/>
        <v>#NAME?</v>
      </c>
      <c r="H242" s="44" t="str">
        <f t="shared" si="6"/>
        <v>#NAME?</v>
      </c>
      <c r="I242" s="85" t="str">
        <f t="shared" si="7"/>
        <v>#NAME?</v>
      </c>
      <c r="J242" s="86" t="str">
        <f t="shared" si="8"/>
        <v>#NAME?</v>
      </c>
      <c r="K242" s="44" t="str">
        <f>IF(SUM(DSKH!$F242:$I242)&gt;0,"PS","-")</f>
        <v>#NAME?</v>
      </c>
      <c r="L242" s="44" t="str">
        <f t="shared" si="9"/>
        <v>#NAME?</v>
      </c>
      <c r="M242" s="44" t="str">
        <f t="shared" si="10"/>
        <v>#NAME?</v>
      </c>
      <c r="N242" s="44" t="str">
        <f t="shared" si="11"/>
        <v>#NAME?</v>
      </c>
      <c r="O242" s="44" t="str">
        <f t="shared" si="12"/>
        <v>#NAME?</v>
      </c>
      <c r="P242" s="44" t="str">
        <f t="shared" si="13"/>
        <v>#NAME?</v>
      </c>
      <c r="Q242" s="44" t="str">
        <f t="shared" si="14"/>
        <v>#NAME?</v>
      </c>
      <c r="R242" s="44" t="str">
        <f t="shared" si="15"/>
        <v>#NAME?</v>
      </c>
      <c r="S242" s="44"/>
      <c r="T242" s="44"/>
      <c r="U242" s="44"/>
      <c r="V242" s="44"/>
      <c r="W242" s="44"/>
      <c r="X242" s="44"/>
      <c r="Y242" s="44"/>
      <c r="Z242" s="44"/>
      <c r="AA242" s="44"/>
      <c r="AB242" s="44"/>
      <c r="AC242" s="44"/>
      <c r="AD242" s="87"/>
      <c r="AE242" s="12"/>
    </row>
    <row r="243" ht="12.75" hidden="1" customHeight="1">
      <c r="A243" s="39">
        <f t="shared" si="3"/>
        <v>0</v>
      </c>
      <c r="B243" s="84"/>
      <c r="C243" s="41"/>
      <c r="D243" s="45"/>
      <c r="E243" s="41"/>
      <c r="F243" s="44" t="str">
        <f t="shared" si="4"/>
        <v>#NAME?</v>
      </c>
      <c r="G243" s="42" t="str">
        <f t="shared" si="5"/>
        <v>#NAME?</v>
      </c>
      <c r="H243" s="44" t="str">
        <f t="shared" si="6"/>
        <v>#NAME?</v>
      </c>
      <c r="I243" s="85" t="str">
        <f t="shared" si="7"/>
        <v>#NAME?</v>
      </c>
      <c r="J243" s="86" t="str">
        <f t="shared" si="8"/>
        <v>#NAME?</v>
      </c>
      <c r="K243" s="44" t="str">
        <f>IF(SUM(DSKH!$F243:$I243)&gt;0,"PS","-")</f>
        <v>#NAME?</v>
      </c>
      <c r="L243" s="44" t="str">
        <f t="shared" si="9"/>
        <v>#NAME?</v>
      </c>
      <c r="M243" s="44" t="str">
        <f t="shared" si="10"/>
        <v>#NAME?</v>
      </c>
      <c r="N243" s="44" t="str">
        <f t="shared" si="11"/>
        <v>#NAME?</v>
      </c>
      <c r="O243" s="44" t="str">
        <f t="shared" si="12"/>
        <v>#NAME?</v>
      </c>
      <c r="P243" s="44" t="str">
        <f t="shared" si="13"/>
        <v>#NAME?</v>
      </c>
      <c r="Q243" s="44" t="str">
        <f t="shared" si="14"/>
        <v>#NAME?</v>
      </c>
      <c r="R243" s="44" t="str">
        <f t="shared" si="15"/>
        <v>#NAME?</v>
      </c>
      <c r="S243" s="44"/>
      <c r="T243" s="44"/>
      <c r="U243" s="44"/>
      <c r="V243" s="44"/>
      <c r="W243" s="44"/>
      <c r="X243" s="44"/>
      <c r="Y243" s="44"/>
      <c r="Z243" s="44"/>
      <c r="AA243" s="44"/>
      <c r="AB243" s="44"/>
      <c r="AC243" s="44"/>
      <c r="AD243" s="87"/>
      <c r="AE243" s="12"/>
    </row>
    <row r="244" ht="12.75" hidden="1" customHeight="1">
      <c r="A244" s="39">
        <f t="shared" si="3"/>
        <v>0</v>
      </c>
      <c r="B244" s="84"/>
      <c r="C244" s="41"/>
      <c r="D244" s="45"/>
      <c r="E244" s="41"/>
      <c r="F244" s="44" t="str">
        <f t="shared" si="4"/>
        <v>#NAME?</v>
      </c>
      <c r="G244" s="42" t="str">
        <f t="shared" si="5"/>
        <v>#NAME?</v>
      </c>
      <c r="H244" s="44" t="str">
        <f t="shared" si="6"/>
        <v>#NAME?</v>
      </c>
      <c r="I244" s="85" t="str">
        <f t="shared" si="7"/>
        <v>#NAME?</v>
      </c>
      <c r="J244" s="86" t="str">
        <f t="shared" si="8"/>
        <v>#NAME?</v>
      </c>
      <c r="K244" s="44" t="str">
        <f>IF(SUM(DSKH!$F244:$I244)&gt;0,"PS","-")</f>
        <v>#NAME?</v>
      </c>
      <c r="L244" s="44" t="str">
        <f t="shared" si="9"/>
        <v>#NAME?</v>
      </c>
      <c r="M244" s="44" t="str">
        <f t="shared" si="10"/>
        <v>#NAME?</v>
      </c>
      <c r="N244" s="44" t="str">
        <f t="shared" si="11"/>
        <v>#NAME?</v>
      </c>
      <c r="O244" s="44" t="str">
        <f t="shared" si="12"/>
        <v>#NAME?</v>
      </c>
      <c r="P244" s="44" t="str">
        <f t="shared" si="13"/>
        <v>#NAME?</v>
      </c>
      <c r="Q244" s="44" t="str">
        <f t="shared" si="14"/>
        <v>#NAME?</v>
      </c>
      <c r="R244" s="44" t="str">
        <f t="shared" si="15"/>
        <v>#NAME?</v>
      </c>
      <c r="S244" s="44"/>
      <c r="T244" s="44"/>
      <c r="U244" s="44"/>
      <c r="V244" s="44"/>
      <c r="W244" s="44"/>
      <c r="X244" s="44"/>
      <c r="Y244" s="44"/>
      <c r="Z244" s="44"/>
      <c r="AA244" s="44"/>
      <c r="AB244" s="44"/>
      <c r="AC244" s="44"/>
      <c r="AD244" s="87"/>
      <c r="AE244" s="12"/>
    </row>
    <row r="245" ht="12.75" hidden="1" customHeight="1">
      <c r="A245" s="39">
        <f t="shared" si="3"/>
        <v>0</v>
      </c>
      <c r="B245" s="84"/>
      <c r="C245" s="41"/>
      <c r="D245" s="45"/>
      <c r="E245" s="41"/>
      <c r="F245" s="44" t="str">
        <f t="shared" si="4"/>
        <v>#NAME?</v>
      </c>
      <c r="G245" s="42" t="str">
        <f t="shared" si="5"/>
        <v>#NAME?</v>
      </c>
      <c r="H245" s="44" t="str">
        <f t="shared" si="6"/>
        <v>#NAME?</v>
      </c>
      <c r="I245" s="85" t="str">
        <f t="shared" si="7"/>
        <v>#NAME?</v>
      </c>
      <c r="J245" s="86" t="str">
        <f t="shared" si="8"/>
        <v>#NAME?</v>
      </c>
      <c r="K245" s="44" t="str">
        <f>IF(SUM(DSKH!$F245:$I245)&gt;0,"PS","-")</f>
        <v>#NAME?</v>
      </c>
      <c r="L245" s="44" t="str">
        <f t="shared" si="9"/>
        <v>#NAME?</v>
      </c>
      <c r="M245" s="44" t="str">
        <f t="shared" si="10"/>
        <v>#NAME?</v>
      </c>
      <c r="N245" s="44" t="str">
        <f t="shared" si="11"/>
        <v>#NAME?</v>
      </c>
      <c r="O245" s="44" t="str">
        <f t="shared" si="12"/>
        <v>#NAME?</v>
      </c>
      <c r="P245" s="44" t="str">
        <f t="shared" si="13"/>
        <v>#NAME?</v>
      </c>
      <c r="Q245" s="44" t="str">
        <f t="shared" si="14"/>
        <v>#NAME?</v>
      </c>
      <c r="R245" s="44" t="str">
        <f t="shared" si="15"/>
        <v>#NAME?</v>
      </c>
      <c r="S245" s="44"/>
      <c r="T245" s="44"/>
      <c r="U245" s="44"/>
      <c r="V245" s="44"/>
      <c r="W245" s="44"/>
      <c r="X245" s="44"/>
      <c r="Y245" s="44"/>
      <c r="Z245" s="44"/>
      <c r="AA245" s="44"/>
      <c r="AB245" s="44"/>
      <c r="AC245" s="44"/>
      <c r="AD245" s="87"/>
      <c r="AE245" s="12"/>
    </row>
    <row r="246" ht="12.75" hidden="1" customHeight="1">
      <c r="A246" s="39">
        <f t="shared" si="3"/>
        <v>0</v>
      </c>
      <c r="B246" s="84"/>
      <c r="C246" s="41"/>
      <c r="D246" s="45"/>
      <c r="E246" s="41"/>
      <c r="F246" s="44" t="str">
        <f t="shared" si="4"/>
        <v>#NAME?</v>
      </c>
      <c r="G246" s="42" t="str">
        <f t="shared" si="5"/>
        <v>#NAME?</v>
      </c>
      <c r="H246" s="44" t="str">
        <f t="shared" si="6"/>
        <v>#NAME?</v>
      </c>
      <c r="I246" s="85" t="str">
        <f t="shared" si="7"/>
        <v>#NAME?</v>
      </c>
      <c r="J246" s="86" t="str">
        <f t="shared" si="8"/>
        <v>#NAME?</v>
      </c>
      <c r="K246" s="44" t="str">
        <f>IF(SUM(DSKH!$F246:$I246)&gt;0,"PS","-")</f>
        <v>#NAME?</v>
      </c>
      <c r="L246" s="44" t="str">
        <f t="shared" si="9"/>
        <v>#NAME?</v>
      </c>
      <c r="M246" s="44" t="str">
        <f t="shared" si="10"/>
        <v>#NAME?</v>
      </c>
      <c r="N246" s="44" t="str">
        <f t="shared" si="11"/>
        <v>#NAME?</v>
      </c>
      <c r="O246" s="44" t="str">
        <f t="shared" si="12"/>
        <v>#NAME?</v>
      </c>
      <c r="P246" s="44" t="str">
        <f t="shared" si="13"/>
        <v>#NAME?</v>
      </c>
      <c r="Q246" s="44" t="str">
        <f t="shared" si="14"/>
        <v>#NAME?</v>
      </c>
      <c r="R246" s="44" t="str">
        <f t="shared" si="15"/>
        <v>#NAME?</v>
      </c>
      <c r="S246" s="44"/>
      <c r="T246" s="44"/>
      <c r="U246" s="44"/>
      <c r="V246" s="44"/>
      <c r="W246" s="44"/>
      <c r="X246" s="44"/>
      <c r="Y246" s="44"/>
      <c r="Z246" s="44"/>
      <c r="AA246" s="44"/>
      <c r="AB246" s="44"/>
      <c r="AC246" s="44"/>
      <c r="AD246" s="87"/>
      <c r="AE246" s="12"/>
    </row>
    <row r="247" ht="12.75" hidden="1" customHeight="1">
      <c r="A247" s="39">
        <f t="shared" si="3"/>
        <v>0</v>
      </c>
      <c r="B247" s="84"/>
      <c r="C247" s="41"/>
      <c r="D247" s="45"/>
      <c r="E247" s="41"/>
      <c r="F247" s="44" t="str">
        <f t="shared" si="4"/>
        <v>#NAME?</v>
      </c>
      <c r="G247" s="42" t="str">
        <f t="shared" si="5"/>
        <v>#NAME?</v>
      </c>
      <c r="H247" s="44" t="str">
        <f t="shared" si="6"/>
        <v>#NAME?</v>
      </c>
      <c r="I247" s="85" t="str">
        <f t="shared" si="7"/>
        <v>#NAME?</v>
      </c>
      <c r="J247" s="86" t="str">
        <f t="shared" si="8"/>
        <v>#NAME?</v>
      </c>
      <c r="K247" s="44" t="str">
        <f>IF(SUM(DSKH!$F247:$I247)&gt;0,"PS","-")</f>
        <v>#NAME?</v>
      </c>
      <c r="L247" s="44" t="str">
        <f t="shared" si="9"/>
        <v>#NAME?</v>
      </c>
      <c r="M247" s="44" t="str">
        <f t="shared" si="10"/>
        <v>#NAME?</v>
      </c>
      <c r="N247" s="44" t="str">
        <f t="shared" si="11"/>
        <v>#NAME?</v>
      </c>
      <c r="O247" s="44" t="str">
        <f t="shared" si="12"/>
        <v>#NAME?</v>
      </c>
      <c r="P247" s="44" t="str">
        <f t="shared" si="13"/>
        <v>#NAME?</v>
      </c>
      <c r="Q247" s="44" t="str">
        <f t="shared" si="14"/>
        <v>#NAME?</v>
      </c>
      <c r="R247" s="44" t="str">
        <f t="shared" si="15"/>
        <v>#NAME?</v>
      </c>
      <c r="S247" s="44"/>
      <c r="T247" s="44"/>
      <c r="U247" s="44"/>
      <c r="V247" s="44"/>
      <c r="W247" s="44"/>
      <c r="X247" s="44"/>
      <c r="Y247" s="44"/>
      <c r="Z247" s="44"/>
      <c r="AA247" s="44"/>
      <c r="AB247" s="44"/>
      <c r="AC247" s="44"/>
      <c r="AD247" s="87"/>
      <c r="AE247" s="12"/>
    </row>
    <row r="248" ht="12.75" hidden="1" customHeight="1">
      <c r="A248" s="39">
        <f t="shared" si="3"/>
        <v>0</v>
      </c>
      <c r="B248" s="84"/>
      <c r="C248" s="41"/>
      <c r="D248" s="45"/>
      <c r="E248" s="41"/>
      <c r="F248" s="44" t="str">
        <f t="shared" si="4"/>
        <v>#NAME?</v>
      </c>
      <c r="G248" s="42" t="str">
        <f t="shared" si="5"/>
        <v>#NAME?</v>
      </c>
      <c r="H248" s="44" t="str">
        <f t="shared" si="6"/>
        <v>#NAME?</v>
      </c>
      <c r="I248" s="85" t="str">
        <f t="shared" si="7"/>
        <v>#NAME?</v>
      </c>
      <c r="J248" s="86" t="str">
        <f t="shared" si="8"/>
        <v>#NAME?</v>
      </c>
      <c r="K248" s="44" t="str">
        <f>IF(SUM(DSKH!$F248:$I248)&gt;0,"PS","-")</f>
        <v>#NAME?</v>
      </c>
      <c r="L248" s="44" t="str">
        <f t="shared" si="9"/>
        <v>#NAME?</v>
      </c>
      <c r="M248" s="44" t="str">
        <f t="shared" si="10"/>
        <v>#NAME?</v>
      </c>
      <c r="N248" s="44" t="str">
        <f t="shared" si="11"/>
        <v>#NAME?</v>
      </c>
      <c r="O248" s="44" t="str">
        <f t="shared" si="12"/>
        <v>#NAME?</v>
      </c>
      <c r="P248" s="44" t="str">
        <f t="shared" si="13"/>
        <v>#NAME?</v>
      </c>
      <c r="Q248" s="44" t="str">
        <f t="shared" si="14"/>
        <v>#NAME?</v>
      </c>
      <c r="R248" s="44" t="str">
        <f t="shared" si="15"/>
        <v>#NAME?</v>
      </c>
      <c r="S248" s="44"/>
      <c r="T248" s="44"/>
      <c r="U248" s="44"/>
      <c r="V248" s="44"/>
      <c r="W248" s="44"/>
      <c r="X248" s="44"/>
      <c r="Y248" s="44"/>
      <c r="Z248" s="44"/>
      <c r="AA248" s="44"/>
      <c r="AB248" s="44"/>
      <c r="AC248" s="44"/>
      <c r="AD248" s="87"/>
      <c r="AE248" s="12"/>
    </row>
    <row r="249" ht="12.75" hidden="1" customHeight="1">
      <c r="A249" s="39">
        <f t="shared" si="3"/>
        <v>0</v>
      </c>
      <c r="B249" s="84"/>
      <c r="C249" s="41"/>
      <c r="D249" s="45"/>
      <c r="E249" s="41"/>
      <c r="F249" s="44" t="str">
        <f t="shared" si="4"/>
        <v>#NAME?</v>
      </c>
      <c r="G249" s="42" t="str">
        <f t="shared" si="5"/>
        <v>#NAME?</v>
      </c>
      <c r="H249" s="44" t="str">
        <f t="shared" si="6"/>
        <v>#NAME?</v>
      </c>
      <c r="I249" s="85" t="str">
        <f t="shared" si="7"/>
        <v>#NAME?</v>
      </c>
      <c r="J249" s="86" t="str">
        <f t="shared" si="8"/>
        <v>#NAME?</v>
      </c>
      <c r="K249" s="44" t="str">
        <f>IF(SUM(DSKH!$F249:$I249)&gt;0,"PS","-")</f>
        <v>#NAME?</v>
      </c>
      <c r="L249" s="44" t="str">
        <f t="shared" si="9"/>
        <v>#NAME?</v>
      </c>
      <c r="M249" s="44" t="str">
        <f t="shared" si="10"/>
        <v>#NAME?</v>
      </c>
      <c r="N249" s="44" t="str">
        <f t="shared" si="11"/>
        <v>#NAME?</v>
      </c>
      <c r="O249" s="44" t="str">
        <f t="shared" si="12"/>
        <v>#NAME?</v>
      </c>
      <c r="P249" s="44" t="str">
        <f t="shared" si="13"/>
        <v>#NAME?</v>
      </c>
      <c r="Q249" s="44" t="str">
        <f t="shared" si="14"/>
        <v>#NAME?</v>
      </c>
      <c r="R249" s="44" t="str">
        <f t="shared" si="15"/>
        <v>#NAME?</v>
      </c>
      <c r="S249" s="44"/>
      <c r="T249" s="44"/>
      <c r="U249" s="44"/>
      <c r="V249" s="44"/>
      <c r="W249" s="44"/>
      <c r="X249" s="44"/>
      <c r="Y249" s="44"/>
      <c r="Z249" s="44"/>
      <c r="AA249" s="44"/>
      <c r="AB249" s="44"/>
      <c r="AC249" s="44"/>
      <c r="AD249" s="87"/>
      <c r="AE249" s="12"/>
    </row>
    <row r="250" ht="12.75" hidden="1" customHeight="1">
      <c r="A250" s="39">
        <f t="shared" si="3"/>
        <v>0</v>
      </c>
      <c r="B250" s="84"/>
      <c r="C250" s="41"/>
      <c r="D250" s="45"/>
      <c r="E250" s="41"/>
      <c r="F250" s="44" t="str">
        <f t="shared" si="4"/>
        <v>#NAME?</v>
      </c>
      <c r="G250" s="42" t="str">
        <f t="shared" si="5"/>
        <v>#NAME?</v>
      </c>
      <c r="H250" s="44" t="str">
        <f t="shared" si="6"/>
        <v>#NAME?</v>
      </c>
      <c r="I250" s="85" t="str">
        <f t="shared" si="7"/>
        <v>#NAME?</v>
      </c>
      <c r="J250" s="86" t="str">
        <f t="shared" si="8"/>
        <v>#NAME?</v>
      </c>
      <c r="K250" s="44" t="str">
        <f>IF(SUM(DSKH!$F250:$I250)&gt;0,"PS","-")</f>
        <v>#NAME?</v>
      </c>
      <c r="L250" s="44" t="str">
        <f t="shared" si="9"/>
        <v>#NAME?</v>
      </c>
      <c r="M250" s="44" t="str">
        <f t="shared" si="10"/>
        <v>#NAME?</v>
      </c>
      <c r="N250" s="44" t="str">
        <f t="shared" si="11"/>
        <v>#NAME?</v>
      </c>
      <c r="O250" s="44" t="str">
        <f t="shared" si="12"/>
        <v>#NAME?</v>
      </c>
      <c r="P250" s="44" t="str">
        <f t="shared" si="13"/>
        <v>#NAME?</v>
      </c>
      <c r="Q250" s="44" t="str">
        <f t="shared" si="14"/>
        <v>#NAME?</v>
      </c>
      <c r="R250" s="44" t="str">
        <f t="shared" si="15"/>
        <v>#NAME?</v>
      </c>
      <c r="S250" s="44"/>
      <c r="T250" s="44"/>
      <c r="U250" s="44"/>
      <c r="V250" s="44"/>
      <c r="W250" s="44"/>
      <c r="X250" s="44"/>
      <c r="Y250" s="44"/>
      <c r="Z250" s="44"/>
      <c r="AA250" s="44"/>
      <c r="AB250" s="44"/>
      <c r="AC250" s="44"/>
      <c r="AD250" s="87"/>
      <c r="AE250" s="12"/>
    </row>
    <row r="251" ht="12.75" hidden="1" customHeight="1">
      <c r="A251" s="39">
        <f t="shared" si="3"/>
        <v>0</v>
      </c>
      <c r="B251" s="84"/>
      <c r="C251" s="41"/>
      <c r="D251" s="45"/>
      <c r="E251" s="41"/>
      <c r="F251" s="44" t="str">
        <f t="shared" si="4"/>
        <v>#NAME?</v>
      </c>
      <c r="G251" s="42" t="str">
        <f t="shared" si="5"/>
        <v>#NAME?</v>
      </c>
      <c r="H251" s="44" t="str">
        <f t="shared" si="6"/>
        <v>#NAME?</v>
      </c>
      <c r="I251" s="85" t="str">
        <f t="shared" si="7"/>
        <v>#NAME?</v>
      </c>
      <c r="J251" s="86" t="str">
        <f t="shared" si="8"/>
        <v>#NAME?</v>
      </c>
      <c r="K251" s="44" t="str">
        <f>IF(SUM(DSKH!$F251:$I251)&gt;0,"PS","-")</f>
        <v>#NAME?</v>
      </c>
      <c r="L251" s="44" t="str">
        <f t="shared" si="9"/>
        <v>#NAME?</v>
      </c>
      <c r="M251" s="44" t="str">
        <f t="shared" si="10"/>
        <v>#NAME?</v>
      </c>
      <c r="N251" s="44" t="str">
        <f t="shared" si="11"/>
        <v>#NAME?</v>
      </c>
      <c r="O251" s="44" t="str">
        <f t="shared" si="12"/>
        <v>#NAME?</v>
      </c>
      <c r="P251" s="44" t="str">
        <f t="shared" si="13"/>
        <v>#NAME?</v>
      </c>
      <c r="Q251" s="44" t="str">
        <f t="shared" si="14"/>
        <v>#NAME?</v>
      </c>
      <c r="R251" s="44" t="str">
        <f t="shared" si="15"/>
        <v>#NAME?</v>
      </c>
      <c r="S251" s="44"/>
      <c r="T251" s="44"/>
      <c r="U251" s="44"/>
      <c r="V251" s="44"/>
      <c r="W251" s="44"/>
      <c r="X251" s="44"/>
      <c r="Y251" s="44"/>
      <c r="Z251" s="44"/>
      <c r="AA251" s="44"/>
      <c r="AB251" s="44"/>
      <c r="AC251" s="44"/>
      <c r="AD251" s="87"/>
      <c r="AE251" s="12"/>
    </row>
    <row r="252" ht="12.75" hidden="1" customHeight="1">
      <c r="A252" s="39">
        <f t="shared" si="3"/>
        <v>0</v>
      </c>
      <c r="B252" s="84"/>
      <c r="C252" s="41"/>
      <c r="D252" s="45"/>
      <c r="E252" s="41"/>
      <c r="F252" s="44" t="str">
        <f t="shared" si="4"/>
        <v>#NAME?</v>
      </c>
      <c r="G252" s="42" t="str">
        <f t="shared" si="5"/>
        <v>#NAME?</v>
      </c>
      <c r="H252" s="44" t="str">
        <f t="shared" si="6"/>
        <v>#NAME?</v>
      </c>
      <c r="I252" s="85" t="str">
        <f t="shared" si="7"/>
        <v>#NAME?</v>
      </c>
      <c r="J252" s="86" t="str">
        <f t="shared" si="8"/>
        <v>#NAME?</v>
      </c>
      <c r="K252" s="44" t="str">
        <f>IF(SUM(DSKH!$F252:$I252)&gt;0,"PS","-")</f>
        <v>#NAME?</v>
      </c>
      <c r="L252" s="44" t="str">
        <f t="shared" si="9"/>
        <v>#NAME?</v>
      </c>
      <c r="M252" s="44" t="str">
        <f t="shared" si="10"/>
        <v>#NAME?</v>
      </c>
      <c r="N252" s="44" t="str">
        <f t="shared" si="11"/>
        <v>#NAME?</v>
      </c>
      <c r="O252" s="44" t="str">
        <f t="shared" si="12"/>
        <v>#NAME?</v>
      </c>
      <c r="P252" s="44" t="str">
        <f t="shared" si="13"/>
        <v>#NAME?</v>
      </c>
      <c r="Q252" s="44" t="str">
        <f t="shared" si="14"/>
        <v>#NAME?</v>
      </c>
      <c r="R252" s="44" t="str">
        <f t="shared" si="15"/>
        <v>#NAME?</v>
      </c>
      <c r="S252" s="44"/>
      <c r="T252" s="44"/>
      <c r="U252" s="44"/>
      <c r="V252" s="44"/>
      <c r="W252" s="44"/>
      <c r="X252" s="44"/>
      <c r="Y252" s="44"/>
      <c r="Z252" s="44"/>
      <c r="AA252" s="44"/>
      <c r="AB252" s="44"/>
      <c r="AC252" s="44"/>
      <c r="AD252" s="87"/>
      <c r="AE252" s="12"/>
    </row>
    <row r="253" ht="12.75" hidden="1" customHeight="1">
      <c r="A253" s="39">
        <f t="shared" si="3"/>
        <v>0</v>
      </c>
      <c r="B253" s="84"/>
      <c r="C253" s="41"/>
      <c r="D253" s="45"/>
      <c r="E253" s="41"/>
      <c r="F253" s="44" t="str">
        <f t="shared" si="4"/>
        <v>#NAME?</v>
      </c>
      <c r="G253" s="42" t="str">
        <f t="shared" si="5"/>
        <v>#NAME?</v>
      </c>
      <c r="H253" s="44" t="str">
        <f t="shared" si="6"/>
        <v>#NAME?</v>
      </c>
      <c r="I253" s="85" t="str">
        <f t="shared" si="7"/>
        <v>#NAME?</v>
      </c>
      <c r="J253" s="86" t="str">
        <f t="shared" si="8"/>
        <v>#NAME?</v>
      </c>
      <c r="K253" s="44" t="str">
        <f>IF(SUM(DSKH!$F253:$I253)&gt;0,"PS","-")</f>
        <v>#NAME?</v>
      </c>
      <c r="L253" s="44" t="str">
        <f t="shared" si="9"/>
        <v>#NAME?</v>
      </c>
      <c r="M253" s="44" t="str">
        <f t="shared" si="10"/>
        <v>#NAME?</v>
      </c>
      <c r="N253" s="44" t="str">
        <f t="shared" si="11"/>
        <v>#NAME?</v>
      </c>
      <c r="O253" s="44" t="str">
        <f t="shared" si="12"/>
        <v>#NAME?</v>
      </c>
      <c r="P253" s="44" t="str">
        <f t="shared" si="13"/>
        <v>#NAME?</v>
      </c>
      <c r="Q253" s="44" t="str">
        <f t="shared" si="14"/>
        <v>#NAME?</v>
      </c>
      <c r="R253" s="44" t="str">
        <f t="shared" si="15"/>
        <v>#NAME?</v>
      </c>
      <c r="S253" s="44"/>
      <c r="T253" s="44"/>
      <c r="U253" s="44"/>
      <c r="V253" s="44"/>
      <c r="W253" s="44"/>
      <c r="X253" s="44"/>
      <c r="Y253" s="44"/>
      <c r="Z253" s="44"/>
      <c r="AA253" s="44"/>
      <c r="AB253" s="44"/>
      <c r="AC253" s="44"/>
      <c r="AD253" s="87"/>
      <c r="AE253" s="12"/>
    </row>
    <row r="254" ht="12.75" hidden="1" customHeight="1">
      <c r="A254" s="39">
        <f t="shared" si="3"/>
        <v>0</v>
      </c>
      <c r="B254" s="84"/>
      <c r="C254" s="41"/>
      <c r="D254" s="45"/>
      <c r="E254" s="41"/>
      <c r="F254" s="44" t="str">
        <f t="shared" si="4"/>
        <v>#NAME?</v>
      </c>
      <c r="G254" s="42" t="str">
        <f t="shared" si="5"/>
        <v>#NAME?</v>
      </c>
      <c r="H254" s="44" t="str">
        <f t="shared" si="6"/>
        <v>#NAME?</v>
      </c>
      <c r="I254" s="85" t="str">
        <f t="shared" si="7"/>
        <v>#NAME?</v>
      </c>
      <c r="J254" s="86" t="str">
        <f t="shared" si="8"/>
        <v>#NAME?</v>
      </c>
      <c r="K254" s="44" t="str">
        <f>IF(SUM(DSKH!$F254:$I254)&gt;0,"PS","-")</f>
        <v>#NAME?</v>
      </c>
      <c r="L254" s="44" t="str">
        <f t="shared" si="9"/>
        <v>#NAME?</v>
      </c>
      <c r="M254" s="44" t="str">
        <f t="shared" si="10"/>
        <v>#NAME?</v>
      </c>
      <c r="N254" s="44" t="str">
        <f t="shared" si="11"/>
        <v>#NAME?</v>
      </c>
      <c r="O254" s="44" t="str">
        <f t="shared" si="12"/>
        <v>#NAME?</v>
      </c>
      <c r="P254" s="44" t="str">
        <f t="shared" si="13"/>
        <v>#NAME?</v>
      </c>
      <c r="Q254" s="44" t="str">
        <f t="shared" si="14"/>
        <v>#NAME?</v>
      </c>
      <c r="R254" s="44" t="str">
        <f t="shared" si="15"/>
        <v>#NAME?</v>
      </c>
      <c r="S254" s="44"/>
      <c r="T254" s="44"/>
      <c r="U254" s="44"/>
      <c r="V254" s="44"/>
      <c r="W254" s="44"/>
      <c r="X254" s="44"/>
      <c r="Y254" s="44"/>
      <c r="Z254" s="44"/>
      <c r="AA254" s="44"/>
      <c r="AB254" s="44"/>
      <c r="AC254" s="44"/>
      <c r="AD254" s="87"/>
      <c r="AE254" s="12"/>
    </row>
    <row r="255" ht="12.75" hidden="1" customHeight="1">
      <c r="A255" s="39">
        <f t="shared" si="3"/>
        <v>0</v>
      </c>
      <c r="B255" s="84"/>
      <c r="C255" s="41"/>
      <c r="D255" s="45"/>
      <c r="E255" s="41"/>
      <c r="F255" s="44" t="str">
        <f t="shared" si="4"/>
        <v>#NAME?</v>
      </c>
      <c r="G255" s="42" t="str">
        <f t="shared" si="5"/>
        <v>#NAME?</v>
      </c>
      <c r="H255" s="44" t="str">
        <f t="shared" si="6"/>
        <v>#NAME?</v>
      </c>
      <c r="I255" s="85" t="str">
        <f t="shared" si="7"/>
        <v>#NAME?</v>
      </c>
      <c r="J255" s="86" t="str">
        <f t="shared" si="8"/>
        <v>#NAME?</v>
      </c>
      <c r="K255" s="44" t="str">
        <f>IF(SUM(DSKH!$F255:$I255)&gt;0,"PS","-")</f>
        <v>#NAME?</v>
      </c>
      <c r="L255" s="44" t="str">
        <f t="shared" si="9"/>
        <v>#NAME?</v>
      </c>
      <c r="M255" s="44" t="str">
        <f t="shared" si="10"/>
        <v>#NAME?</v>
      </c>
      <c r="N255" s="44" t="str">
        <f t="shared" si="11"/>
        <v>#NAME?</v>
      </c>
      <c r="O255" s="44" t="str">
        <f t="shared" si="12"/>
        <v>#NAME?</v>
      </c>
      <c r="P255" s="44" t="str">
        <f t="shared" si="13"/>
        <v>#NAME?</v>
      </c>
      <c r="Q255" s="44" t="str">
        <f t="shared" si="14"/>
        <v>#NAME?</v>
      </c>
      <c r="R255" s="44" t="str">
        <f t="shared" si="15"/>
        <v>#NAME?</v>
      </c>
      <c r="S255" s="44"/>
      <c r="T255" s="44"/>
      <c r="U255" s="44"/>
      <c r="V255" s="44"/>
      <c r="W255" s="44"/>
      <c r="X255" s="44"/>
      <c r="Y255" s="44"/>
      <c r="Z255" s="44"/>
      <c r="AA255" s="44"/>
      <c r="AB255" s="44"/>
      <c r="AC255" s="44"/>
      <c r="AD255" s="87"/>
      <c r="AE255" s="12"/>
    </row>
    <row r="256" ht="12.75" hidden="1" customHeight="1">
      <c r="A256" s="39">
        <f t="shared" si="3"/>
        <v>0</v>
      </c>
      <c r="B256" s="84"/>
      <c r="C256" s="41"/>
      <c r="D256" s="45"/>
      <c r="E256" s="41"/>
      <c r="F256" s="44" t="str">
        <f t="shared" si="4"/>
        <v>#NAME?</v>
      </c>
      <c r="G256" s="42" t="str">
        <f t="shared" si="5"/>
        <v>#NAME?</v>
      </c>
      <c r="H256" s="44" t="str">
        <f t="shared" si="6"/>
        <v>#NAME?</v>
      </c>
      <c r="I256" s="85" t="str">
        <f t="shared" si="7"/>
        <v>#NAME?</v>
      </c>
      <c r="J256" s="86" t="str">
        <f t="shared" si="8"/>
        <v>#NAME?</v>
      </c>
      <c r="K256" s="44" t="str">
        <f>IF(SUM(DSKH!$F256:$I256)&gt;0,"PS","-")</f>
        <v>#NAME?</v>
      </c>
      <c r="L256" s="44" t="str">
        <f t="shared" si="9"/>
        <v>#NAME?</v>
      </c>
      <c r="M256" s="44" t="str">
        <f t="shared" si="10"/>
        <v>#NAME?</v>
      </c>
      <c r="N256" s="44" t="str">
        <f t="shared" si="11"/>
        <v>#NAME?</v>
      </c>
      <c r="O256" s="44" t="str">
        <f t="shared" si="12"/>
        <v>#NAME?</v>
      </c>
      <c r="P256" s="44" t="str">
        <f t="shared" si="13"/>
        <v>#NAME?</v>
      </c>
      <c r="Q256" s="44" t="str">
        <f t="shared" si="14"/>
        <v>#NAME?</v>
      </c>
      <c r="R256" s="44" t="str">
        <f t="shared" si="15"/>
        <v>#NAME?</v>
      </c>
      <c r="S256" s="44"/>
      <c r="T256" s="44"/>
      <c r="U256" s="44"/>
      <c r="V256" s="44"/>
      <c r="W256" s="44"/>
      <c r="X256" s="44"/>
      <c r="Y256" s="44"/>
      <c r="Z256" s="44"/>
      <c r="AA256" s="44"/>
      <c r="AB256" s="44"/>
      <c r="AC256" s="44"/>
      <c r="AD256" s="87"/>
      <c r="AE256" s="12"/>
    </row>
    <row r="257" ht="12.75" hidden="1" customHeight="1">
      <c r="A257" s="39">
        <f t="shared" si="3"/>
        <v>0</v>
      </c>
      <c r="B257" s="84"/>
      <c r="C257" s="41"/>
      <c r="D257" s="45"/>
      <c r="E257" s="41"/>
      <c r="F257" s="44" t="str">
        <f t="shared" si="4"/>
        <v>#NAME?</v>
      </c>
      <c r="G257" s="42" t="str">
        <f t="shared" si="5"/>
        <v>#NAME?</v>
      </c>
      <c r="H257" s="44" t="str">
        <f t="shared" si="6"/>
        <v>#NAME?</v>
      </c>
      <c r="I257" s="85" t="str">
        <f t="shared" si="7"/>
        <v>#NAME?</v>
      </c>
      <c r="J257" s="86" t="str">
        <f t="shared" si="8"/>
        <v>#NAME?</v>
      </c>
      <c r="K257" s="44" t="str">
        <f>IF(SUM(DSKH!$F257:$I257)&gt;0,"PS","-")</f>
        <v>#NAME?</v>
      </c>
      <c r="L257" s="44" t="str">
        <f t="shared" si="9"/>
        <v>#NAME?</v>
      </c>
      <c r="M257" s="44" t="str">
        <f t="shared" si="10"/>
        <v>#NAME?</v>
      </c>
      <c r="N257" s="44" t="str">
        <f t="shared" si="11"/>
        <v>#NAME?</v>
      </c>
      <c r="O257" s="44" t="str">
        <f t="shared" si="12"/>
        <v>#NAME?</v>
      </c>
      <c r="P257" s="44" t="str">
        <f t="shared" si="13"/>
        <v>#NAME?</v>
      </c>
      <c r="Q257" s="44" t="str">
        <f t="shared" si="14"/>
        <v>#NAME?</v>
      </c>
      <c r="R257" s="44" t="str">
        <f t="shared" si="15"/>
        <v>#NAME?</v>
      </c>
      <c r="S257" s="44"/>
      <c r="T257" s="44"/>
      <c r="U257" s="44"/>
      <c r="V257" s="44"/>
      <c r="W257" s="44"/>
      <c r="X257" s="44"/>
      <c r="Y257" s="44"/>
      <c r="Z257" s="44"/>
      <c r="AA257" s="44"/>
      <c r="AB257" s="44"/>
      <c r="AC257" s="44"/>
      <c r="AD257" s="87"/>
      <c r="AE257" s="12"/>
    </row>
    <row r="258" ht="12.75" hidden="1" customHeight="1">
      <c r="A258" s="39">
        <f t="shared" si="3"/>
        <v>0</v>
      </c>
      <c r="B258" s="84"/>
      <c r="C258" s="41"/>
      <c r="D258" s="45"/>
      <c r="E258" s="41"/>
      <c r="F258" s="44" t="str">
        <f t="shared" si="4"/>
        <v>#NAME?</v>
      </c>
      <c r="G258" s="42" t="str">
        <f t="shared" si="5"/>
        <v>#NAME?</v>
      </c>
      <c r="H258" s="44" t="str">
        <f t="shared" si="6"/>
        <v>#NAME?</v>
      </c>
      <c r="I258" s="85" t="str">
        <f t="shared" si="7"/>
        <v>#NAME?</v>
      </c>
      <c r="J258" s="86" t="str">
        <f t="shared" si="8"/>
        <v>#NAME?</v>
      </c>
      <c r="K258" s="44" t="str">
        <f>IF(SUM(DSKH!$F258:$I258)&gt;0,"PS","-")</f>
        <v>#NAME?</v>
      </c>
      <c r="L258" s="44" t="str">
        <f t="shared" si="9"/>
        <v>#NAME?</v>
      </c>
      <c r="M258" s="44" t="str">
        <f t="shared" si="10"/>
        <v>#NAME?</v>
      </c>
      <c r="N258" s="44" t="str">
        <f t="shared" si="11"/>
        <v>#NAME?</v>
      </c>
      <c r="O258" s="44" t="str">
        <f t="shared" si="12"/>
        <v>#NAME?</v>
      </c>
      <c r="P258" s="44" t="str">
        <f t="shared" si="13"/>
        <v>#NAME?</v>
      </c>
      <c r="Q258" s="44" t="str">
        <f t="shared" si="14"/>
        <v>#NAME?</v>
      </c>
      <c r="R258" s="44" t="str">
        <f t="shared" si="15"/>
        <v>#NAME?</v>
      </c>
      <c r="S258" s="44"/>
      <c r="T258" s="44"/>
      <c r="U258" s="44"/>
      <c r="V258" s="44"/>
      <c r="W258" s="44"/>
      <c r="X258" s="44"/>
      <c r="Y258" s="44"/>
      <c r="Z258" s="44"/>
      <c r="AA258" s="44"/>
      <c r="AB258" s="44"/>
      <c r="AC258" s="44"/>
      <c r="AD258" s="87"/>
      <c r="AE258" s="12"/>
    </row>
    <row r="259" ht="12.75" hidden="1" customHeight="1">
      <c r="A259" s="39">
        <f t="shared" si="3"/>
        <v>0</v>
      </c>
      <c r="B259" s="84"/>
      <c r="C259" s="41"/>
      <c r="D259" s="45"/>
      <c r="E259" s="41"/>
      <c r="F259" s="44" t="str">
        <f t="shared" si="4"/>
        <v>#NAME?</v>
      </c>
      <c r="G259" s="42" t="str">
        <f t="shared" si="5"/>
        <v>#NAME?</v>
      </c>
      <c r="H259" s="44" t="str">
        <f t="shared" si="6"/>
        <v>#NAME?</v>
      </c>
      <c r="I259" s="85" t="str">
        <f t="shared" si="7"/>
        <v>#NAME?</v>
      </c>
      <c r="J259" s="86" t="str">
        <f t="shared" si="8"/>
        <v>#NAME?</v>
      </c>
      <c r="K259" s="44" t="str">
        <f>IF(SUM(DSKH!$F259:$I259)&gt;0,"PS","-")</f>
        <v>#NAME?</v>
      </c>
      <c r="L259" s="44" t="str">
        <f t="shared" si="9"/>
        <v>#NAME?</v>
      </c>
      <c r="M259" s="44" t="str">
        <f t="shared" si="10"/>
        <v>#NAME?</v>
      </c>
      <c r="N259" s="44" t="str">
        <f t="shared" si="11"/>
        <v>#NAME?</v>
      </c>
      <c r="O259" s="44" t="str">
        <f t="shared" si="12"/>
        <v>#NAME?</v>
      </c>
      <c r="P259" s="44" t="str">
        <f t="shared" si="13"/>
        <v>#NAME?</v>
      </c>
      <c r="Q259" s="44" t="str">
        <f t="shared" si="14"/>
        <v>#NAME?</v>
      </c>
      <c r="R259" s="44" t="str">
        <f t="shared" si="15"/>
        <v>#NAME?</v>
      </c>
      <c r="S259" s="44"/>
      <c r="T259" s="44"/>
      <c r="U259" s="44"/>
      <c r="V259" s="44"/>
      <c r="W259" s="44"/>
      <c r="X259" s="44"/>
      <c r="Y259" s="44"/>
      <c r="Z259" s="44"/>
      <c r="AA259" s="44"/>
      <c r="AB259" s="44"/>
      <c r="AC259" s="44"/>
      <c r="AD259" s="87"/>
      <c r="AE259" s="12"/>
    </row>
    <row r="260" ht="12.75" hidden="1" customHeight="1">
      <c r="A260" s="39">
        <f t="shared" si="3"/>
        <v>0</v>
      </c>
      <c r="B260" s="84"/>
      <c r="C260" s="41"/>
      <c r="D260" s="45"/>
      <c r="E260" s="41"/>
      <c r="F260" s="44" t="str">
        <f t="shared" si="4"/>
        <v>#NAME?</v>
      </c>
      <c r="G260" s="42" t="str">
        <f t="shared" si="5"/>
        <v>#NAME?</v>
      </c>
      <c r="H260" s="44" t="str">
        <f t="shared" si="6"/>
        <v>#NAME?</v>
      </c>
      <c r="I260" s="85" t="str">
        <f t="shared" si="7"/>
        <v>#NAME?</v>
      </c>
      <c r="J260" s="86" t="str">
        <f t="shared" si="8"/>
        <v>#NAME?</v>
      </c>
      <c r="K260" s="44" t="str">
        <f>IF(SUM(DSKH!$F260:$I260)&gt;0,"PS","-")</f>
        <v>#NAME?</v>
      </c>
      <c r="L260" s="44" t="str">
        <f t="shared" si="9"/>
        <v>#NAME?</v>
      </c>
      <c r="M260" s="44" t="str">
        <f t="shared" si="10"/>
        <v>#NAME?</v>
      </c>
      <c r="N260" s="44" t="str">
        <f t="shared" si="11"/>
        <v>#NAME?</v>
      </c>
      <c r="O260" s="44" t="str">
        <f t="shared" si="12"/>
        <v>#NAME?</v>
      </c>
      <c r="P260" s="44" t="str">
        <f t="shared" si="13"/>
        <v>#NAME?</v>
      </c>
      <c r="Q260" s="44" t="str">
        <f t="shared" si="14"/>
        <v>#NAME?</v>
      </c>
      <c r="R260" s="44" t="str">
        <f t="shared" si="15"/>
        <v>#NAME?</v>
      </c>
      <c r="S260" s="44"/>
      <c r="T260" s="44"/>
      <c r="U260" s="44"/>
      <c r="V260" s="44"/>
      <c r="W260" s="44"/>
      <c r="X260" s="44"/>
      <c r="Y260" s="44"/>
      <c r="Z260" s="44"/>
      <c r="AA260" s="44"/>
      <c r="AB260" s="44"/>
      <c r="AC260" s="44"/>
      <c r="AD260" s="87"/>
      <c r="AE260" s="12"/>
    </row>
    <row r="261" ht="12.75" hidden="1" customHeight="1">
      <c r="A261" s="39">
        <f t="shared" si="3"/>
        <v>0</v>
      </c>
      <c r="B261" s="84"/>
      <c r="C261" s="41"/>
      <c r="D261" s="45"/>
      <c r="E261" s="41"/>
      <c r="F261" s="44" t="str">
        <f t="shared" si="4"/>
        <v>#NAME?</v>
      </c>
      <c r="G261" s="42" t="str">
        <f t="shared" si="5"/>
        <v>#NAME?</v>
      </c>
      <c r="H261" s="44" t="str">
        <f t="shared" si="6"/>
        <v>#NAME?</v>
      </c>
      <c r="I261" s="85" t="str">
        <f t="shared" si="7"/>
        <v>#NAME?</v>
      </c>
      <c r="J261" s="86" t="str">
        <f t="shared" si="8"/>
        <v>#NAME?</v>
      </c>
      <c r="K261" s="44" t="str">
        <f>IF(SUM(DSKH!$F261:$I261)&gt;0,"PS","-")</f>
        <v>#NAME?</v>
      </c>
      <c r="L261" s="44" t="str">
        <f t="shared" si="9"/>
        <v>#NAME?</v>
      </c>
      <c r="M261" s="44" t="str">
        <f t="shared" si="10"/>
        <v>#NAME?</v>
      </c>
      <c r="N261" s="44" t="str">
        <f t="shared" si="11"/>
        <v>#NAME?</v>
      </c>
      <c r="O261" s="44" t="str">
        <f t="shared" si="12"/>
        <v>#NAME?</v>
      </c>
      <c r="P261" s="44" t="str">
        <f t="shared" si="13"/>
        <v>#NAME?</v>
      </c>
      <c r="Q261" s="44" t="str">
        <f t="shared" si="14"/>
        <v>#NAME?</v>
      </c>
      <c r="R261" s="44" t="str">
        <f t="shared" si="15"/>
        <v>#NAME?</v>
      </c>
      <c r="S261" s="44"/>
      <c r="T261" s="44"/>
      <c r="U261" s="44"/>
      <c r="V261" s="44"/>
      <c r="W261" s="44"/>
      <c r="X261" s="44"/>
      <c r="Y261" s="44"/>
      <c r="Z261" s="44"/>
      <c r="AA261" s="44"/>
      <c r="AB261" s="44"/>
      <c r="AC261" s="44"/>
      <c r="AD261" s="87"/>
      <c r="AE261" s="12"/>
    </row>
    <row r="262" ht="12.75" hidden="1" customHeight="1">
      <c r="A262" s="39">
        <f t="shared" si="3"/>
        <v>0</v>
      </c>
      <c r="B262" s="84"/>
      <c r="C262" s="41"/>
      <c r="D262" s="45"/>
      <c r="E262" s="41"/>
      <c r="F262" s="44" t="str">
        <f t="shared" si="4"/>
        <v>#NAME?</v>
      </c>
      <c r="G262" s="42" t="str">
        <f t="shared" si="5"/>
        <v>#NAME?</v>
      </c>
      <c r="H262" s="44" t="str">
        <f t="shared" si="6"/>
        <v>#NAME?</v>
      </c>
      <c r="I262" s="85" t="str">
        <f t="shared" si="7"/>
        <v>#NAME?</v>
      </c>
      <c r="J262" s="86" t="str">
        <f t="shared" si="8"/>
        <v>#NAME?</v>
      </c>
      <c r="K262" s="44" t="str">
        <f>IF(SUM(DSKH!$F262:$I262)&gt;0,"PS","-")</f>
        <v>#NAME?</v>
      </c>
      <c r="L262" s="44" t="str">
        <f t="shared" si="9"/>
        <v>#NAME?</v>
      </c>
      <c r="M262" s="44" t="str">
        <f t="shared" si="10"/>
        <v>#NAME?</v>
      </c>
      <c r="N262" s="44" t="str">
        <f t="shared" si="11"/>
        <v>#NAME?</v>
      </c>
      <c r="O262" s="44" t="str">
        <f t="shared" si="12"/>
        <v>#NAME?</v>
      </c>
      <c r="P262" s="44" t="str">
        <f t="shared" si="13"/>
        <v>#NAME?</v>
      </c>
      <c r="Q262" s="44" t="str">
        <f t="shared" si="14"/>
        <v>#NAME?</v>
      </c>
      <c r="R262" s="44" t="str">
        <f t="shared" si="15"/>
        <v>#NAME?</v>
      </c>
      <c r="S262" s="44"/>
      <c r="T262" s="44"/>
      <c r="U262" s="44"/>
      <c r="V262" s="44"/>
      <c r="W262" s="44"/>
      <c r="X262" s="44"/>
      <c r="Y262" s="44"/>
      <c r="Z262" s="44"/>
      <c r="AA262" s="44"/>
      <c r="AB262" s="44"/>
      <c r="AC262" s="44"/>
      <c r="AD262" s="87"/>
      <c r="AE262" s="12"/>
    </row>
    <row r="263" ht="12.75" hidden="1" customHeight="1">
      <c r="A263" s="39">
        <f t="shared" si="3"/>
        <v>0</v>
      </c>
      <c r="B263" s="84"/>
      <c r="C263" s="41"/>
      <c r="D263" s="45"/>
      <c r="E263" s="41"/>
      <c r="F263" s="44" t="str">
        <f t="shared" si="4"/>
        <v>#NAME?</v>
      </c>
      <c r="G263" s="42" t="str">
        <f t="shared" si="5"/>
        <v>#NAME?</v>
      </c>
      <c r="H263" s="44" t="str">
        <f t="shared" si="6"/>
        <v>#NAME?</v>
      </c>
      <c r="I263" s="85" t="str">
        <f t="shared" si="7"/>
        <v>#NAME?</v>
      </c>
      <c r="J263" s="86" t="str">
        <f t="shared" si="8"/>
        <v>#NAME?</v>
      </c>
      <c r="K263" s="44" t="str">
        <f>IF(SUM(DSKH!$F263:$I263)&gt;0,"PS","-")</f>
        <v>#NAME?</v>
      </c>
      <c r="L263" s="44" t="str">
        <f t="shared" si="9"/>
        <v>#NAME?</v>
      </c>
      <c r="M263" s="44" t="str">
        <f t="shared" si="10"/>
        <v>#NAME?</v>
      </c>
      <c r="N263" s="44" t="str">
        <f t="shared" si="11"/>
        <v>#NAME?</v>
      </c>
      <c r="O263" s="44" t="str">
        <f t="shared" si="12"/>
        <v>#NAME?</v>
      </c>
      <c r="P263" s="44" t="str">
        <f t="shared" si="13"/>
        <v>#NAME?</v>
      </c>
      <c r="Q263" s="44" t="str">
        <f t="shared" si="14"/>
        <v>#NAME?</v>
      </c>
      <c r="R263" s="44" t="str">
        <f t="shared" si="15"/>
        <v>#NAME?</v>
      </c>
      <c r="S263" s="44"/>
      <c r="T263" s="44"/>
      <c r="U263" s="44"/>
      <c r="V263" s="44"/>
      <c r="W263" s="44"/>
      <c r="X263" s="44"/>
      <c r="Y263" s="44"/>
      <c r="Z263" s="44"/>
      <c r="AA263" s="44"/>
      <c r="AB263" s="44"/>
      <c r="AC263" s="44"/>
      <c r="AD263" s="87"/>
      <c r="AE263" s="12"/>
    </row>
    <row r="264" ht="12.75" hidden="1" customHeight="1">
      <c r="A264" s="39">
        <f t="shared" si="3"/>
        <v>0</v>
      </c>
      <c r="B264" s="84"/>
      <c r="C264" s="41"/>
      <c r="D264" s="45"/>
      <c r="E264" s="41"/>
      <c r="F264" s="44" t="str">
        <f t="shared" si="4"/>
        <v>#NAME?</v>
      </c>
      <c r="G264" s="42" t="str">
        <f t="shared" si="5"/>
        <v>#NAME?</v>
      </c>
      <c r="H264" s="44" t="str">
        <f t="shared" si="6"/>
        <v>#NAME?</v>
      </c>
      <c r="I264" s="85" t="str">
        <f t="shared" si="7"/>
        <v>#NAME?</v>
      </c>
      <c r="J264" s="86" t="str">
        <f t="shared" si="8"/>
        <v>#NAME?</v>
      </c>
      <c r="K264" s="44" t="str">
        <f>IF(SUM(DSKH!$F264:$I264)&gt;0,"PS","-")</f>
        <v>#NAME?</v>
      </c>
      <c r="L264" s="44" t="str">
        <f t="shared" si="9"/>
        <v>#NAME?</v>
      </c>
      <c r="M264" s="44" t="str">
        <f t="shared" si="10"/>
        <v>#NAME?</v>
      </c>
      <c r="N264" s="44" t="str">
        <f t="shared" si="11"/>
        <v>#NAME?</v>
      </c>
      <c r="O264" s="44" t="str">
        <f t="shared" si="12"/>
        <v>#NAME?</v>
      </c>
      <c r="P264" s="44" t="str">
        <f t="shared" si="13"/>
        <v>#NAME?</v>
      </c>
      <c r="Q264" s="44" t="str">
        <f t="shared" si="14"/>
        <v>#NAME?</v>
      </c>
      <c r="R264" s="44" t="str">
        <f t="shared" si="15"/>
        <v>#NAME?</v>
      </c>
      <c r="S264" s="44"/>
      <c r="T264" s="44"/>
      <c r="U264" s="44"/>
      <c r="V264" s="44"/>
      <c r="W264" s="44"/>
      <c r="X264" s="44"/>
      <c r="Y264" s="44"/>
      <c r="Z264" s="44"/>
      <c r="AA264" s="44"/>
      <c r="AB264" s="44"/>
      <c r="AC264" s="44"/>
      <c r="AD264" s="87"/>
      <c r="AE264" s="12"/>
    </row>
    <row r="265" ht="12.75" hidden="1" customHeight="1">
      <c r="A265" s="39">
        <f t="shared" si="3"/>
        <v>0</v>
      </c>
      <c r="B265" s="84"/>
      <c r="C265" s="41"/>
      <c r="D265" s="45"/>
      <c r="E265" s="41"/>
      <c r="F265" s="44" t="str">
        <f t="shared" si="4"/>
        <v>#NAME?</v>
      </c>
      <c r="G265" s="42" t="str">
        <f t="shared" si="5"/>
        <v>#NAME?</v>
      </c>
      <c r="H265" s="44" t="str">
        <f t="shared" si="6"/>
        <v>#NAME?</v>
      </c>
      <c r="I265" s="85" t="str">
        <f t="shared" si="7"/>
        <v>#NAME?</v>
      </c>
      <c r="J265" s="86" t="str">
        <f t="shared" si="8"/>
        <v>#NAME?</v>
      </c>
      <c r="K265" s="44" t="str">
        <f>IF(SUM(DSKH!$F265:$I265)&gt;0,"PS","-")</f>
        <v>#NAME?</v>
      </c>
      <c r="L265" s="44" t="str">
        <f t="shared" si="9"/>
        <v>#NAME?</v>
      </c>
      <c r="M265" s="44" t="str">
        <f t="shared" si="10"/>
        <v>#NAME?</v>
      </c>
      <c r="N265" s="44" t="str">
        <f t="shared" si="11"/>
        <v>#NAME?</v>
      </c>
      <c r="O265" s="44" t="str">
        <f t="shared" si="12"/>
        <v>#NAME?</v>
      </c>
      <c r="P265" s="44" t="str">
        <f t="shared" si="13"/>
        <v>#NAME?</v>
      </c>
      <c r="Q265" s="44" t="str">
        <f t="shared" si="14"/>
        <v>#NAME?</v>
      </c>
      <c r="R265" s="44" t="str">
        <f t="shared" si="15"/>
        <v>#NAME?</v>
      </c>
      <c r="S265" s="44"/>
      <c r="T265" s="44"/>
      <c r="U265" s="44"/>
      <c r="V265" s="44"/>
      <c r="W265" s="44"/>
      <c r="X265" s="44"/>
      <c r="Y265" s="44"/>
      <c r="Z265" s="44"/>
      <c r="AA265" s="44"/>
      <c r="AB265" s="44"/>
      <c r="AC265" s="44"/>
      <c r="AD265" s="87"/>
      <c r="AE265" s="12"/>
    </row>
    <row r="266" ht="12.75" hidden="1" customHeight="1">
      <c r="A266" s="39">
        <f t="shared" si="3"/>
        <v>0</v>
      </c>
      <c r="B266" s="84"/>
      <c r="C266" s="41"/>
      <c r="D266" s="45"/>
      <c r="E266" s="41"/>
      <c r="F266" s="44" t="str">
        <f t="shared" si="4"/>
        <v>#NAME?</v>
      </c>
      <c r="G266" s="42" t="str">
        <f t="shared" si="5"/>
        <v>#NAME?</v>
      </c>
      <c r="H266" s="44" t="str">
        <f t="shared" si="6"/>
        <v>#NAME?</v>
      </c>
      <c r="I266" s="85" t="str">
        <f t="shared" si="7"/>
        <v>#NAME?</v>
      </c>
      <c r="J266" s="86" t="str">
        <f t="shared" si="8"/>
        <v>#NAME?</v>
      </c>
      <c r="K266" s="44" t="str">
        <f>IF(SUM(DSKH!$F266:$I266)&gt;0,"PS","-")</f>
        <v>#NAME?</v>
      </c>
      <c r="L266" s="44" t="str">
        <f t="shared" si="9"/>
        <v>#NAME?</v>
      </c>
      <c r="M266" s="44" t="str">
        <f t="shared" si="10"/>
        <v>#NAME?</v>
      </c>
      <c r="N266" s="44" t="str">
        <f t="shared" si="11"/>
        <v>#NAME?</v>
      </c>
      <c r="O266" s="44" t="str">
        <f t="shared" si="12"/>
        <v>#NAME?</v>
      </c>
      <c r="P266" s="44" t="str">
        <f t="shared" si="13"/>
        <v>#NAME?</v>
      </c>
      <c r="Q266" s="44" t="str">
        <f t="shared" si="14"/>
        <v>#NAME?</v>
      </c>
      <c r="R266" s="44" t="str">
        <f t="shared" si="15"/>
        <v>#NAME?</v>
      </c>
      <c r="S266" s="44"/>
      <c r="T266" s="44"/>
      <c r="U266" s="44"/>
      <c r="V266" s="44"/>
      <c r="W266" s="44"/>
      <c r="X266" s="44"/>
      <c r="Y266" s="44"/>
      <c r="Z266" s="44"/>
      <c r="AA266" s="44"/>
      <c r="AB266" s="44"/>
      <c r="AC266" s="44"/>
      <c r="AD266" s="87"/>
      <c r="AE266" s="12"/>
    </row>
    <row r="267" ht="12.75" hidden="1" customHeight="1">
      <c r="A267" s="39">
        <f t="shared" si="3"/>
        <v>0</v>
      </c>
      <c r="B267" s="84"/>
      <c r="C267" s="41"/>
      <c r="D267" s="45"/>
      <c r="E267" s="41"/>
      <c r="F267" s="44" t="str">
        <f t="shared" si="4"/>
        <v>#NAME?</v>
      </c>
      <c r="G267" s="42" t="str">
        <f t="shared" si="5"/>
        <v>#NAME?</v>
      </c>
      <c r="H267" s="44" t="str">
        <f t="shared" si="6"/>
        <v>#NAME?</v>
      </c>
      <c r="I267" s="85" t="str">
        <f t="shared" si="7"/>
        <v>#NAME?</v>
      </c>
      <c r="J267" s="86" t="str">
        <f t="shared" si="8"/>
        <v>#NAME?</v>
      </c>
      <c r="K267" s="44" t="str">
        <f>IF(SUM(DSKH!$F267:$I267)&gt;0,"PS","-")</f>
        <v>#NAME?</v>
      </c>
      <c r="L267" s="44" t="str">
        <f t="shared" si="9"/>
        <v>#NAME?</v>
      </c>
      <c r="M267" s="44" t="str">
        <f t="shared" si="10"/>
        <v>#NAME?</v>
      </c>
      <c r="N267" s="44" t="str">
        <f t="shared" si="11"/>
        <v>#NAME?</v>
      </c>
      <c r="O267" s="44" t="str">
        <f t="shared" si="12"/>
        <v>#NAME?</v>
      </c>
      <c r="P267" s="44" t="str">
        <f t="shared" si="13"/>
        <v>#NAME?</v>
      </c>
      <c r="Q267" s="44" t="str">
        <f t="shared" si="14"/>
        <v>#NAME?</v>
      </c>
      <c r="R267" s="44" t="str">
        <f t="shared" si="15"/>
        <v>#NAME?</v>
      </c>
      <c r="S267" s="44"/>
      <c r="T267" s="44"/>
      <c r="U267" s="44"/>
      <c r="V267" s="44"/>
      <c r="W267" s="44"/>
      <c r="X267" s="44"/>
      <c r="Y267" s="44"/>
      <c r="Z267" s="44"/>
      <c r="AA267" s="44"/>
      <c r="AB267" s="44"/>
      <c r="AC267" s="44"/>
      <c r="AD267" s="87"/>
      <c r="AE267" s="12"/>
    </row>
    <row r="268" ht="12.75" hidden="1" customHeight="1">
      <c r="A268" s="39">
        <f t="shared" si="3"/>
        <v>0</v>
      </c>
      <c r="B268" s="84"/>
      <c r="C268" s="41"/>
      <c r="D268" s="45"/>
      <c r="E268" s="41"/>
      <c r="F268" s="44" t="str">
        <f t="shared" si="4"/>
        <v>#NAME?</v>
      </c>
      <c r="G268" s="42" t="str">
        <f t="shared" si="5"/>
        <v>#NAME?</v>
      </c>
      <c r="H268" s="44" t="str">
        <f t="shared" si="6"/>
        <v>#NAME?</v>
      </c>
      <c r="I268" s="85" t="str">
        <f t="shared" si="7"/>
        <v>#NAME?</v>
      </c>
      <c r="J268" s="86" t="str">
        <f t="shared" si="8"/>
        <v>#NAME?</v>
      </c>
      <c r="K268" s="44" t="str">
        <f>IF(SUM(DSKH!$F268:$I268)&gt;0,"PS","-")</f>
        <v>#NAME?</v>
      </c>
      <c r="L268" s="44" t="str">
        <f t="shared" si="9"/>
        <v>#NAME?</v>
      </c>
      <c r="M268" s="44" t="str">
        <f t="shared" si="10"/>
        <v>#NAME?</v>
      </c>
      <c r="N268" s="44" t="str">
        <f t="shared" si="11"/>
        <v>#NAME?</v>
      </c>
      <c r="O268" s="44" t="str">
        <f t="shared" si="12"/>
        <v>#NAME?</v>
      </c>
      <c r="P268" s="44" t="str">
        <f t="shared" si="13"/>
        <v>#NAME?</v>
      </c>
      <c r="Q268" s="44" t="str">
        <f t="shared" si="14"/>
        <v>#NAME?</v>
      </c>
      <c r="R268" s="44" t="str">
        <f t="shared" si="15"/>
        <v>#NAME?</v>
      </c>
      <c r="S268" s="44"/>
      <c r="T268" s="44"/>
      <c r="U268" s="44"/>
      <c r="V268" s="44"/>
      <c r="W268" s="44"/>
      <c r="X268" s="44"/>
      <c r="Y268" s="44"/>
      <c r="Z268" s="44"/>
      <c r="AA268" s="44"/>
      <c r="AB268" s="44"/>
      <c r="AC268" s="44"/>
      <c r="AD268" s="87"/>
      <c r="AE268" s="12"/>
    </row>
    <row r="269" ht="12.75" hidden="1" customHeight="1">
      <c r="A269" s="39">
        <f t="shared" si="3"/>
        <v>0</v>
      </c>
      <c r="B269" s="84"/>
      <c r="C269" s="41"/>
      <c r="D269" s="45"/>
      <c r="E269" s="41"/>
      <c r="F269" s="44" t="str">
        <f t="shared" si="4"/>
        <v>#NAME?</v>
      </c>
      <c r="G269" s="42" t="str">
        <f t="shared" si="5"/>
        <v>#NAME?</v>
      </c>
      <c r="H269" s="44" t="str">
        <f t="shared" si="6"/>
        <v>#NAME?</v>
      </c>
      <c r="I269" s="85" t="str">
        <f t="shared" si="7"/>
        <v>#NAME?</v>
      </c>
      <c r="J269" s="86" t="str">
        <f t="shared" si="8"/>
        <v>#NAME?</v>
      </c>
      <c r="K269" s="44" t="str">
        <f>IF(SUM(DSKH!$F269:$I269)&gt;0,"PS","-")</f>
        <v>#NAME?</v>
      </c>
      <c r="L269" s="44" t="str">
        <f t="shared" si="9"/>
        <v>#NAME?</v>
      </c>
      <c r="M269" s="44" t="str">
        <f t="shared" si="10"/>
        <v>#NAME?</v>
      </c>
      <c r="N269" s="44" t="str">
        <f t="shared" si="11"/>
        <v>#NAME?</v>
      </c>
      <c r="O269" s="44" t="str">
        <f t="shared" si="12"/>
        <v>#NAME?</v>
      </c>
      <c r="P269" s="44" t="str">
        <f t="shared" si="13"/>
        <v>#NAME?</v>
      </c>
      <c r="Q269" s="44" t="str">
        <f t="shared" si="14"/>
        <v>#NAME?</v>
      </c>
      <c r="R269" s="44" t="str">
        <f t="shared" si="15"/>
        <v>#NAME?</v>
      </c>
      <c r="S269" s="44"/>
      <c r="T269" s="44"/>
      <c r="U269" s="44"/>
      <c r="V269" s="44"/>
      <c r="W269" s="44"/>
      <c r="X269" s="44"/>
      <c r="Y269" s="44"/>
      <c r="Z269" s="44"/>
      <c r="AA269" s="44"/>
      <c r="AB269" s="44"/>
      <c r="AC269" s="44"/>
      <c r="AD269" s="87"/>
      <c r="AE269" s="12"/>
    </row>
    <row r="270" ht="12.75" hidden="1" customHeight="1">
      <c r="A270" s="39">
        <f t="shared" si="3"/>
        <v>0</v>
      </c>
      <c r="B270" s="84"/>
      <c r="C270" s="41"/>
      <c r="D270" s="45"/>
      <c r="E270" s="41"/>
      <c r="F270" s="44" t="str">
        <f t="shared" si="4"/>
        <v>#NAME?</v>
      </c>
      <c r="G270" s="42" t="str">
        <f t="shared" si="5"/>
        <v>#NAME?</v>
      </c>
      <c r="H270" s="44" t="str">
        <f t="shared" si="6"/>
        <v>#NAME?</v>
      </c>
      <c r="I270" s="85" t="str">
        <f t="shared" si="7"/>
        <v>#NAME?</v>
      </c>
      <c r="J270" s="86" t="str">
        <f t="shared" si="8"/>
        <v>#NAME?</v>
      </c>
      <c r="K270" s="44" t="str">
        <f>IF(SUM(DSKH!$F270:$I270)&gt;0,"PS","-")</f>
        <v>#NAME?</v>
      </c>
      <c r="L270" s="44" t="str">
        <f t="shared" si="9"/>
        <v>#NAME?</v>
      </c>
      <c r="M270" s="44" t="str">
        <f t="shared" si="10"/>
        <v>#NAME?</v>
      </c>
      <c r="N270" s="44" t="str">
        <f t="shared" si="11"/>
        <v>#NAME?</v>
      </c>
      <c r="O270" s="44" t="str">
        <f t="shared" si="12"/>
        <v>#NAME?</v>
      </c>
      <c r="P270" s="44" t="str">
        <f t="shared" si="13"/>
        <v>#NAME?</v>
      </c>
      <c r="Q270" s="44" t="str">
        <f t="shared" si="14"/>
        <v>#NAME?</v>
      </c>
      <c r="R270" s="44" t="str">
        <f t="shared" si="15"/>
        <v>#NAME?</v>
      </c>
      <c r="S270" s="44"/>
      <c r="T270" s="44"/>
      <c r="U270" s="44"/>
      <c r="V270" s="44"/>
      <c r="W270" s="44"/>
      <c r="X270" s="44"/>
      <c r="Y270" s="44"/>
      <c r="Z270" s="44"/>
      <c r="AA270" s="44"/>
      <c r="AB270" s="44"/>
      <c r="AC270" s="44"/>
      <c r="AD270" s="87"/>
      <c r="AE270" s="12"/>
    </row>
    <row r="271" ht="12.75" hidden="1" customHeight="1">
      <c r="A271" s="39">
        <f t="shared" si="3"/>
        <v>0</v>
      </c>
      <c r="B271" s="84"/>
      <c r="C271" s="41"/>
      <c r="D271" s="45"/>
      <c r="E271" s="41"/>
      <c r="F271" s="44" t="str">
        <f t="shared" si="4"/>
        <v>#NAME?</v>
      </c>
      <c r="G271" s="42" t="str">
        <f t="shared" si="5"/>
        <v>#NAME?</v>
      </c>
      <c r="H271" s="44" t="str">
        <f t="shared" si="6"/>
        <v>#NAME?</v>
      </c>
      <c r="I271" s="85" t="str">
        <f t="shared" si="7"/>
        <v>#NAME?</v>
      </c>
      <c r="J271" s="86" t="str">
        <f t="shared" si="8"/>
        <v>#NAME?</v>
      </c>
      <c r="K271" s="44" t="str">
        <f>IF(SUM(DSKH!$F271:$I271)&gt;0,"PS","-")</f>
        <v>#NAME?</v>
      </c>
      <c r="L271" s="44" t="str">
        <f t="shared" si="9"/>
        <v>#NAME?</v>
      </c>
      <c r="M271" s="44" t="str">
        <f t="shared" si="10"/>
        <v>#NAME?</v>
      </c>
      <c r="N271" s="44" t="str">
        <f t="shared" si="11"/>
        <v>#NAME?</v>
      </c>
      <c r="O271" s="44" t="str">
        <f t="shared" si="12"/>
        <v>#NAME?</v>
      </c>
      <c r="P271" s="44" t="str">
        <f t="shared" si="13"/>
        <v>#NAME?</v>
      </c>
      <c r="Q271" s="44" t="str">
        <f t="shared" si="14"/>
        <v>#NAME?</v>
      </c>
      <c r="R271" s="44" t="str">
        <f t="shared" si="15"/>
        <v>#NAME?</v>
      </c>
      <c r="S271" s="44"/>
      <c r="T271" s="44"/>
      <c r="U271" s="44"/>
      <c r="V271" s="44"/>
      <c r="W271" s="44"/>
      <c r="X271" s="44"/>
      <c r="Y271" s="44"/>
      <c r="Z271" s="44"/>
      <c r="AA271" s="44"/>
      <c r="AB271" s="44"/>
      <c r="AC271" s="44"/>
      <c r="AD271" s="87"/>
      <c r="AE271" s="12"/>
    </row>
    <row r="272" ht="12.75" hidden="1" customHeight="1">
      <c r="A272" s="39">
        <f t="shared" si="3"/>
        <v>0</v>
      </c>
      <c r="B272" s="84"/>
      <c r="C272" s="41"/>
      <c r="D272" s="45"/>
      <c r="E272" s="41"/>
      <c r="F272" s="44" t="str">
        <f t="shared" si="4"/>
        <v>#NAME?</v>
      </c>
      <c r="G272" s="42" t="str">
        <f t="shared" si="5"/>
        <v>#NAME?</v>
      </c>
      <c r="H272" s="44" t="str">
        <f t="shared" si="6"/>
        <v>#NAME?</v>
      </c>
      <c r="I272" s="85" t="str">
        <f t="shared" si="7"/>
        <v>#NAME?</v>
      </c>
      <c r="J272" s="86" t="str">
        <f t="shared" si="8"/>
        <v>#NAME?</v>
      </c>
      <c r="K272" s="44" t="str">
        <f>IF(SUM(DSKH!$F272:$I272)&gt;0,"PS","-")</f>
        <v>#NAME?</v>
      </c>
      <c r="L272" s="44" t="str">
        <f t="shared" si="9"/>
        <v>#NAME?</v>
      </c>
      <c r="M272" s="44" t="str">
        <f t="shared" si="10"/>
        <v>#NAME?</v>
      </c>
      <c r="N272" s="44" t="str">
        <f t="shared" si="11"/>
        <v>#NAME?</v>
      </c>
      <c r="O272" s="44" t="str">
        <f t="shared" si="12"/>
        <v>#NAME?</v>
      </c>
      <c r="P272" s="44" t="str">
        <f t="shared" si="13"/>
        <v>#NAME?</v>
      </c>
      <c r="Q272" s="44" t="str">
        <f t="shared" si="14"/>
        <v>#NAME?</v>
      </c>
      <c r="R272" s="44" t="str">
        <f t="shared" si="15"/>
        <v>#NAME?</v>
      </c>
      <c r="S272" s="44"/>
      <c r="T272" s="44"/>
      <c r="U272" s="44"/>
      <c r="V272" s="44"/>
      <c r="W272" s="44"/>
      <c r="X272" s="44"/>
      <c r="Y272" s="44"/>
      <c r="Z272" s="44"/>
      <c r="AA272" s="44"/>
      <c r="AB272" s="44"/>
      <c r="AC272" s="44"/>
      <c r="AD272" s="87"/>
      <c r="AE272" s="12"/>
    </row>
    <row r="273" ht="12.75" hidden="1" customHeight="1">
      <c r="A273" s="39">
        <f t="shared" si="3"/>
        <v>0</v>
      </c>
      <c r="B273" s="84"/>
      <c r="C273" s="41"/>
      <c r="D273" s="45"/>
      <c r="E273" s="41"/>
      <c r="F273" s="44" t="str">
        <f t="shared" si="4"/>
        <v>#NAME?</v>
      </c>
      <c r="G273" s="42" t="str">
        <f t="shared" si="5"/>
        <v>#NAME?</v>
      </c>
      <c r="H273" s="44" t="str">
        <f t="shared" si="6"/>
        <v>#NAME?</v>
      </c>
      <c r="I273" s="85" t="str">
        <f t="shared" si="7"/>
        <v>#NAME?</v>
      </c>
      <c r="J273" s="86" t="str">
        <f t="shared" si="8"/>
        <v>#NAME?</v>
      </c>
      <c r="K273" s="44" t="str">
        <f>IF(SUM(DSKH!$F273:$I273)&gt;0,"PS","-")</f>
        <v>#NAME?</v>
      </c>
      <c r="L273" s="44" t="str">
        <f t="shared" si="9"/>
        <v>#NAME?</v>
      </c>
      <c r="M273" s="44" t="str">
        <f t="shared" si="10"/>
        <v>#NAME?</v>
      </c>
      <c r="N273" s="44" t="str">
        <f t="shared" si="11"/>
        <v>#NAME?</v>
      </c>
      <c r="O273" s="44" t="str">
        <f t="shared" si="12"/>
        <v>#NAME?</v>
      </c>
      <c r="P273" s="44" t="str">
        <f t="shared" si="13"/>
        <v>#NAME?</v>
      </c>
      <c r="Q273" s="44" t="str">
        <f t="shared" si="14"/>
        <v>#NAME?</v>
      </c>
      <c r="R273" s="44" t="str">
        <f t="shared" si="15"/>
        <v>#NAME?</v>
      </c>
      <c r="S273" s="44"/>
      <c r="T273" s="44"/>
      <c r="U273" s="44"/>
      <c r="V273" s="44"/>
      <c r="W273" s="44"/>
      <c r="X273" s="44"/>
      <c r="Y273" s="44"/>
      <c r="Z273" s="44"/>
      <c r="AA273" s="44"/>
      <c r="AB273" s="44"/>
      <c r="AC273" s="44"/>
      <c r="AD273" s="87"/>
      <c r="AE273" s="12"/>
    </row>
    <row r="274" ht="12.75" hidden="1" customHeight="1">
      <c r="A274" s="39">
        <f t="shared" si="3"/>
        <v>0</v>
      </c>
      <c r="B274" s="84"/>
      <c r="C274" s="41"/>
      <c r="D274" s="45"/>
      <c r="E274" s="41"/>
      <c r="F274" s="44" t="str">
        <f t="shared" si="4"/>
        <v>#NAME?</v>
      </c>
      <c r="G274" s="42" t="str">
        <f t="shared" si="5"/>
        <v>#NAME?</v>
      </c>
      <c r="H274" s="44" t="str">
        <f t="shared" si="6"/>
        <v>#NAME?</v>
      </c>
      <c r="I274" s="85" t="str">
        <f t="shared" si="7"/>
        <v>#NAME?</v>
      </c>
      <c r="J274" s="86" t="str">
        <f t="shared" si="8"/>
        <v>#NAME?</v>
      </c>
      <c r="K274" s="44" t="str">
        <f>IF(SUM(DSKH!$F274:$I274)&gt;0,"PS","-")</f>
        <v>#NAME?</v>
      </c>
      <c r="L274" s="44" t="str">
        <f t="shared" si="9"/>
        <v>#NAME?</v>
      </c>
      <c r="M274" s="44" t="str">
        <f t="shared" si="10"/>
        <v>#NAME?</v>
      </c>
      <c r="N274" s="44" t="str">
        <f t="shared" si="11"/>
        <v>#NAME?</v>
      </c>
      <c r="O274" s="44" t="str">
        <f t="shared" si="12"/>
        <v>#NAME?</v>
      </c>
      <c r="P274" s="44" t="str">
        <f t="shared" si="13"/>
        <v>#NAME?</v>
      </c>
      <c r="Q274" s="44" t="str">
        <f t="shared" si="14"/>
        <v>#NAME?</v>
      </c>
      <c r="R274" s="44" t="str">
        <f t="shared" si="15"/>
        <v>#NAME?</v>
      </c>
      <c r="S274" s="44"/>
      <c r="T274" s="44"/>
      <c r="U274" s="44"/>
      <c r="V274" s="44"/>
      <c r="W274" s="44"/>
      <c r="X274" s="44"/>
      <c r="Y274" s="44"/>
      <c r="Z274" s="44"/>
      <c r="AA274" s="44"/>
      <c r="AB274" s="44"/>
      <c r="AC274" s="44"/>
      <c r="AD274" s="87"/>
      <c r="AE274" s="12"/>
    </row>
    <row r="275" ht="12.75" hidden="1" customHeight="1">
      <c r="A275" s="39">
        <f t="shared" si="3"/>
        <v>0</v>
      </c>
      <c r="B275" s="84"/>
      <c r="C275" s="41"/>
      <c r="D275" s="45"/>
      <c r="E275" s="41"/>
      <c r="F275" s="44" t="str">
        <f t="shared" si="4"/>
        <v>#NAME?</v>
      </c>
      <c r="G275" s="42" t="str">
        <f t="shared" si="5"/>
        <v>#NAME?</v>
      </c>
      <c r="H275" s="44" t="str">
        <f t="shared" si="6"/>
        <v>#NAME?</v>
      </c>
      <c r="I275" s="85" t="str">
        <f t="shared" si="7"/>
        <v>#NAME?</v>
      </c>
      <c r="J275" s="86" t="str">
        <f t="shared" si="8"/>
        <v>#NAME?</v>
      </c>
      <c r="K275" s="44" t="str">
        <f>IF(SUM(DSKH!$F275:$I275)&gt;0,"PS","-")</f>
        <v>#NAME?</v>
      </c>
      <c r="L275" s="44" t="str">
        <f t="shared" si="9"/>
        <v>#NAME?</v>
      </c>
      <c r="M275" s="44" t="str">
        <f t="shared" si="10"/>
        <v>#NAME?</v>
      </c>
      <c r="N275" s="44" t="str">
        <f t="shared" si="11"/>
        <v>#NAME?</v>
      </c>
      <c r="O275" s="44" t="str">
        <f t="shared" si="12"/>
        <v>#NAME?</v>
      </c>
      <c r="P275" s="44" t="str">
        <f t="shared" si="13"/>
        <v>#NAME?</v>
      </c>
      <c r="Q275" s="44" t="str">
        <f t="shared" si="14"/>
        <v>#NAME?</v>
      </c>
      <c r="R275" s="44" t="str">
        <f t="shared" si="15"/>
        <v>#NAME?</v>
      </c>
      <c r="S275" s="44"/>
      <c r="T275" s="44"/>
      <c r="U275" s="44"/>
      <c r="V275" s="44"/>
      <c r="W275" s="44"/>
      <c r="X275" s="44"/>
      <c r="Y275" s="44"/>
      <c r="Z275" s="44"/>
      <c r="AA275" s="44"/>
      <c r="AB275" s="44"/>
      <c r="AC275" s="44"/>
      <c r="AD275" s="87"/>
      <c r="AE275" s="12"/>
    </row>
    <row r="276" ht="12.75" hidden="1" customHeight="1">
      <c r="A276" s="39">
        <f t="shared" si="3"/>
        <v>0</v>
      </c>
      <c r="B276" s="84"/>
      <c r="C276" s="41"/>
      <c r="D276" s="45"/>
      <c r="E276" s="41"/>
      <c r="F276" s="44" t="str">
        <f t="shared" si="4"/>
        <v>#NAME?</v>
      </c>
      <c r="G276" s="42" t="str">
        <f t="shared" si="5"/>
        <v>#NAME?</v>
      </c>
      <c r="H276" s="44" t="str">
        <f t="shared" si="6"/>
        <v>#NAME?</v>
      </c>
      <c r="I276" s="85" t="str">
        <f t="shared" si="7"/>
        <v>#NAME?</v>
      </c>
      <c r="J276" s="86" t="str">
        <f t="shared" si="8"/>
        <v>#NAME?</v>
      </c>
      <c r="K276" s="44" t="str">
        <f>IF(SUM(DSKH!$F276:$I276)&gt;0,"PS","-")</f>
        <v>#NAME?</v>
      </c>
      <c r="L276" s="44" t="str">
        <f t="shared" si="9"/>
        <v>#NAME?</v>
      </c>
      <c r="M276" s="44" t="str">
        <f t="shared" si="10"/>
        <v>#NAME?</v>
      </c>
      <c r="N276" s="44" t="str">
        <f t="shared" si="11"/>
        <v>#NAME?</v>
      </c>
      <c r="O276" s="44" t="str">
        <f t="shared" si="12"/>
        <v>#NAME?</v>
      </c>
      <c r="P276" s="44" t="str">
        <f t="shared" si="13"/>
        <v>#NAME?</v>
      </c>
      <c r="Q276" s="44" t="str">
        <f t="shared" si="14"/>
        <v>#NAME?</v>
      </c>
      <c r="R276" s="44" t="str">
        <f t="shared" si="15"/>
        <v>#NAME?</v>
      </c>
      <c r="S276" s="44"/>
      <c r="T276" s="44"/>
      <c r="U276" s="44"/>
      <c r="V276" s="44"/>
      <c r="W276" s="44"/>
      <c r="X276" s="44"/>
      <c r="Y276" s="44"/>
      <c r="Z276" s="44"/>
      <c r="AA276" s="44"/>
      <c r="AB276" s="44"/>
      <c r="AC276" s="44"/>
      <c r="AD276" s="87"/>
      <c r="AE276" s="12"/>
    </row>
    <row r="277" ht="12.75" hidden="1" customHeight="1">
      <c r="A277" s="39">
        <f t="shared" si="3"/>
        <v>0</v>
      </c>
      <c r="B277" s="84"/>
      <c r="C277" s="41"/>
      <c r="D277" s="45"/>
      <c r="E277" s="41"/>
      <c r="F277" s="44" t="str">
        <f t="shared" si="4"/>
        <v>#NAME?</v>
      </c>
      <c r="G277" s="42" t="str">
        <f t="shared" si="5"/>
        <v>#NAME?</v>
      </c>
      <c r="H277" s="44" t="str">
        <f t="shared" si="6"/>
        <v>#NAME?</v>
      </c>
      <c r="I277" s="85" t="str">
        <f t="shared" si="7"/>
        <v>#NAME?</v>
      </c>
      <c r="J277" s="86" t="str">
        <f t="shared" si="8"/>
        <v>#NAME?</v>
      </c>
      <c r="K277" s="44" t="str">
        <f>IF(SUM(DSKH!$F277:$I277)&gt;0,"PS","-")</f>
        <v>#NAME?</v>
      </c>
      <c r="L277" s="44" t="str">
        <f t="shared" si="9"/>
        <v>#NAME?</v>
      </c>
      <c r="M277" s="44" t="str">
        <f t="shared" si="10"/>
        <v>#NAME?</v>
      </c>
      <c r="N277" s="44" t="str">
        <f t="shared" si="11"/>
        <v>#NAME?</v>
      </c>
      <c r="O277" s="44" t="str">
        <f t="shared" si="12"/>
        <v>#NAME?</v>
      </c>
      <c r="P277" s="44" t="str">
        <f t="shared" si="13"/>
        <v>#NAME?</v>
      </c>
      <c r="Q277" s="44" t="str">
        <f t="shared" si="14"/>
        <v>#NAME?</v>
      </c>
      <c r="R277" s="44" t="str">
        <f t="shared" si="15"/>
        <v>#NAME?</v>
      </c>
      <c r="S277" s="44"/>
      <c r="T277" s="44"/>
      <c r="U277" s="44"/>
      <c r="V277" s="44"/>
      <c r="W277" s="44"/>
      <c r="X277" s="44"/>
      <c r="Y277" s="44"/>
      <c r="Z277" s="44"/>
      <c r="AA277" s="44"/>
      <c r="AB277" s="44"/>
      <c r="AC277" s="44"/>
      <c r="AD277" s="87"/>
      <c r="AE277" s="12"/>
    </row>
    <row r="278" ht="12.75" hidden="1" customHeight="1">
      <c r="A278" s="39">
        <f t="shared" si="3"/>
        <v>0</v>
      </c>
      <c r="B278" s="84"/>
      <c r="C278" s="41"/>
      <c r="D278" s="45"/>
      <c r="E278" s="41"/>
      <c r="F278" s="44" t="str">
        <f t="shared" si="4"/>
        <v>#NAME?</v>
      </c>
      <c r="G278" s="42" t="str">
        <f t="shared" si="5"/>
        <v>#NAME?</v>
      </c>
      <c r="H278" s="44" t="str">
        <f t="shared" si="6"/>
        <v>#NAME?</v>
      </c>
      <c r="I278" s="85" t="str">
        <f t="shared" si="7"/>
        <v>#NAME?</v>
      </c>
      <c r="J278" s="86" t="str">
        <f t="shared" si="8"/>
        <v>#NAME?</v>
      </c>
      <c r="K278" s="44" t="str">
        <f>IF(SUM(DSKH!$F278:$I278)&gt;0,"PS","-")</f>
        <v>#NAME?</v>
      </c>
      <c r="L278" s="44" t="str">
        <f t="shared" si="9"/>
        <v>#NAME?</v>
      </c>
      <c r="M278" s="44" t="str">
        <f t="shared" si="10"/>
        <v>#NAME?</v>
      </c>
      <c r="N278" s="44" t="str">
        <f t="shared" si="11"/>
        <v>#NAME?</v>
      </c>
      <c r="O278" s="44" t="str">
        <f t="shared" si="12"/>
        <v>#NAME?</v>
      </c>
      <c r="P278" s="44" t="str">
        <f t="shared" si="13"/>
        <v>#NAME?</v>
      </c>
      <c r="Q278" s="44" t="str">
        <f t="shared" si="14"/>
        <v>#NAME?</v>
      </c>
      <c r="R278" s="44" t="str">
        <f t="shared" si="15"/>
        <v>#NAME?</v>
      </c>
      <c r="S278" s="44"/>
      <c r="T278" s="44"/>
      <c r="U278" s="44"/>
      <c r="V278" s="44"/>
      <c r="W278" s="44"/>
      <c r="X278" s="44"/>
      <c r="Y278" s="44"/>
      <c r="Z278" s="44"/>
      <c r="AA278" s="44"/>
      <c r="AB278" s="44"/>
      <c r="AC278" s="44"/>
      <c r="AD278" s="87"/>
      <c r="AE278" s="12"/>
    </row>
    <row r="279" ht="12.75" hidden="1" customHeight="1">
      <c r="A279" s="39">
        <f t="shared" si="3"/>
        <v>0</v>
      </c>
      <c r="B279" s="84"/>
      <c r="C279" s="41"/>
      <c r="D279" s="45"/>
      <c r="E279" s="41"/>
      <c r="F279" s="44" t="str">
        <f t="shared" si="4"/>
        <v>#NAME?</v>
      </c>
      <c r="G279" s="42" t="str">
        <f t="shared" si="5"/>
        <v>#NAME?</v>
      </c>
      <c r="H279" s="44" t="str">
        <f t="shared" si="6"/>
        <v>#NAME?</v>
      </c>
      <c r="I279" s="85" t="str">
        <f t="shared" si="7"/>
        <v>#NAME?</v>
      </c>
      <c r="J279" s="86" t="str">
        <f t="shared" si="8"/>
        <v>#NAME?</v>
      </c>
      <c r="K279" s="44" t="str">
        <f>IF(SUM(DSKH!$F279:$I279)&gt;0,"PS","-")</f>
        <v>#NAME?</v>
      </c>
      <c r="L279" s="44" t="str">
        <f t="shared" si="9"/>
        <v>#NAME?</v>
      </c>
      <c r="M279" s="44" t="str">
        <f t="shared" si="10"/>
        <v>#NAME?</v>
      </c>
      <c r="N279" s="44" t="str">
        <f t="shared" si="11"/>
        <v>#NAME?</v>
      </c>
      <c r="O279" s="44" t="str">
        <f t="shared" si="12"/>
        <v>#NAME?</v>
      </c>
      <c r="P279" s="44" t="str">
        <f t="shared" si="13"/>
        <v>#NAME?</v>
      </c>
      <c r="Q279" s="44" t="str">
        <f t="shared" si="14"/>
        <v>#NAME?</v>
      </c>
      <c r="R279" s="44" t="str">
        <f t="shared" si="15"/>
        <v>#NAME?</v>
      </c>
      <c r="S279" s="44"/>
      <c r="T279" s="44"/>
      <c r="U279" s="44"/>
      <c r="V279" s="44"/>
      <c r="W279" s="44"/>
      <c r="X279" s="44"/>
      <c r="Y279" s="44"/>
      <c r="Z279" s="44"/>
      <c r="AA279" s="44"/>
      <c r="AB279" s="44"/>
      <c r="AC279" s="44"/>
      <c r="AD279" s="87"/>
      <c r="AE279" s="12"/>
    </row>
    <row r="280" ht="12.75" hidden="1" customHeight="1">
      <c r="A280" s="39">
        <f t="shared" si="3"/>
        <v>0</v>
      </c>
      <c r="B280" s="84"/>
      <c r="C280" s="41"/>
      <c r="D280" s="45"/>
      <c r="E280" s="41"/>
      <c r="F280" s="44" t="str">
        <f t="shared" si="4"/>
        <v>#NAME?</v>
      </c>
      <c r="G280" s="42" t="str">
        <f t="shared" si="5"/>
        <v>#NAME?</v>
      </c>
      <c r="H280" s="44" t="str">
        <f t="shared" si="6"/>
        <v>#NAME?</v>
      </c>
      <c r="I280" s="85" t="str">
        <f t="shared" si="7"/>
        <v>#NAME?</v>
      </c>
      <c r="J280" s="86" t="str">
        <f t="shared" si="8"/>
        <v>#NAME?</v>
      </c>
      <c r="K280" s="44" t="str">
        <f>IF(SUM(DSKH!$F280:$I280)&gt;0,"PS","-")</f>
        <v>#NAME?</v>
      </c>
      <c r="L280" s="44" t="str">
        <f t="shared" si="9"/>
        <v>#NAME?</v>
      </c>
      <c r="M280" s="44" t="str">
        <f t="shared" si="10"/>
        <v>#NAME?</v>
      </c>
      <c r="N280" s="44" t="str">
        <f t="shared" si="11"/>
        <v>#NAME?</v>
      </c>
      <c r="O280" s="44" t="str">
        <f t="shared" si="12"/>
        <v>#NAME?</v>
      </c>
      <c r="P280" s="44" t="str">
        <f t="shared" si="13"/>
        <v>#NAME?</v>
      </c>
      <c r="Q280" s="44" t="str">
        <f t="shared" si="14"/>
        <v>#NAME?</v>
      </c>
      <c r="R280" s="44" t="str">
        <f t="shared" si="15"/>
        <v>#NAME?</v>
      </c>
      <c r="S280" s="44"/>
      <c r="T280" s="44"/>
      <c r="U280" s="44"/>
      <c r="V280" s="44"/>
      <c r="W280" s="44"/>
      <c r="X280" s="44"/>
      <c r="Y280" s="44"/>
      <c r="Z280" s="44"/>
      <c r="AA280" s="44"/>
      <c r="AB280" s="44"/>
      <c r="AC280" s="44"/>
      <c r="AD280" s="87"/>
      <c r="AE280" s="12"/>
    </row>
    <row r="281" ht="12.75" hidden="1" customHeight="1">
      <c r="A281" s="39">
        <f t="shared" si="3"/>
        <v>0</v>
      </c>
      <c r="B281" s="84"/>
      <c r="C281" s="41"/>
      <c r="D281" s="45"/>
      <c r="E281" s="41"/>
      <c r="F281" s="44" t="str">
        <f t="shared" si="4"/>
        <v>#NAME?</v>
      </c>
      <c r="G281" s="42" t="str">
        <f t="shared" si="5"/>
        <v>#NAME?</v>
      </c>
      <c r="H281" s="44" t="str">
        <f t="shared" si="6"/>
        <v>#NAME?</v>
      </c>
      <c r="I281" s="85" t="str">
        <f t="shared" si="7"/>
        <v>#NAME?</v>
      </c>
      <c r="J281" s="86" t="str">
        <f t="shared" si="8"/>
        <v>#NAME?</v>
      </c>
      <c r="K281" s="44" t="str">
        <f>IF(SUM(DSKH!$F281:$I281)&gt;0,"PS","-")</f>
        <v>#NAME?</v>
      </c>
      <c r="L281" s="44" t="str">
        <f t="shared" si="9"/>
        <v>#NAME?</v>
      </c>
      <c r="M281" s="44" t="str">
        <f t="shared" si="10"/>
        <v>#NAME?</v>
      </c>
      <c r="N281" s="44" t="str">
        <f t="shared" si="11"/>
        <v>#NAME?</v>
      </c>
      <c r="O281" s="44" t="str">
        <f t="shared" si="12"/>
        <v>#NAME?</v>
      </c>
      <c r="P281" s="44" t="str">
        <f t="shared" si="13"/>
        <v>#NAME?</v>
      </c>
      <c r="Q281" s="44" t="str">
        <f t="shared" si="14"/>
        <v>#NAME?</v>
      </c>
      <c r="R281" s="44" t="str">
        <f t="shared" si="15"/>
        <v>#NAME?</v>
      </c>
      <c r="S281" s="44"/>
      <c r="T281" s="44"/>
      <c r="U281" s="44"/>
      <c r="V281" s="44"/>
      <c r="W281" s="44"/>
      <c r="X281" s="44"/>
      <c r="Y281" s="44"/>
      <c r="Z281" s="44"/>
      <c r="AA281" s="44"/>
      <c r="AB281" s="44"/>
      <c r="AC281" s="44"/>
      <c r="AD281" s="87"/>
      <c r="AE281" s="12"/>
    </row>
    <row r="282" ht="12.75" hidden="1" customHeight="1">
      <c r="A282" s="39">
        <f t="shared" si="3"/>
        <v>0</v>
      </c>
      <c r="B282" s="84"/>
      <c r="C282" s="41"/>
      <c r="D282" s="45"/>
      <c r="E282" s="41"/>
      <c r="F282" s="44" t="str">
        <f t="shared" si="4"/>
        <v>#NAME?</v>
      </c>
      <c r="G282" s="42" t="str">
        <f t="shared" si="5"/>
        <v>#NAME?</v>
      </c>
      <c r="H282" s="44" t="str">
        <f t="shared" si="6"/>
        <v>#NAME?</v>
      </c>
      <c r="I282" s="85" t="str">
        <f t="shared" si="7"/>
        <v>#NAME?</v>
      </c>
      <c r="J282" s="86" t="str">
        <f t="shared" si="8"/>
        <v>#NAME?</v>
      </c>
      <c r="K282" s="44" t="str">
        <f>IF(SUM(DSKH!$F282:$I282)&gt;0,"PS","-")</f>
        <v>#NAME?</v>
      </c>
      <c r="L282" s="44" t="str">
        <f t="shared" si="9"/>
        <v>#NAME?</v>
      </c>
      <c r="M282" s="44" t="str">
        <f t="shared" si="10"/>
        <v>#NAME?</v>
      </c>
      <c r="N282" s="44" t="str">
        <f t="shared" si="11"/>
        <v>#NAME?</v>
      </c>
      <c r="O282" s="44" t="str">
        <f t="shared" si="12"/>
        <v>#NAME?</v>
      </c>
      <c r="P282" s="44" t="str">
        <f t="shared" si="13"/>
        <v>#NAME?</v>
      </c>
      <c r="Q282" s="44" t="str">
        <f t="shared" si="14"/>
        <v>#NAME?</v>
      </c>
      <c r="R282" s="44" t="str">
        <f t="shared" si="15"/>
        <v>#NAME?</v>
      </c>
      <c r="S282" s="44"/>
      <c r="T282" s="44"/>
      <c r="U282" s="44"/>
      <c r="V282" s="44"/>
      <c r="W282" s="44"/>
      <c r="X282" s="44"/>
      <c r="Y282" s="44"/>
      <c r="Z282" s="44"/>
      <c r="AA282" s="44"/>
      <c r="AB282" s="44"/>
      <c r="AC282" s="44"/>
      <c r="AD282" s="87"/>
      <c r="AE282" s="12"/>
    </row>
    <row r="283" ht="12.75" hidden="1" customHeight="1">
      <c r="A283" s="39">
        <f t="shared" si="3"/>
        <v>0</v>
      </c>
      <c r="B283" s="84"/>
      <c r="C283" s="41"/>
      <c r="D283" s="45"/>
      <c r="E283" s="41"/>
      <c r="F283" s="44" t="str">
        <f t="shared" si="4"/>
        <v>#NAME?</v>
      </c>
      <c r="G283" s="42" t="str">
        <f t="shared" si="5"/>
        <v>#NAME?</v>
      </c>
      <c r="H283" s="44" t="str">
        <f t="shared" si="6"/>
        <v>#NAME?</v>
      </c>
      <c r="I283" s="85" t="str">
        <f t="shared" si="7"/>
        <v>#NAME?</v>
      </c>
      <c r="J283" s="86" t="str">
        <f t="shared" si="8"/>
        <v>#NAME?</v>
      </c>
      <c r="K283" s="44" t="str">
        <f>IF(SUM(DSKH!$F283:$I283)&gt;0,"PS","-")</f>
        <v>#NAME?</v>
      </c>
      <c r="L283" s="44" t="str">
        <f t="shared" si="9"/>
        <v>#NAME?</v>
      </c>
      <c r="M283" s="44" t="str">
        <f t="shared" si="10"/>
        <v>#NAME?</v>
      </c>
      <c r="N283" s="44" t="str">
        <f t="shared" si="11"/>
        <v>#NAME?</v>
      </c>
      <c r="O283" s="44" t="str">
        <f t="shared" si="12"/>
        <v>#NAME?</v>
      </c>
      <c r="P283" s="44" t="str">
        <f t="shared" si="13"/>
        <v>#NAME?</v>
      </c>
      <c r="Q283" s="44" t="str">
        <f t="shared" si="14"/>
        <v>#NAME?</v>
      </c>
      <c r="R283" s="44" t="str">
        <f t="shared" si="15"/>
        <v>#NAME?</v>
      </c>
      <c r="S283" s="44"/>
      <c r="T283" s="44"/>
      <c r="U283" s="44"/>
      <c r="V283" s="44"/>
      <c r="W283" s="44"/>
      <c r="X283" s="44"/>
      <c r="Y283" s="44"/>
      <c r="Z283" s="44"/>
      <c r="AA283" s="44"/>
      <c r="AB283" s="44"/>
      <c r="AC283" s="44"/>
      <c r="AD283" s="87"/>
      <c r="AE283" s="12"/>
    </row>
    <row r="284" ht="12.75" hidden="1" customHeight="1">
      <c r="A284" s="39">
        <f t="shared" si="3"/>
        <v>0</v>
      </c>
      <c r="B284" s="84"/>
      <c r="C284" s="41"/>
      <c r="D284" s="45"/>
      <c r="E284" s="41"/>
      <c r="F284" s="44" t="str">
        <f t="shared" si="4"/>
        <v>#NAME?</v>
      </c>
      <c r="G284" s="42" t="str">
        <f t="shared" si="5"/>
        <v>#NAME?</v>
      </c>
      <c r="H284" s="44" t="str">
        <f t="shared" si="6"/>
        <v>#NAME?</v>
      </c>
      <c r="I284" s="85" t="str">
        <f t="shared" si="7"/>
        <v>#NAME?</v>
      </c>
      <c r="J284" s="86" t="str">
        <f t="shared" si="8"/>
        <v>#NAME?</v>
      </c>
      <c r="K284" s="44" t="str">
        <f>IF(SUM(DSKH!$F284:$I284)&gt;0,"PS","-")</f>
        <v>#NAME?</v>
      </c>
      <c r="L284" s="44" t="str">
        <f t="shared" si="9"/>
        <v>#NAME?</v>
      </c>
      <c r="M284" s="44" t="str">
        <f t="shared" si="10"/>
        <v>#NAME?</v>
      </c>
      <c r="N284" s="44" t="str">
        <f t="shared" si="11"/>
        <v>#NAME?</v>
      </c>
      <c r="O284" s="44" t="str">
        <f t="shared" si="12"/>
        <v>#NAME?</v>
      </c>
      <c r="P284" s="44" t="str">
        <f t="shared" si="13"/>
        <v>#NAME?</v>
      </c>
      <c r="Q284" s="44" t="str">
        <f t="shared" si="14"/>
        <v>#NAME?</v>
      </c>
      <c r="R284" s="44" t="str">
        <f t="shared" si="15"/>
        <v>#NAME?</v>
      </c>
      <c r="S284" s="44"/>
      <c r="T284" s="44"/>
      <c r="U284" s="44"/>
      <c r="V284" s="44"/>
      <c r="W284" s="44"/>
      <c r="X284" s="44"/>
      <c r="Y284" s="44"/>
      <c r="Z284" s="44"/>
      <c r="AA284" s="44"/>
      <c r="AB284" s="44"/>
      <c r="AC284" s="44"/>
      <c r="AD284" s="87"/>
      <c r="AE284" s="12"/>
    </row>
    <row r="285" ht="12.75" hidden="1" customHeight="1">
      <c r="A285" s="39">
        <f t="shared" si="3"/>
        <v>0</v>
      </c>
      <c r="B285" s="84"/>
      <c r="C285" s="41"/>
      <c r="D285" s="45"/>
      <c r="E285" s="41"/>
      <c r="F285" s="44" t="str">
        <f t="shared" si="4"/>
        <v>#NAME?</v>
      </c>
      <c r="G285" s="42" t="str">
        <f t="shared" si="5"/>
        <v>#NAME?</v>
      </c>
      <c r="H285" s="44" t="str">
        <f t="shared" si="6"/>
        <v>#NAME?</v>
      </c>
      <c r="I285" s="85" t="str">
        <f t="shared" si="7"/>
        <v>#NAME?</v>
      </c>
      <c r="J285" s="86" t="str">
        <f t="shared" si="8"/>
        <v>#NAME?</v>
      </c>
      <c r="K285" s="44" t="str">
        <f>IF(SUM(DSKH!$F285:$I285)&gt;0,"PS","-")</f>
        <v>#NAME?</v>
      </c>
      <c r="L285" s="44" t="str">
        <f t="shared" si="9"/>
        <v>#NAME?</v>
      </c>
      <c r="M285" s="44" t="str">
        <f t="shared" si="10"/>
        <v>#NAME?</v>
      </c>
      <c r="N285" s="44" t="str">
        <f t="shared" si="11"/>
        <v>#NAME?</v>
      </c>
      <c r="O285" s="44" t="str">
        <f t="shared" si="12"/>
        <v>#NAME?</v>
      </c>
      <c r="P285" s="44" t="str">
        <f t="shared" si="13"/>
        <v>#NAME?</v>
      </c>
      <c r="Q285" s="44" t="str">
        <f t="shared" si="14"/>
        <v>#NAME?</v>
      </c>
      <c r="R285" s="44" t="str">
        <f t="shared" si="15"/>
        <v>#NAME?</v>
      </c>
      <c r="S285" s="44"/>
      <c r="T285" s="44"/>
      <c r="U285" s="44"/>
      <c r="V285" s="44"/>
      <c r="W285" s="44"/>
      <c r="X285" s="44"/>
      <c r="Y285" s="44"/>
      <c r="Z285" s="44"/>
      <c r="AA285" s="44"/>
      <c r="AB285" s="44"/>
      <c r="AC285" s="44"/>
      <c r="AD285" s="87"/>
      <c r="AE285" s="12"/>
    </row>
    <row r="286" ht="12.75" hidden="1" customHeight="1">
      <c r="A286" s="39">
        <f t="shared" si="3"/>
        <v>0</v>
      </c>
      <c r="B286" s="84"/>
      <c r="C286" s="41"/>
      <c r="D286" s="45"/>
      <c r="E286" s="41"/>
      <c r="F286" s="44" t="str">
        <f t="shared" si="4"/>
        <v>#NAME?</v>
      </c>
      <c r="G286" s="42" t="str">
        <f t="shared" si="5"/>
        <v>#NAME?</v>
      </c>
      <c r="H286" s="44" t="str">
        <f t="shared" si="6"/>
        <v>#NAME?</v>
      </c>
      <c r="I286" s="85" t="str">
        <f t="shared" si="7"/>
        <v>#NAME?</v>
      </c>
      <c r="J286" s="86" t="str">
        <f t="shared" si="8"/>
        <v>#NAME?</v>
      </c>
      <c r="K286" s="44" t="str">
        <f>IF(SUM(DSKH!$F286:$I286)&gt;0,"PS","-")</f>
        <v>#NAME?</v>
      </c>
      <c r="L286" s="44" t="str">
        <f t="shared" si="9"/>
        <v>#NAME?</v>
      </c>
      <c r="M286" s="44" t="str">
        <f t="shared" si="10"/>
        <v>#NAME?</v>
      </c>
      <c r="N286" s="44" t="str">
        <f t="shared" si="11"/>
        <v>#NAME?</v>
      </c>
      <c r="O286" s="44" t="str">
        <f t="shared" si="12"/>
        <v>#NAME?</v>
      </c>
      <c r="P286" s="44" t="str">
        <f t="shared" si="13"/>
        <v>#NAME?</v>
      </c>
      <c r="Q286" s="44" t="str">
        <f t="shared" si="14"/>
        <v>#NAME?</v>
      </c>
      <c r="R286" s="44" t="str">
        <f t="shared" si="15"/>
        <v>#NAME?</v>
      </c>
      <c r="S286" s="44"/>
      <c r="T286" s="44"/>
      <c r="U286" s="44"/>
      <c r="V286" s="44"/>
      <c r="W286" s="44"/>
      <c r="X286" s="44"/>
      <c r="Y286" s="44"/>
      <c r="Z286" s="44"/>
      <c r="AA286" s="44"/>
      <c r="AB286" s="44"/>
      <c r="AC286" s="44"/>
      <c r="AD286" s="87"/>
      <c r="AE286" s="12"/>
    </row>
    <row r="287" ht="12.75" hidden="1" customHeight="1">
      <c r="A287" s="39">
        <f t="shared" si="3"/>
        <v>0</v>
      </c>
      <c r="B287" s="84"/>
      <c r="C287" s="41"/>
      <c r="D287" s="45"/>
      <c r="E287" s="41"/>
      <c r="F287" s="44" t="str">
        <f t="shared" si="4"/>
        <v>#NAME?</v>
      </c>
      <c r="G287" s="42" t="str">
        <f t="shared" si="5"/>
        <v>#NAME?</v>
      </c>
      <c r="H287" s="44" t="str">
        <f t="shared" si="6"/>
        <v>#NAME?</v>
      </c>
      <c r="I287" s="85" t="str">
        <f t="shared" si="7"/>
        <v>#NAME?</v>
      </c>
      <c r="J287" s="86" t="str">
        <f t="shared" si="8"/>
        <v>#NAME?</v>
      </c>
      <c r="K287" s="44" t="str">
        <f>IF(SUM(DSKH!$F287:$I287)&gt;0,"PS","-")</f>
        <v>#NAME?</v>
      </c>
      <c r="L287" s="44" t="str">
        <f t="shared" si="9"/>
        <v>#NAME?</v>
      </c>
      <c r="M287" s="44" t="str">
        <f t="shared" si="10"/>
        <v>#NAME?</v>
      </c>
      <c r="N287" s="44" t="str">
        <f t="shared" si="11"/>
        <v>#NAME?</v>
      </c>
      <c r="O287" s="44" t="str">
        <f t="shared" si="12"/>
        <v>#NAME?</v>
      </c>
      <c r="P287" s="44" t="str">
        <f t="shared" si="13"/>
        <v>#NAME?</v>
      </c>
      <c r="Q287" s="44" t="str">
        <f t="shared" si="14"/>
        <v>#NAME?</v>
      </c>
      <c r="R287" s="44" t="str">
        <f t="shared" si="15"/>
        <v>#NAME?</v>
      </c>
      <c r="S287" s="44"/>
      <c r="T287" s="44"/>
      <c r="U287" s="44"/>
      <c r="V287" s="44"/>
      <c r="W287" s="44"/>
      <c r="X287" s="44"/>
      <c r="Y287" s="44"/>
      <c r="Z287" s="44"/>
      <c r="AA287" s="44"/>
      <c r="AB287" s="44"/>
      <c r="AC287" s="44"/>
      <c r="AD287" s="87"/>
      <c r="AE287" s="12"/>
    </row>
    <row r="288" ht="12.75" hidden="1" customHeight="1">
      <c r="A288" s="39">
        <f t="shared" si="3"/>
        <v>0</v>
      </c>
      <c r="B288" s="84"/>
      <c r="C288" s="41"/>
      <c r="D288" s="45"/>
      <c r="E288" s="41"/>
      <c r="F288" s="44" t="str">
        <f t="shared" si="4"/>
        <v>#NAME?</v>
      </c>
      <c r="G288" s="42" t="str">
        <f t="shared" si="5"/>
        <v>#NAME?</v>
      </c>
      <c r="H288" s="44" t="str">
        <f t="shared" si="6"/>
        <v>#NAME?</v>
      </c>
      <c r="I288" s="85" t="str">
        <f t="shared" si="7"/>
        <v>#NAME?</v>
      </c>
      <c r="J288" s="86" t="str">
        <f t="shared" si="8"/>
        <v>#NAME?</v>
      </c>
      <c r="K288" s="44" t="str">
        <f>IF(SUM(DSKH!$F288:$I288)&gt;0,"PS","-")</f>
        <v>#NAME?</v>
      </c>
      <c r="L288" s="44" t="str">
        <f t="shared" si="9"/>
        <v>#NAME?</v>
      </c>
      <c r="M288" s="44" t="str">
        <f t="shared" si="10"/>
        <v>#NAME?</v>
      </c>
      <c r="N288" s="44" t="str">
        <f t="shared" si="11"/>
        <v>#NAME?</v>
      </c>
      <c r="O288" s="44" t="str">
        <f t="shared" si="12"/>
        <v>#NAME?</v>
      </c>
      <c r="P288" s="44" t="str">
        <f t="shared" si="13"/>
        <v>#NAME?</v>
      </c>
      <c r="Q288" s="44" t="str">
        <f t="shared" si="14"/>
        <v>#NAME?</v>
      </c>
      <c r="R288" s="44" t="str">
        <f t="shared" si="15"/>
        <v>#NAME?</v>
      </c>
      <c r="S288" s="44"/>
      <c r="T288" s="44"/>
      <c r="U288" s="44"/>
      <c r="V288" s="44"/>
      <c r="W288" s="44"/>
      <c r="X288" s="44"/>
      <c r="Y288" s="44"/>
      <c r="Z288" s="44"/>
      <c r="AA288" s="44"/>
      <c r="AB288" s="44"/>
      <c r="AC288" s="44"/>
      <c r="AD288" s="87"/>
      <c r="AE288" s="12"/>
    </row>
    <row r="289" ht="12.75" hidden="1" customHeight="1">
      <c r="A289" s="39">
        <f t="shared" si="3"/>
        <v>0</v>
      </c>
      <c r="B289" s="84"/>
      <c r="C289" s="41"/>
      <c r="D289" s="45"/>
      <c r="E289" s="41"/>
      <c r="F289" s="44" t="str">
        <f t="shared" si="4"/>
        <v>#NAME?</v>
      </c>
      <c r="G289" s="42" t="str">
        <f t="shared" si="5"/>
        <v>#NAME?</v>
      </c>
      <c r="H289" s="44" t="str">
        <f t="shared" si="6"/>
        <v>#NAME?</v>
      </c>
      <c r="I289" s="85" t="str">
        <f t="shared" si="7"/>
        <v>#NAME?</v>
      </c>
      <c r="J289" s="86" t="str">
        <f t="shared" si="8"/>
        <v>#NAME?</v>
      </c>
      <c r="K289" s="44" t="str">
        <f>IF(SUM(DSKH!$F289:$I289)&gt;0,"PS","-")</f>
        <v>#NAME?</v>
      </c>
      <c r="L289" s="44" t="str">
        <f t="shared" si="9"/>
        <v>#NAME?</v>
      </c>
      <c r="M289" s="44" t="str">
        <f t="shared" si="10"/>
        <v>#NAME?</v>
      </c>
      <c r="N289" s="44" t="str">
        <f t="shared" si="11"/>
        <v>#NAME?</v>
      </c>
      <c r="O289" s="44" t="str">
        <f t="shared" si="12"/>
        <v>#NAME?</v>
      </c>
      <c r="P289" s="44" t="str">
        <f t="shared" si="13"/>
        <v>#NAME?</v>
      </c>
      <c r="Q289" s="44" t="str">
        <f t="shared" si="14"/>
        <v>#NAME?</v>
      </c>
      <c r="R289" s="44" t="str">
        <f t="shared" si="15"/>
        <v>#NAME?</v>
      </c>
      <c r="S289" s="44"/>
      <c r="T289" s="44"/>
      <c r="U289" s="44"/>
      <c r="V289" s="44"/>
      <c r="W289" s="44"/>
      <c r="X289" s="44"/>
      <c r="Y289" s="44"/>
      <c r="Z289" s="44"/>
      <c r="AA289" s="44"/>
      <c r="AB289" s="44"/>
      <c r="AC289" s="44"/>
      <c r="AD289" s="87"/>
      <c r="AE289" s="12"/>
    </row>
    <row r="290" ht="12.75" hidden="1" customHeight="1">
      <c r="A290" s="39">
        <f t="shared" si="3"/>
        <v>0</v>
      </c>
      <c r="B290" s="84"/>
      <c r="C290" s="41"/>
      <c r="D290" s="45"/>
      <c r="E290" s="41"/>
      <c r="F290" s="44" t="str">
        <f t="shared" si="4"/>
        <v>#NAME?</v>
      </c>
      <c r="G290" s="42" t="str">
        <f t="shared" si="5"/>
        <v>#NAME?</v>
      </c>
      <c r="H290" s="44" t="str">
        <f t="shared" si="6"/>
        <v>#NAME?</v>
      </c>
      <c r="I290" s="85" t="str">
        <f t="shared" si="7"/>
        <v>#NAME?</v>
      </c>
      <c r="J290" s="86" t="str">
        <f t="shared" si="8"/>
        <v>#NAME?</v>
      </c>
      <c r="K290" s="44" t="str">
        <f>IF(SUM(DSKH!$F290:$I290)&gt;0,"PS","-")</f>
        <v>#NAME?</v>
      </c>
      <c r="L290" s="44" t="str">
        <f t="shared" si="9"/>
        <v>#NAME?</v>
      </c>
      <c r="M290" s="44" t="str">
        <f t="shared" si="10"/>
        <v>#NAME?</v>
      </c>
      <c r="N290" s="44" t="str">
        <f t="shared" si="11"/>
        <v>#NAME?</v>
      </c>
      <c r="O290" s="44" t="str">
        <f t="shared" si="12"/>
        <v>#NAME?</v>
      </c>
      <c r="P290" s="44" t="str">
        <f t="shared" si="13"/>
        <v>#NAME?</v>
      </c>
      <c r="Q290" s="44" t="str">
        <f t="shared" si="14"/>
        <v>#NAME?</v>
      </c>
      <c r="R290" s="44" t="str">
        <f t="shared" si="15"/>
        <v>#NAME?</v>
      </c>
      <c r="S290" s="44"/>
      <c r="T290" s="44"/>
      <c r="U290" s="44"/>
      <c r="V290" s="44"/>
      <c r="W290" s="44"/>
      <c r="X290" s="44"/>
      <c r="Y290" s="44"/>
      <c r="Z290" s="44"/>
      <c r="AA290" s="44"/>
      <c r="AB290" s="44"/>
      <c r="AC290" s="44"/>
      <c r="AD290" s="87"/>
      <c r="AE290" s="12"/>
    </row>
    <row r="291" ht="12.75" hidden="1" customHeight="1">
      <c r="A291" s="39">
        <f t="shared" si="3"/>
        <v>0</v>
      </c>
      <c r="B291" s="84"/>
      <c r="C291" s="41"/>
      <c r="D291" s="45"/>
      <c r="E291" s="41"/>
      <c r="F291" s="44" t="str">
        <f t="shared" si="4"/>
        <v>#NAME?</v>
      </c>
      <c r="G291" s="42" t="str">
        <f t="shared" si="5"/>
        <v>#NAME?</v>
      </c>
      <c r="H291" s="44" t="str">
        <f t="shared" si="6"/>
        <v>#NAME?</v>
      </c>
      <c r="I291" s="85" t="str">
        <f t="shared" si="7"/>
        <v>#NAME?</v>
      </c>
      <c r="J291" s="86" t="str">
        <f t="shared" si="8"/>
        <v>#NAME?</v>
      </c>
      <c r="K291" s="44" t="str">
        <f>IF(SUM(DSKH!$F291:$I291)&gt;0,"PS","-")</f>
        <v>#NAME?</v>
      </c>
      <c r="L291" s="44" t="str">
        <f t="shared" si="9"/>
        <v>#NAME?</v>
      </c>
      <c r="M291" s="44" t="str">
        <f t="shared" si="10"/>
        <v>#NAME?</v>
      </c>
      <c r="N291" s="44" t="str">
        <f t="shared" si="11"/>
        <v>#NAME?</v>
      </c>
      <c r="O291" s="44" t="str">
        <f t="shared" si="12"/>
        <v>#NAME?</v>
      </c>
      <c r="P291" s="44" t="str">
        <f t="shared" si="13"/>
        <v>#NAME?</v>
      </c>
      <c r="Q291" s="44" t="str">
        <f t="shared" si="14"/>
        <v>#NAME?</v>
      </c>
      <c r="R291" s="44" t="str">
        <f t="shared" si="15"/>
        <v>#NAME?</v>
      </c>
      <c r="S291" s="44"/>
      <c r="T291" s="44"/>
      <c r="U291" s="44"/>
      <c r="V291" s="44"/>
      <c r="W291" s="44"/>
      <c r="X291" s="44"/>
      <c r="Y291" s="44"/>
      <c r="Z291" s="44"/>
      <c r="AA291" s="44"/>
      <c r="AB291" s="44"/>
      <c r="AC291" s="44"/>
      <c r="AD291" s="87"/>
      <c r="AE291" s="12"/>
    </row>
    <row r="292" ht="12.75" hidden="1" customHeight="1">
      <c r="A292" s="39">
        <f t="shared" si="3"/>
        <v>0</v>
      </c>
      <c r="B292" s="84"/>
      <c r="C292" s="41"/>
      <c r="D292" s="45"/>
      <c r="E292" s="41"/>
      <c r="F292" s="44" t="str">
        <f t="shared" si="4"/>
        <v>#NAME?</v>
      </c>
      <c r="G292" s="42" t="str">
        <f t="shared" si="5"/>
        <v>#NAME?</v>
      </c>
      <c r="H292" s="44" t="str">
        <f t="shared" si="6"/>
        <v>#NAME?</v>
      </c>
      <c r="I292" s="85" t="str">
        <f t="shared" si="7"/>
        <v>#NAME?</v>
      </c>
      <c r="J292" s="86" t="str">
        <f t="shared" si="8"/>
        <v>#NAME?</v>
      </c>
      <c r="K292" s="44" t="str">
        <f>IF(SUM(DSKH!$F292:$I292)&gt;0,"PS","-")</f>
        <v>#NAME?</v>
      </c>
      <c r="L292" s="44" t="str">
        <f t="shared" si="9"/>
        <v>#NAME?</v>
      </c>
      <c r="M292" s="44" t="str">
        <f t="shared" si="10"/>
        <v>#NAME?</v>
      </c>
      <c r="N292" s="44" t="str">
        <f t="shared" si="11"/>
        <v>#NAME?</v>
      </c>
      <c r="O292" s="44" t="str">
        <f t="shared" si="12"/>
        <v>#NAME?</v>
      </c>
      <c r="P292" s="44" t="str">
        <f t="shared" si="13"/>
        <v>#NAME?</v>
      </c>
      <c r="Q292" s="44" t="str">
        <f t="shared" si="14"/>
        <v>#NAME?</v>
      </c>
      <c r="R292" s="44" t="str">
        <f t="shared" si="15"/>
        <v>#NAME?</v>
      </c>
      <c r="S292" s="44"/>
      <c r="T292" s="44"/>
      <c r="U292" s="44"/>
      <c r="V292" s="44"/>
      <c r="W292" s="44"/>
      <c r="X292" s="44"/>
      <c r="Y292" s="44"/>
      <c r="Z292" s="44"/>
      <c r="AA292" s="44"/>
      <c r="AB292" s="44"/>
      <c r="AC292" s="44"/>
      <c r="AD292" s="87"/>
      <c r="AE292" s="12"/>
    </row>
    <row r="293" ht="12.75" hidden="1" customHeight="1">
      <c r="A293" s="39">
        <f t="shared" si="3"/>
        <v>0</v>
      </c>
      <c r="B293" s="84"/>
      <c r="C293" s="41"/>
      <c r="D293" s="45"/>
      <c r="E293" s="41"/>
      <c r="F293" s="44" t="str">
        <f t="shared" si="4"/>
        <v>#NAME?</v>
      </c>
      <c r="G293" s="42" t="str">
        <f t="shared" si="5"/>
        <v>#NAME?</v>
      </c>
      <c r="H293" s="44" t="str">
        <f t="shared" si="6"/>
        <v>#NAME?</v>
      </c>
      <c r="I293" s="85" t="str">
        <f t="shared" si="7"/>
        <v>#NAME?</v>
      </c>
      <c r="J293" s="86" t="str">
        <f t="shared" si="8"/>
        <v>#NAME?</v>
      </c>
      <c r="K293" s="44" t="str">
        <f>IF(SUM(DSKH!$F293:$I293)&gt;0,"PS","-")</f>
        <v>#NAME?</v>
      </c>
      <c r="L293" s="44" t="str">
        <f t="shared" si="9"/>
        <v>#NAME?</v>
      </c>
      <c r="M293" s="44" t="str">
        <f t="shared" si="10"/>
        <v>#NAME?</v>
      </c>
      <c r="N293" s="44" t="str">
        <f t="shared" si="11"/>
        <v>#NAME?</v>
      </c>
      <c r="O293" s="44" t="str">
        <f t="shared" si="12"/>
        <v>#NAME?</v>
      </c>
      <c r="P293" s="44" t="str">
        <f t="shared" si="13"/>
        <v>#NAME?</v>
      </c>
      <c r="Q293" s="44" t="str">
        <f t="shared" si="14"/>
        <v>#NAME?</v>
      </c>
      <c r="R293" s="44" t="str">
        <f t="shared" si="15"/>
        <v>#NAME?</v>
      </c>
      <c r="S293" s="44"/>
      <c r="T293" s="44"/>
      <c r="U293" s="44"/>
      <c r="V293" s="44"/>
      <c r="W293" s="44"/>
      <c r="X293" s="44"/>
      <c r="Y293" s="44"/>
      <c r="Z293" s="44"/>
      <c r="AA293" s="44"/>
      <c r="AB293" s="44"/>
      <c r="AC293" s="44"/>
      <c r="AD293" s="87"/>
      <c r="AE293" s="12"/>
    </row>
    <row r="294" ht="12.75" hidden="1" customHeight="1">
      <c r="A294" s="39">
        <f t="shared" si="3"/>
        <v>0</v>
      </c>
      <c r="B294" s="84"/>
      <c r="C294" s="41"/>
      <c r="D294" s="45"/>
      <c r="E294" s="41"/>
      <c r="F294" s="44" t="str">
        <f t="shared" si="4"/>
        <v>#NAME?</v>
      </c>
      <c r="G294" s="42" t="str">
        <f t="shared" si="5"/>
        <v>#NAME?</v>
      </c>
      <c r="H294" s="44" t="str">
        <f t="shared" si="6"/>
        <v>#NAME?</v>
      </c>
      <c r="I294" s="85" t="str">
        <f t="shared" si="7"/>
        <v>#NAME?</v>
      </c>
      <c r="J294" s="86" t="str">
        <f t="shared" si="8"/>
        <v>#NAME?</v>
      </c>
      <c r="K294" s="44" t="str">
        <f>IF(SUM(DSKH!$F294:$I294)&gt;0,"PS","-")</f>
        <v>#NAME?</v>
      </c>
      <c r="L294" s="44" t="str">
        <f t="shared" si="9"/>
        <v>#NAME?</v>
      </c>
      <c r="M294" s="44" t="str">
        <f t="shared" si="10"/>
        <v>#NAME?</v>
      </c>
      <c r="N294" s="44" t="str">
        <f t="shared" si="11"/>
        <v>#NAME?</v>
      </c>
      <c r="O294" s="44" t="str">
        <f t="shared" si="12"/>
        <v>#NAME?</v>
      </c>
      <c r="P294" s="44" t="str">
        <f t="shared" si="13"/>
        <v>#NAME?</v>
      </c>
      <c r="Q294" s="44" t="str">
        <f t="shared" si="14"/>
        <v>#NAME?</v>
      </c>
      <c r="R294" s="44" t="str">
        <f t="shared" si="15"/>
        <v>#NAME?</v>
      </c>
      <c r="S294" s="44"/>
      <c r="T294" s="44"/>
      <c r="U294" s="44"/>
      <c r="V294" s="44"/>
      <c r="W294" s="44"/>
      <c r="X294" s="44"/>
      <c r="Y294" s="44"/>
      <c r="Z294" s="44"/>
      <c r="AA294" s="44"/>
      <c r="AB294" s="44"/>
      <c r="AC294" s="44"/>
      <c r="AD294" s="87"/>
      <c r="AE294" s="12"/>
    </row>
    <row r="295" ht="12.75" hidden="1" customHeight="1">
      <c r="A295" s="39">
        <f t="shared" si="3"/>
        <v>0</v>
      </c>
      <c r="B295" s="84"/>
      <c r="C295" s="41"/>
      <c r="D295" s="45"/>
      <c r="E295" s="41"/>
      <c r="F295" s="44" t="str">
        <f t="shared" si="4"/>
        <v>#NAME?</v>
      </c>
      <c r="G295" s="42" t="str">
        <f t="shared" si="5"/>
        <v>#NAME?</v>
      </c>
      <c r="H295" s="44" t="str">
        <f t="shared" si="6"/>
        <v>#NAME?</v>
      </c>
      <c r="I295" s="85" t="str">
        <f t="shared" si="7"/>
        <v>#NAME?</v>
      </c>
      <c r="J295" s="86" t="str">
        <f t="shared" si="8"/>
        <v>#NAME?</v>
      </c>
      <c r="K295" s="44" t="str">
        <f>IF(SUM(DSKH!$F295:$I295)&gt;0,"PS","-")</f>
        <v>#NAME?</v>
      </c>
      <c r="L295" s="44" t="str">
        <f t="shared" si="9"/>
        <v>#NAME?</v>
      </c>
      <c r="M295" s="44" t="str">
        <f t="shared" si="10"/>
        <v>#NAME?</v>
      </c>
      <c r="N295" s="44" t="str">
        <f t="shared" si="11"/>
        <v>#NAME?</v>
      </c>
      <c r="O295" s="44" t="str">
        <f t="shared" si="12"/>
        <v>#NAME?</v>
      </c>
      <c r="P295" s="44" t="str">
        <f t="shared" si="13"/>
        <v>#NAME?</v>
      </c>
      <c r="Q295" s="44" t="str">
        <f t="shared" si="14"/>
        <v>#NAME?</v>
      </c>
      <c r="R295" s="44" t="str">
        <f t="shared" si="15"/>
        <v>#NAME?</v>
      </c>
      <c r="S295" s="44"/>
      <c r="T295" s="44"/>
      <c r="U295" s="44"/>
      <c r="V295" s="44"/>
      <c r="W295" s="44"/>
      <c r="X295" s="44"/>
      <c r="Y295" s="44"/>
      <c r="Z295" s="44"/>
      <c r="AA295" s="44"/>
      <c r="AB295" s="44"/>
      <c r="AC295" s="44"/>
      <c r="AD295" s="87"/>
      <c r="AE295" s="12"/>
    </row>
    <row r="296" ht="12.75" hidden="1" customHeight="1">
      <c r="A296" s="39">
        <f t="shared" si="3"/>
        <v>0</v>
      </c>
      <c r="B296" s="84"/>
      <c r="C296" s="41"/>
      <c r="D296" s="45"/>
      <c r="E296" s="41"/>
      <c r="F296" s="44" t="str">
        <f t="shared" si="4"/>
        <v>#NAME?</v>
      </c>
      <c r="G296" s="42" t="str">
        <f t="shared" si="5"/>
        <v>#NAME?</v>
      </c>
      <c r="H296" s="44" t="str">
        <f t="shared" si="6"/>
        <v>#NAME?</v>
      </c>
      <c r="I296" s="85" t="str">
        <f t="shared" si="7"/>
        <v>#NAME?</v>
      </c>
      <c r="J296" s="86" t="str">
        <f t="shared" si="8"/>
        <v>#NAME?</v>
      </c>
      <c r="K296" s="44" t="str">
        <f>IF(SUM(DSKH!$F296:$I296)&gt;0,"PS","-")</f>
        <v>#NAME?</v>
      </c>
      <c r="L296" s="44" t="str">
        <f t="shared" si="9"/>
        <v>#NAME?</v>
      </c>
      <c r="M296" s="44" t="str">
        <f t="shared" si="10"/>
        <v>#NAME?</v>
      </c>
      <c r="N296" s="44" t="str">
        <f t="shared" si="11"/>
        <v>#NAME?</v>
      </c>
      <c r="O296" s="44" t="str">
        <f t="shared" si="12"/>
        <v>#NAME?</v>
      </c>
      <c r="P296" s="44" t="str">
        <f t="shared" si="13"/>
        <v>#NAME?</v>
      </c>
      <c r="Q296" s="44" t="str">
        <f t="shared" si="14"/>
        <v>#NAME?</v>
      </c>
      <c r="R296" s="44" t="str">
        <f t="shared" si="15"/>
        <v>#NAME?</v>
      </c>
      <c r="S296" s="44"/>
      <c r="T296" s="44"/>
      <c r="U296" s="44"/>
      <c r="V296" s="44"/>
      <c r="W296" s="44"/>
      <c r="X296" s="44"/>
      <c r="Y296" s="44"/>
      <c r="Z296" s="44"/>
      <c r="AA296" s="44"/>
      <c r="AB296" s="44"/>
      <c r="AC296" s="44"/>
      <c r="AD296" s="87"/>
      <c r="AE296" s="12"/>
    </row>
    <row r="297" ht="12.75" hidden="1" customHeight="1">
      <c r="A297" s="39">
        <f t="shared" si="3"/>
        <v>0</v>
      </c>
      <c r="B297" s="84"/>
      <c r="C297" s="41"/>
      <c r="D297" s="45"/>
      <c r="E297" s="41"/>
      <c r="F297" s="44" t="str">
        <f t="shared" si="4"/>
        <v>#NAME?</v>
      </c>
      <c r="G297" s="42" t="str">
        <f t="shared" si="5"/>
        <v>#NAME?</v>
      </c>
      <c r="H297" s="44" t="str">
        <f t="shared" si="6"/>
        <v>#NAME?</v>
      </c>
      <c r="I297" s="85" t="str">
        <f t="shared" si="7"/>
        <v>#NAME?</v>
      </c>
      <c r="J297" s="86" t="str">
        <f t="shared" si="8"/>
        <v>#NAME?</v>
      </c>
      <c r="K297" s="44" t="str">
        <f>IF(SUM(DSKH!$F297:$I297)&gt;0,"PS","-")</f>
        <v>#NAME?</v>
      </c>
      <c r="L297" s="44" t="str">
        <f t="shared" si="9"/>
        <v>#NAME?</v>
      </c>
      <c r="M297" s="44" t="str">
        <f t="shared" si="10"/>
        <v>#NAME?</v>
      </c>
      <c r="N297" s="44" t="str">
        <f t="shared" si="11"/>
        <v>#NAME?</v>
      </c>
      <c r="O297" s="44" t="str">
        <f t="shared" si="12"/>
        <v>#NAME?</v>
      </c>
      <c r="P297" s="44" t="str">
        <f t="shared" si="13"/>
        <v>#NAME?</v>
      </c>
      <c r="Q297" s="44" t="str">
        <f t="shared" si="14"/>
        <v>#NAME?</v>
      </c>
      <c r="R297" s="44" t="str">
        <f t="shared" si="15"/>
        <v>#NAME?</v>
      </c>
      <c r="S297" s="44"/>
      <c r="T297" s="44"/>
      <c r="U297" s="44"/>
      <c r="V297" s="44"/>
      <c r="W297" s="44"/>
      <c r="X297" s="44"/>
      <c r="Y297" s="44"/>
      <c r="Z297" s="44"/>
      <c r="AA297" s="44"/>
      <c r="AB297" s="44"/>
      <c r="AC297" s="44"/>
      <c r="AD297" s="87"/>
      <c r="AE297" s="12"/>
    </row>
    <row r="298" ht="12.75" hidden="1" customHeight="1">
      <c r="A298" s="39">
        <f t="shared" si="3"/>
        <v>0</v>
      </c>
      <c r="B298" s="84"/>
      <c r="C298" s="41"/>
      <c r="D298" s="45"/>
      <c r="E298" s="41"/>
      <c r="F298" s="44" t="str">
        <f t="shared" si="4"/>
        <v>#NAME?</v>
      </c>
      <c r="G298" s="42" t="str">
        <f t="shared" si="5"/>
        <v>#NAME?</v>
      </c>
      <c r="H298" s="44" t="str">
        <f t="shared" si="6"/>
        <v>#NAME?</v>
      </c>
      <c r="I298" s="85" t="str">
        <f t="shared" si="7"/>
        <v>#NAME?</v>
      </c>
      <c r="J298" s="86" t="str">
        <f t="shared" si="8"/>
        <v>#NAME?</v>
      </c>
      <c r="K298" s="44" t="str">
        <f>IF(SUM(DSKH!$F298:$I298)&gt;0,"PS","-")</f>
        <v>#NAME?</v>
      </c>
      <c r="L298" s="44" t="str">
        <f t="shared" si="9"/>
        <v>#NAME?</v>
      </c>
      <c r="M298" s="44" t="str">
        <f t="shared" si="10"/>
        <v>#NAME?</v>
      </c>
      <c r="N298" s="44" t="str">
        <f t="shared" si="11"/>
        <v>#NAME?</v>
      </c>
      <c r="O298" s="44" t="str">
        <f t="shared" si="12"/>
        <v>#NAME?</v>
      </c>
      <c r="P298" s="44" t="str">
        <f t="shared" si="13"/>
        <v>#NAME?</v>
      </c>
      <c r="Q298" s="44" t="str">
        <f t="shared" si="14"/>
        <v>#NAME?</v>
      </c>
      <c r="R298" s="44" t="str">
        <f t="shared" si="15"/>
        <v>#NAME?</v>
      </c>
      <c r="S298" s="44"/>
      <c r="T298" s="44"/>
      <c r="U298" s="44"/>
      <c r="V298" s="44"/>
      <c r="W298" s="44"/>
      <c r="X298" s="44"/>
      <c r="Y298" s="44"/>
      <c r="Z298" s="44"/>
      <c r="AA298" s="44"/>
      <c r="AB298" s="44"/>
      <c r="AC298" s="44"/>
      <c r="AD298" s="87"/>
      <c r="AE298" s="12"/>
    </row>
    <row r="299" ht="12.75" hidden="1" customHeight="1">
      <c r="A299" s="39">
        <f t="shared" si="3"/>
        <v>0</v>
      </c>
      <c r="B299" s="84"/>
      <c r="C299" s="41"/>
      <c r="D299" s="45"/>
      <c r="E299" s="41"/>
      <c r="F299" s="44" t="str">
        <f t="shared" si="4"/>
        <v>#NAME?</v>
      </c>
      <c r="G299" s="42" t="str">
        <f t="shared" si="5"/>
        <v>#NAME?</v>
      </c>
      <c r="H299" s="44" t="str">
        <f t="shared" si="6"/>
        <v>#NAME?</v>
      </c>
      <c r="I299" s="85" t="str">
        <f t="shared" si="7"/>
        <v>#NAME?</v>
      </c>
      <c r="J299" s="86" t="str">
        <f t="shared" si="8"/>
        <v>#NAME?</v>
      </c>
      <c r="K299" s="44" t="str">
        <f>IF(SUM(DSKH!$F299:$I299)&gt;0,"PS","-")</f>
        <v>#NAME?</v>
      </c>
      <c r="L299" s="44" t="str">
        <f t="shared" si="9"/>
        <v>#NAME?</v>
      </c>
      <c r="M299" s="44" t="str">
        <f t="shared" si="10"/>
        <v>#NAME?</v>
      </c>
      <c r="N299" s="44" t="str">
        <f t="shared" si="11"/>
        <v>#NAME?</v>
      </c>
      <c r="O299" s="44" t="str">
        <f t="shared" si="12"/>
        <v>#NAME?</v>
      </c>
      <c r="P299" s="44" t="str">
        <f t="shared" si="13"/>
        <v>#NAME?</v>
      </c>
      <c r="Q299" s="44" t="str">
        <f t="shared" si="14"/>
        <v>#NAME?</v>
      </c>
      <c r="R299" s="44" t="str">
        <f t="shared" si="15"/>
        <v>#NAME?</v>
      </c>
      <c r="S299" s="44"/>
      <c r="T299" s="44"/>
      <c r="U299" s="44"/>
      <c r="V299" s="44"/>
      <c r="W299" s="44"/>
      <c r="X299" s="44"/>
      <c r="Y299" s="44"/>
      <c r="Z299" s="44"/>
      <c r="AA299" s="44"/>
      <c r="AB299" s="44"/>
      <c r="AC299" s="44"/>
      <c r="AD299" s="87"/>
      <c r="AE299" s="12"/>
    </row>
    <row r="300" ht="12.75" hidden="1" customHeight="1">
      <c r="A300" s="39">
        <f t="shared" si="3"/>
        <v>0</v>
      </c>
      <c r="B300" s="84"/>
      <c r="C300" s="41"/>
      <c r="D300" s="45"/>
      <c r="E300" s="41"/>
      <c r="F300" s="44"/>
      <c r="G300" s="42"/>
      <c r="H300" s="44"/>
      <c r="I300" s="85"/>
      <c r="J300" s="86"/>
      <c r="K300" s="44"/>
      <c r="L300" s="44"/>
      <c r="M300" s="44"/>
      <c r="N300" s="44"/>
      <c r="O300" s="44"/>
      <c r="P300" s="44"/>
      <c r="Q300" s="44"/>
      <c r="R300" s="44"/>
      <c r="S300" s="44"/>
      <c r="T300" s="44"/>
      <c r="U300" s="44"/>
      <c r="V300" s="44"/>
      <c r="W300" s="44"/>
      <c r="X300" s="44"/>
      <c r="Y300" s="44"/>
      <c r="Z300" s="44"/>
      <c r="AA300" s="44"/>
      <c r="AB300" s="44"/>
      <c r="AC300" s="44"/>
      <c r="AD300" s="87"/>
      <c r="AE300" s="12"/>
    </row>
    <row r="301" ht="15.75" hidden="1" customHeight="1">
      <c r="A301" s="88"/>
      <c r="B301" s="54"/>
      <c r="C301" s="55" t="s">
        <v>152</v>
      </c>
      <c r="D301" s="89"/>
      <c r="E301" s="55"/>
      <c r="F301" s="56" t="str">
        <f t="shared" ref="F301:J301" si="16">SUBTOTAL(9,F7:F300)</f>
        <v>#NAME?</v>
      </c>
      <c r="G301" s="56" t="str">
        <f t="shared" si="16"/>
        <v>#NAME?</v>
      </c>
      <c r="H301" s="56" t="str">
        <f t="shared" si="16"/>
        <v>#NAME?</v>
      </c>
      <c r="I301" s="56" t="str">
        <f t="shared" si="16"/>
        <v>#NAME?</v>
      </c>
      <c r="J301" s="56" t="str">
        <f t="shared" si="16"/>
        <v>#NAME?</v>
      </c>
      <c r="K301" s="90" t="s">
        <v>127</v>
      </c>
      <c r="L301" s="91" t="str">
        <f t="shared" ref="L301:AD301" si="17">SUBTOTAL(9,L7:L300)</f>
        <v>#NAME?</v>
      </c>
      <c r="M301" s="56" t="str">
        <f t="shared" si="17"/>
        <v>#NAME?</v>
      </c>
      <c r="N301" s="56" t="str">
        <f t="shared" si="17"/>
        <v>#NAME?</v>
      </c>
      <c r="O301" s="56" t="str">
        <f t="shared" si="17"/>
        <v>#NAME?</v>
      </c>
      <c r="P301" s="56" t="str">
        <f t="shared" si="17"/>
        <v>#NAME?</v>
      </c>
      <c r="Q301" s="56" t="str">
        <f t="shared" si="17"/>
        <v>#NAME?</v>
      </c>
      <c r="R301" s="90" t="str">
        <f t="shared" si="17"/>
        <v>#NAME?</v>
      </c>
      <c r="S301" s="91">
        <f t="shared" si="17"/>
        <v>3300</v>
      </c>
      <c r="T301" s="56">
        <f t="shared" si="17"/>
        <v>3986</v>
      </c>
      <c r="U301" s="56">
        <f t="shared" si="17"/>
        <v>4271</v>
      </c>
      <c r="V301" s="56">
        <f t="shared" si="17"/>
        <v>7220</v>
      </c>
      <c r="W301" s="56">
        <f t="shared" si="17"/>
        <v>8840</v>
      </c>
      <c r="X301" s="56">
        <f t="shared" si="17"/>
        <v>0</v>
      </c>
      <c r="Y301" s="56">
        <f t="shared" si="17"/>
        <v>0</v>
      </c>
      <c r="Z301" s="56">
        <f t="shared" si="17"/>
        <v>0</v>
      </c>
      <c r="AA301" s="56">
        <f t="shared" si="17"/>
        <v>0</v>
      </c>
      <c r="AB301" s="56">
        <f t="shared" si="17"/>
        <v>0</v>
      </c>
      <c r="AC301" s="56">
        <f t="shared" si="17"/>
        <v>0</v>
      </c>
      <c r="AD301" s="92">
        <f t="shared" si="17"/>
        <v>0</v>
      </c>
      <c r="AE301" s="58"/>
    </row>
    <row r="302" ht="12.75" hidden="1" customHeight="1">
      <c r="A302" s="18"/>
      <c r="B302" s="61"/>
      <c r="C302" s="18"/>
      <c r="D302" s="93"/>
      <c r="E302" s="18"/>
      <c r="F302" s="18">
        <f>IF(DSKH!$H$5="",DSKH!$S301,CHOOSE(DSKH!$H$5,DSKH!$S301,DSKH!$T301,DSKH!$U301,DSKH!$V301,DSKH!$W301,DSKH!$X301,DSKH!$Y301,DSKH!$Z301,DSKH!$AA301,DSKH!$AB301,DSKH!$AC301,DSKH!$AD301))</f>
        <v>0</v>
      </c>
      <c r="G302" s="18" t="str">
        <f>IF(DSKH!$H$5="",SUMPRODUCT(DKNAMMB?*(ST1)),SUMPRODUCT(DKNAMMB?*DKTHANGMB2?*(ST1)))</f>
        <v>#NAME?</v>
      </c>
      <c r="H302" s="18" t="str">
        <f>IF(DSKH!$H$5="",SUMPRODUCT(DKNAMMB?*TRANGAY)+SUMPRODUCT(DKNAMTT?*ST2),SUMPRODUCT(DKNAMMB?*DKTHANGMB2?*TRANGAY)+SUMPRODUCT(DKNAMTT?*DKTHANGTT2?*ST2))</f>
        <v>#NAME?</v>
      </c>
      <c r="I302" s="18" t="str">
        <f>IF(DSKH!$H$5="",SUMPRODUCT(DKNAMMB?*CK),SUMPRODUCT(DKNAMMB?*DKTHANGMB2?*CK))</f>
        <v>#NAME?</v>
      </c>
      <c r="J302" s="18" t="str">
        <f>F301+G301-H301-I301</f>
        <v>#NAME?</v>
      </c>
      <c r="K302" s="18"/>
      <c r="L302" s="18" t="str">
        <f>SUMPRODUCT((TGQH&lt;0)*NCL)</f>
        <v>#NAME?</v>
      </c>
      <c r="M302" s="18" t="str">
        <f>SUMPRODUCT((TGQH=0)*NCL)</f>
        <v>#NAME?</v>
      </c>
      <c r="N302" s="18" t="str">
        <f>O301+P301+Q301+R301</f>
        <v>#NAME?</v>
      </c>
      <c r="O302" s="18" t="str">
        <f>SUMPRODUCT((TGQH&gt;0)*(TGQH&lt;=7)*NCL)</f>
        <v>#NAME?</v>
      </c>
      <c r="P302" s="18" t="str">
        <f>SUMPRODUCT((TGQH&gt;7)*(TGQH&lt;=14)*NCL)</f>
        <v>#NAME?</v>
      </c>
      <c r="Q302" s="18" t="str">
        <f>SUMPRODUCT((TGQH&gt;14)*(TGQH&lt;=30)*NCL)</f>
        <v>#NAME?</v>
      </c>
      <c r="R302" s="18" t="str">
        <f>SUMPRODUCT((TGQH&gt;30)*NCL)</f>
        <v>#NAME?</v>
      </c>
      <c r="S302" s="18"/>
      <c r="T302" s="18"/>
      <c r="U302" s="18"/>
      <c r="V302" s="18"/>
      <c r="W302" s="18"/>
      <c r="X302" s="18"/>
      <c r="Y302" s="18"/>
      <c r="Z302" s="18"/>
      <c r="AA302" s="18"/>
      <c r="AB302" s="18"/>
      <c r="AC302" s="18"/>
      <c r="AD302" s="18"/>
      <c r="AE302" s="18"/>
    </row>
    <row r="303" ht="12.75" hidden="1" customHeight="1">
      <c r="A303" s="12"/>
      <c r="B303" s="15"/>
      <c r="C303" s="12"/>
      <c r="D303" s="37"/>
      <c r="E303" s="12"/>
      <c r="F303" s="18" t="str">
        <f t="shared" ref="F303:J303" si="18">F301-F302</f>
        <v>#NAME?</v>
      </c>
      <c r="G303" s="18" t="str">
        <f t="shared" si="18"/>
        <v>#NAME?</v>
      </c>
      <c r="H303" s="18" t="str">
        <f t="shared" si="18"/>
        <v>#NAME?</v>
      </c>
      <c r="I303" s="18" t="str">
        <f t="shared" si="18"/>
        <v>#NAME?</v>
      </c>
      <c r="J303" s="18" t="str">
        <f t="shared" si="18"/>
        <v>#NAME?</v>
      </c>
      <c r="K303" s="12"/>
      <c r="L303" s="18" t="str">
        <f t="shared" ref="L303:R303" si="19">L301-L302</f>
        <v>#NAME?</v>
      </c>
      <c r="M303" s="18" t="str">
        <f t="shared" si="19"/>
        <v>#NAME?</v>
      </c>
      <c r="N303" s="18" t="str">
        <f t="shared" si="19"/>
        <v>#NAME?</v>
      </c>
      <c r="O303" s="18" t="str">
        <f t="shared" si="19"/>
        <v>#NAME?</v>
      </c>
      <c r="P303" s="18" t="str">
        <f t="shared" si="19"/>
        <v>#NAME?</v>
      </c>
      <c r="Q303" s="18" t="str">
        <f t="shared" si="19"/>
        <v>#NAME?</v>
      </c>
      <c r="R303" s="18" t="str">
        <f t="shared" si="19"/>
        <v>#NAME?</v>
      </c>
      <c r="S303" s="12"/>
      <c r="T303" s="12"/>
      <c r="U303" s="12"/>
      <c r="V303" s="12"/>
      <c r="W303" s="12"/>
      <c r="X303" s="12"/>
      <c r="Y303" s="12"/>
      <c r="Z303" s="12"/>
      <c r="AA303" s="12"/>
      <c r="AB303" s="12"/>
      <c r="AC303" s="12"/>
      <c r="AD303" s="12"/>
      <c r="AE303" s="12"/>
    </row>
    <row r="304" ht="12.75" customHeight="1">
      <c r="A304" s="12"/>
      <c r="B304" s="15"/>
      <c r="C304" s="12"/>
      <c r="D304" s="37"/>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row>
    <row r="305" ht="12.75" customHeight="1">
      <c r="A305" s="12"/>
      <c r="B305" s="15"/>
      <c r="C305" s="12"/>
      <c r="D305" s="37"/>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row>
    <row r="306" ht="114.75" customHeight="1">
      <c r="A306" s="94" t="s">
        <v>242</v>
      </c>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row>
    <row r="307" ht="12.75" customHeight="1">
      <c r="A307" s="12"/>
      <c r="B307" s="15"/>
      <c r="C307" s="12"/>
      <c r="D307" s="37"/>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row>
    <row r="308" ht="12.75" customHeight="1">
      <c r="A308" s="12"/>
      <c r="B308" s="15"/>
      <c r="C308" s="12"/>
      <c r="D308" s="37"/>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row>
    <row r="309" ht="12.75" customHeight="1">
      <c r="A309" s="12"/>
      <c r="B309" s="15"/>
      <c r="C309" s="12"/>
      <c r="D309" s="37"/>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row>
    <row r="310" ht="12.75" customHeight="1">
      <c r="A310" s="12"/>
      <c r="B310" s="15"/>
      <c r="C310" s="12"/>
      <c r="D310" s="37"/>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row>
    <row r="311" ht="12.75" customHeight="1">
      <c r="A311" s="12"/>
      <c r="B311" s="15"/>
      <c r="C311" s="12"/>
      <c r="D311" s="37"/>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row>
    <row r="312" ht="12.75" customHeight="1">
      <c r="A312" s="12"/>
      <c r="B312" s="15"/>
      <c r="C312" s="12"/>
      <c r="D312" s="37"/>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row>
    <row r="313" ht="12.75" customHeight="1">
      <c r="A313" s="12"/>
      <c r="B313" s="15"/>
      <c r="C313" s="12"/>
      <c r="D313" s="37"/>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row>
    <row r="314" ht="12.75" customHeight="1">
      <c r="A314" s="12"/>
      <c r="B314" s="15"/>
      <c r="C314" s="12"/>
      <c r="D314" s="37"/>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row>
    <row r="315" ht="12.75" customHeight="1">
      <c r="A315" s="12"/>
      <c r="B315" s="15"/>
      <c r="C315" s="12"/>
      <c r="D315" s="37"/>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row>
    <row r="316" ht="12.75" customHeight="1">
      <c r="A316" s="12"/>
      <c r="B316" s="15"/>
      <c r="C316" s="12"/>
      <c r="D316" s="37"/>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row>
    <row r="317" ht="12.75" customHeight="1">
      <c r="A317" s="12"/>
      <c r="B317" s="15"/>
      <c r="C317" s="12"/>
      <c r="D317" s="37"/>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row>
    <row r="318" ht="12.75" customHeight="1">
      <c r="A318" s="12"/>
      <c r="B318" s="15"/>
      <c r="C318" s="12"/>
      <c r="D318" s="37"/>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row>
    <row r="319" ht="12.75" customHeight="1">
      <c r="A319" s="12"/>
      <c r="B319" s="15"/>
      <c r="C319" s="12"/>
      <c r="D319" s="37"/>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row>
    <row r="320" ht="12.75" customHeight="1">
      <c r="A320" s="12"/>
      <c r="B320" s="15"/>
      <c r="C320" s="12"/>
      <c r="D320" s="37"/>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row>
    <row r="321" ht="12.75" customHeight="1">
      <c r="A321" s="12"/>
      <c r="B321" s="15"/>
      <c r="C321" s="12"/>
      <c r="D321" s="37"/>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row>
    <row r="322" ht="12.75" customHeight="1">
      <c r="A322" s="12"/>
      <c r="B322" s="15"/>
      <c r="C322" s="12"/>
      <c r="D322" s="37"/>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row>
    <row r="323" ht="12.75" customHeight="1">
      <c r="A323" s="12"/>
      <c r="B323" s="15"/>
      <c r="C323" s="12"/>
      <c r="D323" s="37"/>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row>
    <row r="324" ht="12.75" customHeight="1">
      <c r="A324" s="12"/>
      <c r="B324" s="15"/>
      <c r="C324" s="12"/>
      <c r="D324" s="37"/>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row>
    <row r="325" ht="12.75" customHeight="1">
      <c r="A325" s="12"/>
      <c r="B325" s="15"/>
      <c r="C325" s="12"/>
      <c r="D325" s="37"/>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row>
    <row r="326" ht="12.75" customHeight="1">
      <c r="A326" s="12"/>
      <c r="B326" s="15"/>
      <c r="C326" s="12"/>
      <c r="D326" s="37"/>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row>
    <row r="327" ht="12.75" customHeight="1">
      <c r="A327" s="12"/>
      <c r="B327" s="15"/>
      <c r="C327" s="12"/>
      <c r="D327" s="37"/>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row>
    <row r="328" ht="12.75" customHeight="1">
      <c r="A328" s="12"/>
      <c r="B328" s="15"/>
      <c r="C328" s="12"/>
      <c r="D328" s="37"/>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row>
    <row r="329" ht="12.75" customHeight="1">
      <c r="A329" s="12"/>
      <c r="B329" s="15"/>
      <c r="C329" s="12"/>
      <c r="D329" s="37"/>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row>
    <row r="330" ht="12.75" customHeight="1">
      <c r="A330" s="12"/>
      <c r="B330" s="15"/>
      <c r="C330" s="12"/>
      <c r="D330" s="37"/>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row>
    <row r="331" ht="12.75" customHeight="1">
      <c r="A331" s="12"/>
      <c r="B331" s="15"/>
      <c r="C331" s="12"/>
      <c r="D331" s="37"/>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row>
    <row r="332" ht="12.75" customHeight="1">
      <c r="A332" s="12"/>
      <c r="B332" s="15"/>
      <c r="C332" s="12"/>
      <c r="D332" s="37"/>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row>
    <row r="333" ht="12.75" customHeight="1">
      <c r="A333" s="12"/>
      <c r="B333" s="15"/>
      <c r="C333" s="12"/>
      <c r="D333" s="37"/>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row>
    <row r="334" ht="12.75" customHeight="1">
      <c r="A334" s="12"/>
      <c r="B334" s="15"/>
      <c r="C334" s="12"/>
      <c r="D334" s="37"/>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row>
    <row r="335" ht="12.75" customHeight="1">
      <c r="A335" s="12"/>
      <c r="B335" s="15"/>
      <c r="C335" s="12"/>
      <c r="D335" s="37"/>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row>
    <row r="336" ht="12.75" customHeight="1">
      <c r="A336" s="12"/>
      <c r="B336" s="15"/>
      <c r="C336" s="12"/>
      <c r="D336" s="37"/>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row>
    <row r="337" ht="12.75" customHeight="1">
      <c r="A337" s="12"/>
      <c r="B337" s="15"/>
      <c r="C337" s="12"/>
      <c r="D337" s="37"/>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row>
    <row r="338" ht="12.75" customHeight="1">
      <c r="A338" s="12"/>
      <c r="B338" s="15"/>
      <c r="C338" s="12"/>
      <c r="D338" s="37"/>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row>
    <row r="339" ht="12.75" customHeight="1">
      <c r="A339" s="12"/>
      <c r="B339" s="15"/>
      <c r="C339" s="12"/>
      <c r="D339" s="37"/>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row>
    <row r="340" ht="12.75" customHeight="1">
      <c r="A340" s="12"/>
      <c r="B340" s="15"/>
      <c r="C340" s="12"/>
      <c r="D340" s="37"/>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row>
    <row r="341" ht="12.75" customHeight="1">
      <c r="A341" s="12"/>
      <c r="B341" s="15"/>
      <c r="C341" s="12"/>
      <c r="D341" s="37"/>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row>
    <row r="342" ht="12.75" customHeight="1">
      <c r="A342" s="12"/>
      <c r="B342" s="15"/>
      <c r="C342" s="12"/>
      <c r="D342" s="37"/>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row>
    <row r="343" ht="12.75" customHeight="1">
      <c r="A343" s="12"/>
      <c r="B343" s="15"/>
      <c r="C343" s="12"/>
      <c r="D343" s="37"/>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row>
    <row r="344" ht="12.75" customHeight="1">
      <c r="A344" s="12"/>
      <c r="B344" s="15"/>
      <c r="C344" s="12"/>
      <c r="D344" s="37"/>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row>
    <row r="345" ht="12.75" customHeight="1">
      <c r="A345" s="12"/>
      <c r="B345" s="15"/>
      <c r="C345" s="12"/>
      <c r="D345" s="37"/>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row>
    <row r="346" ht="12.75" customHeight="1">
      <c r="A346" s="12"/>
      <c r="B346" s="15"/>
      <c r="C346" s="12"/>
      <c r="D346" s="37"/>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row>
    <row r="347" ht="12.75" customHeight="1">
      <c r="A347" s="12"/>
      <c r="B347" s="15"/>
      <c r="C347" s="12"/>
      <c r="D347" s="37"/>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row>
    <row r="348" ht="12.75" customHeight="1">
      <c r="A348" s="12"/>
      <c r="B348" s="15"/>
      <c r="C348" s="12"/>
      <c r="D348" s="37"/>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row>
    <row r="349" ht="12.75" customHeight="1">
      <c r="A349" s="12"/>
      <c r="B349" s="15"/>
      <c r="C349" s="12"/>
      <c r="D349" s="37"/>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row>
    <row r="350" ht="12.75" customHeight="1">
      <c r="A350" s="12"/>
      <c r="B350" s="15"/>
      <c r="C350" s="12"/>
      <c r="D350" s="37"/>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row>
    <row r="351" ht="12.75" customHeight="1">
      <c r="A351" s="12"/>
      <c r="B351" s="15"/>
      <c r="C351" s="12"/>
      <c r="D351" s="37"/>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row>
    <row r="352" ht="12.75" customHeight="1">
      <c r="A352" s="12"/>
      <c r="B352" s="15"/>
      <c r="C352" s="12"/>
      <c r="D352" s="37"/>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row>
    <row r="353" ht="12.75" customHeight="1">
      <c r="A353" s="12"/>
      <c r="B353" s="15"/>
      <c r="C353" s="12"/>
      <c r="D353" s="37"/>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row>
    <row r="354" ht="12.75" customHeight="1">
      <c r="A354" s="12"/>
      <c r="B354" s="15"/>
      <c r="C354" s="12"/>
      <c r="D354" s="37"/>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row>
    <row r="355" ht="12.75" customHeight="1">
      <c r="A355" s="12"/>
      <c r="B355" s="15"/>
      <c r="C355" s="12"/>
      <c r="D355" s="37"/>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row>
    <row r="356" ht="12.75" customHeight="1">
      <c r="A356" s="12"/>
      <c r="B356" s="15"/>
      <c r="C356" s="12"/>
      <c r="D356" s="37"/>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row>
    <row r="357" ht="12.75" customHeight="1">
      <c r="A357" s="12"/>
      <c r="B357" s="15"/>
      <c r="C357" s="12"/>
      <c r="D357" s="37"/>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row>
    <row r="358" ht="12.75" customHeight="1">
      <c r="A358" s="12"/>
      <c r="B358" s="15"/>
      <c r="C358" s="12"/>
      <c r="D358" s="37"/>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row>
    <row r="359" ht="12.75" customHeight="1">
      <c r="A359" s="12"/>
      <c r="B359" s="15"/>
      <c r="C359" s="12"/>
      <c r="D359" s="37"/>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row>
    <row r="360" ht="12.75" customHeight="1">
      <c r="A360" s="12"/>
      <c r="B360" s="15"/>
      <c r="C360" s="12"/>
      <c r="D360" s="37"/>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row>
    <row r="361" ht="12.75" customHeight="1">
      <c r="A361" s="12"/>
      <c r="B361" s="15"/>
      <c r="C361" s="12"/>
      <c r="D361" s="37"/>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row>
    <row r="362" ht="12.75" customHeight="1">
      <c r="A362" s="12"/>
      <c r="B362" s="15"/>
      <c r="C362" s="12"/>
      <c r="D362" s="37"/>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row>
    <row r="363" ht="12.75" customHeight="1">
      <c r="A363" s="12"/>
      <c r="B363" s="15"/>
      <c r="C363" s="12"/>
      <c r="D363" s="37"/>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row>
    <row r="364" ht="12.75" customHeight="1">
      <c r="A364" s="12"/>
      <c r="B364" s="15"/>
      <c r="C364" s="12"/>
      <c r="D364" s="37"/>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row>
    <row r="365" ht="12.75" customHeight="1">
      <c r="A365" s="12"/>
      <c r="B365" s="15"/>
      <c r="C365" s="12"/>
      <c r="D365" s="37"/>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row>
    <row r="366" ht="12.75" customHeight="1">
      <c r="A366" s="12"/>
      <c r="B366" s="15"/>
      <c r="C366" s="12"/>
      <c r="D366" s="37"/>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row>
    <row r="367" ht="12.75" customHeight="1">
      <c r="A367" s="12"/>
      <c r="B367" s="15"/>
      <c r="C367" s="12"/>
      <c r="D367" s="37"/>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row>
    <row r="368" ht="12.75" customHeight="1">
      <c r="A368" s="12"/>
      <c r="B368" s="15"/>
      <c r="C368" s="12"/>
      <c r="D368" s="37"/>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row>
    <row r="369" ht="12.75" customHeight="1">
      <c r="A369" s="12"/>
      <c r="B369" s="15"/>
      <c r="C369" s="12"/>
      <c r="D369" s="37"/>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row>
    <row r="370" ht="12.75" customHeight="1">
      <c r="A370" s="12"/>
      <c r="B370" s="15"/>
      <c r="C370" s="12"/>
      <c r="D370" s="37"/>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row>
    <row r="371" ht="12.75" customHeight="1">
      <c r="A371" s="12"/>
      <c r="B371" s="15"/>
      <c r="C371" s="12"/>
      <c r="D371" s="37"/>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row>
    <row r="372" ht="12.75" customHeight="1">
      <c r="A372" s="12"/>
      <c r="B372" s="15"/>
      <c r="C372" s="12"/>
      <c r="D372" s="37"/>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row>
    <row r="373" ht="12.75" customHeight="1">
      <c r="A373" s="12"/>
      <c r="B373" s="15"/>
      <c r="C373" s="12"/>
      <c r="D373" s="37"/>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row>
    <row r="374" ht="12.75" customHeight="1">
      <c r="A374" s="12"/>
      <c r="B374" s="15"/>
      <c r="C374" s="12"/>
      <c r="D374" s="37"/>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row>
    <row r="375" ht="12.75" customHeight="1">
      <c r="A375" s="12"/>
      <c r="B375" s="15"/>
      <c r="C375" s="12"/>
      <c r="D375" s="37"/>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row>
    <row r="376" ht="12.75" customHeight="1">
      <c r="A376" s="12"/>
      <c r="B376" s="15"/>
      <c r="C376" s="12"/>
      <c r="D376" s="37"/>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row>
    <row r="377" ht="12.75" customHeight="1">
      <c r="A377" s="12"/>
      <c r="B377" s="15"/>
      <c r="C377" s="12"/>
      <c r="D377" s="37"/>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row>
    <row r="378" ht="12.75" customHeight="1">
      <c r="A378" s="12"/>
      <c r="B378" s="15"/>
      <c r="C378" s="12"/>
      <c r="D378" s="37"/>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row>
    <row r="379" ht="12.75" customHeight="1">
      <c r="A379" s="12"/>
      <c r="B379" s="15"/>
      <c r="C379" s="12"/>
      <c r="D379" s="37"/>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row>
    <row r="380" ht="12.75" customHeight="1">
      <c r="A380" s="12"/>
      <c r="B380" s="15"/>
      <c r="C380" s="12"/>
      <c r="D380" s="37"/>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row>
    <row r="381" ht="12.75" customHeight="1">
      <c r="A381" s="12"/>
      <c r="B381" s="15"/>
      <c r="C381" s="12"/>
      <c r="D381" s="37"/>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row>
    <row r="382" ht="12.75" customHeight="1">
      <c r="A382" s="12"/>
      <c r="B382" s="15"/>
      <c r="C382" s="12"/>
      <c r="D382" s="37"/>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row>
    <row r="383" ht="12.75" customHeight="1">
      <c r="A383" s="12"/>
      <c r="B383" s="15"/>
      <c r="C383" s="12"/>
      <c r="D383" s="37"/>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row>
    <row r="384" ht="12.75" customHeight="1">
      <c r="A384" s="12"/>
      <c r="B384" s="15"/>
      <c r="C384" s="12"/>
      <c r="D384" s="37"/>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row>
    <row r="385" ht="12.75" customHeight="1">
      <c r="A385" s="12"/>
      <c r="B385" s="15"/>
      <c r="C385" s="12"/>
      <c r="D385" s="37"/>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row>
    <row r="386" ht="12.75" customHeight="1">
      <c r="A386" s="12"/>
      <c r="B386" s="15"/>
      <c r="C386" s="12"/>
      <c r="D386" s="37"/>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row>
    <row r="387" ht="12.75" customHeight="1">
      <c r="A387" s="12"/>
      <c r="B387" s="15"/>
      <c r="C387" s="12"/>
      <c r="D387" s="37"/>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row>
    <row r="388" ht="12.75" customHeight="1">
      <c r="A388" s="12"/>
      <c r="B388" s="15"/>
      <c r="C388" s="12"/>
      <c r="D388" s="37"/>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row>
    <row r="389" ht="12.75" customHeight="1">
      <c r="A389" s="12"/>
      <c r="B389" s="15"/>
      <c r="C389" s="12"/>
      <c r="D389" s="37"/>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row>
    <row r="390" ht="12.75" customHeight="1">
      <c r="A390" s="12"/>
      <c r="B390" s="15"/>
      <c r="C390" s="12"/>
      <c r="D390" s="37"/>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row>
    <row r="391" ht="12.75" customHeight="1">
      <c r="A391" s="12"/>
      <c r="B391" s="15"/>
      <c r="C391" s="12"/>
      <c r="D391" s="37"/>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row>
    <row r="392" ht="12.75" customHeight="1">
      <c r="A392" s="12"/>
      <c r="B392" s="15"/>
      <c r="C392" s="12"/>
      <c r="D392" s="37"/>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row>
    <row r="393" ht="12.75" customHeight="1">
      <c r="A393" s="12"/>
      <c r="B393" s="15"/>
      <c r="C393" s="12"/>
      <c r="D393" s="37"/>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row>
    <row r="394" ht="12.75" customHeight="1">
      <c r="A394" s="12"/>
      <c r="B394" s="15"/>
      <c r="C394" s="12"/>
      <c r="D394" s="37"/>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row>
    <row r="395" ht="12.75" customHeight="1">
      <c r="A395" s="12"/>
      <c r="B395" s="15"/>
      <c r="C395" s="12"/>
      <c r="D395" s="37"/>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row>
    <row r="396" ht="12.75" customHeight="1">
      <c r="A396" s="12"/>
      <c r="B396" s="15"/>
      <c r="C396" s="12"/>
      <c r="D396" s="37"/>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row>
    <row r="397" ht="12.75" customHeight="1">
      <c r="A397" s="12"/>
      <c r="B397" s="15"/>
      <c r="C397" s="12"/>
      <c r="D397" s="37"/>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row>
    <row r="398" ht="12.75" customHeight="1">
      <c r="A398" s="12"/>
      <c r="B398" s="15"/>
      <c r="C398" s="12"/>
      <c r="D398" s="37"/>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row>
    <row r="399" ht="12.75" customHeight="1">
      <c r="A399" s="12"/>
      <c r="B399" s="15"/>
      <c r="C399" s="12"/>
      <c r="D399" s="37"/>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row>
    <row r="400" ht="12.75" customHeight="1">
      <c r="A400" s="12"/>
      <c r="B400" s="15"/>
      <c r="C400" s="12"/>
      <c r="D400" s="37"/>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row>
    <row r="401" ht="12.75" customHeight="1">
      <c r="A401" s="12"/>
      <c r="B401" s="15"/>
      <c r="C401" s="12"/>
      <c r="D401" s="37"/>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row>
    <row r="402" ht="12.75" customHeight="1">
      <c r="A402" s="12"/>
      <c r="B402" s="15"/>
      <c r="C402" s="12"/>
      <c r="D402" s="37"/>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row>
    <row r="403" ht="12.75" customHeight="1">
      <c r="A403" s="12"/>
      <c r="B403" s="15"/>
      <c r="C403" s="12"/>
      <c r="D403" s="37"/>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row>
    <row r="404" ht="12.75" customHeight="1">
      <c r="A404" s="12"/>
      <c r="B404" s="15"/>
      <c r="C404" s="12"/>
      <c r="D404" s="37"/>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row>
    <row r="405" ht="12.75" customHeight="1">
      <c r="A405" s="12"/>
      <c r="B405" s="15"/>
      <c r="C405" s="12"/>
      <c r="D405" s="37"/>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row>
    <row r="406" ht="12.75" customHeight="1">
      <c r="A406" s="12"/>
      <c r="B406" s="15"/>
      <c r="C406" s="12"/>
      <c r="D406" s="37"/>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row>
    <row r="407" ht="12.75" customHeight="1">
      <c r="A407" s="12"/>
      <c r="B407" s="15"/>
      <c r="C407" s="12"/>
      <c r="D407" s="37"/>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row>
    <row r="408" ht="12.75" customHeight="1">
      <c r="A408" s="12"/>
      <c r="B408" s="15"/>
      <c r="C408" s="12"/>
      <c r="D408" s="37"/>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row>
    <row r="409" ht="12.75" customHeight="1">
      <c r="A409" s="12"/>
      <c r="B409" s="15"/>
      <c r="C409" s="12"/>
      <c r="D409" s="37"/>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row>
    <row r="410" ht="12.75" customHeight="1">
      <c r="A410" s="12"/>
      <c r="B410" s="15"/>
      <c r="C410" s="12"/>
      <c r="D410" s="37"/>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row>
    <row r="411" ht="12.75" customHeight="1">
      <c r="A411" s="12"/>
      <c r="B411" s="15"/>
      <c r="C411" s="12"/>
      <c r="D411" s="37"/>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row>
    <row r="412" ht="12.75" customHeight="1">
      <c r="A412" s="12"/>
      <c r="B412" s="15"/>
      <c r="C412" s="12"/>
      <c r="D412" s="37"/>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row>
    <row r="413" ht="12.75" customHeight="1">
      <c r="A413" s="12"/>
      <c r="B413" s="15"/>
      <c r="C413" s="12"/>
      <c r="D413" s="37"/>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row>
    <row r="414" ht="12.75" customHeight="1">
      <c r="A414" s="12"/>
      <c r="B414" s="15"/>
      <c r="C414" s="12"/>
      <c r="D414" s="37"/>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row>
    <row r="415" ht="12.75" customHeight="1">
      <c r="A415" s="12"/>
      <c r="B415" s="15"/>
      <c r="C415" s="12"/>
      <c r="D415" s="37"/>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row>
    <row r="416" ht="12.75" customHeight="1">
      <c r="A416" s="12"/>
      <c r="B416" s="15"/>
      <c r="C416" s="12"/>
      <c r="D416" s="37"/>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row>
    <row r="417" ht="12.75" customHeight="1">
      <c r="A417" s="12"/>
      <c r="B417" s="15"/>
      <c r="C417" s="12"/>
      <c r="D417" s="37"/>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row>
    <row r="418" ht="12.75" customHeight="1">
      <c r="A418" s="12"/>
      <c r="B418" s="15"/>
      <c r="C418" s="12"/>
      <c r="D418" s="37"/>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row>
    <row r="419" ht="12.75" customHeight="1">
      <c r="A419" s="12"/>
      <c r="B419" s="15"/>
      <c r="C419" s="12"/>
      <c r="D419" s="37"/>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row>
    <row r="420" ht="12.75" customHeight="1">
      <c r="A420" s="12"/>
      <c r="B420" s="15"/>
      <c r="C420" s="12"/>
      <c r="D420" s="37"/>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row>
    <row r="421" ht="12.75" customHeight="1">
      <c r="A421" s="12"/>
      <c r="B421" s="15"/>
      <c r="C421" s="12"/>
      <c r="D421" s="37"/>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row>
    <row r="422" ht="12.75" customHeight="1">
      <c r="A422" s="12"/>
      <c r="B422" s="15"/>
      <c r="C422" s="12"/>
      <c r="D422" s="37"/>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row>
    <row r="423" ht="12.75" customHeight="1">
      <c r="A423" s="12"/>
      <c r="B423" s="15"/>
      <c r="C423" s="12"/>
      <c r="D423" s="37"/>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row>
    <row r="424" ht="12.75" customHeight="1">
      <c r="A424" s="12"/>
      <c r="B424" s="15"/>
      <c r="C424" s="12"/>
      <c r="D424" s="37"/>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row>
    <row r="425" ht="12.75" customHeight="1">
      <c r="A425" s="12"/>
      <c r="B425" s="15"/>
      <c r="C425" s="12"/>
      <c r="D425" s="37"/>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row>
    <row r="426" ht="12.75" customHeight="1">
      <c r="A426" s="12"/>
      <c r="B426" s="15"/>
      <c r="C426" s="12"/>
      <c r="D426" s="37"/>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row>
    <row r="427" ht="12.75" customHeight="1">
      <c r="A427" s="12"/>
      <c r="B427" s="15"/>
      <c r="C427" s="12"/>
      <c r="D427" s="37"/>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row>
    <row r="428" ht="12.75" customHeight="1">
      <c r="A428" s="12"/>
      <c r="B428" s="15"/>
      <c r="C428" s="12"/>
      <c r="D428" s="37"/>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row>
    <row r="429" ht="12.75" customHeight="1">
      <c r="A429" s="12"/>
      <c r="B429" s="15"/>
      <c r="C429" s="12"/>
      <c r="D429" s="37"/>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row>
    <row r="430" ht="12.75" customHeight="1">
      <c r="A430" s="12"/>
      <c r="B430" s="15"/>
      <c r="C430" s="12"/>
      <c r="D430" s="37"/>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row>
    <row r="431" ht="12.75" customHeight="1">
      <c r="A431" s="12"/>
      <c r="B431" s="15"/>
      <c r="C431" s="12"/>
      <c r="D431" s="37"/>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row>
    <row r="432" ht="12.75" customHeight="1">
      <c r="A432" s="12"/>
      <c r="B432" s="15"/>
      <c r="C432" s="12"/>
      <c r="D432" s="37"/>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row>
    <row r="433" ht="12.75" customHeight="1">
      <c r="A433" s="12"/>
      <c r="B433" s="15"/>
      <c r="C433" s="12"/>
      <c r="D433" s="37"/>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row>
    <row r="434" ht="12.75" customHeight="1">
      <c r="A434" s="12"/>
      <c r="B434" s="15"/>
      <c r="C434" s="12"/>
      <c r="D434" s="37"/>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row>
    <row r="435" ht="12.75" customHeight="1">
      <c r="A435" s="12"/>
      <c r="B435" s="15"/>
      <c r="C435" s="12"/>
      <c r="D435" s="37"/>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row>
    <row r="436" ht="12.75" customHeight="1">
      <c r="A436" s="12"/>
      <c r="B436" s="15"/>
      <c r="C436" s="12"/>
      <c r="D436" s="37"/>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row>
    <row r="437" ht="12.75" customHeight="1">
      <c r="A437" s="12"/>
      <c r="B437" s="15"/>
      <c r="C437" s="12"/>
      <c r="D437" s="37"/>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row>
    <row r="438" ht="12.75" customHeight="1">
      <c r="A438" s="12"/>
      <c r="B438" s="15"/>
      <c r="C438" s="12"/>
      <c r="D438" s="37"/>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row>
    <row r="439" ht="12.75" customHeight="1">
      <c r="A439" s="12"/>
      <c r="B439" s="15"/>
      <c r="C439" s="12"/>
      <c r="D439" s="37"/>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row>
    <row r="440" ht="12.75" customHeight="1">
      <c r="A440" s="12"/>
      <c r="B440" s="15"/>
      <c r="C440" s="12"/>
      <c r="D440" s="37"/>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row>
    <row r="441" ht="12.75" customHeight="1">
      <c r="A441" s="12"/>
      <c r="B441" s="15"/>
      <c r="C441" s="12"/>
      <c r="D441" s="37"/>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row>
    <row r="442" ht="12.75" customHeight="1">
      <c r="A442" s="12"/>
      <c r="B442" s="15"/>
      <c r="C442" s="12"/>
      <c r="D442" s="37"/>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row>
    <row r="443" ht="12.75" customHeight="1">
      <c r="A443" s="12"/>
      <c r="B443" s="15"/>
      <c r="C443" s="12"/>
      <c r="D443" s="37"/>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row>
    <row r="444" ht="12.75" customHeight="1">
      <c r="A444" s="12"/>
      <c r="B444" s="15"/>
      <c r="C444" s="12"/>
      <c r="D444" s="37"/>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row>
    <row r="445" ht="12.75" customHeight="1">
      <c r="A445" s="12"/>
      <c r="B445" s="15"/>
      <c r="C445" s="12"/>
      <c r="D445" s="37"/>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row>
    <row r="446" ht="12.75" customHeight="1">
      <c r="A446" s="12"/>
      <c r="B446" s="15"/>
      <c r="C446" s="12"/>
      <c r="D446" s="37"/>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row>
    <row r="447" ht="12.75" customHeight="1">
      <c r="A447" s="12"/>
      <c r="B447" s="15"/>
      <c r="C447" s="12"/>
      <c r="D447" s="37"/>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row>
    <row r="448" ht="12.75" customHeight="1">
      <c r="A448" s="12"/>
      <c r="B448" s="15"/>
      <c r="C448" s="12"/>
      <c r="D448" s="37"/>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row>
    <row r="449" ht="12.75" customHeight="1">
      <c r="A449" s="12"/>
      <c r="B449" s="15"/>
      <c r="C449" s="12"/>
      <c r="D449" s="37"/>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row>
    <row r="450" ht="12.75" customHeight="1">
      <c r="A450" s="12"/>
      <c r="B450" s="15"/>
      <c r="C450" s="12"/>
      <c r="D450" s="37"/>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row>
    <row r="451" ht="12.75" customHeight="1">
      <c r="A451" s="12"/>
      <c r="B451" s="15"/>
      <c r="C451" s="12"/>
      <c r="D451" s="37"/>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row>
    <row r="452" ht="12.75" customHeight="1">
      <c r="A452" s="12"/>
      <c r="B452" s="15"/>
      <c r="C452" s="12"/>
      <c r="D452" s="37"/>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row>
    <row r="453" ht="12.75" customHeight="1">
      <c r="A453" s="12"/>
      <c r="B453" s="15"/>
      <c r="C453" s="12"/>
      <c r="D453" s="37"/>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row>
    <row r="454" ht="12.75" customHeight="1">
      <c r="A454" s="12"/>
      <c r="B454" s="15"/>
      <c r="C454" s="12"/>
      <c r="D454" s="37"/>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row>
    <row r="455" ht="12.75" customHeight="1">
      <c r="A455" s="12"/>
      <c r="B455" s="15"/>
      <c r="C455" s="12"/>
      <c r="D455" s="37"/>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row>
    <row r="456" ht="12.75" customHeight="1">
      <c r="A456" s="12"/>
      <c r="B456" s="15"/>
      <c r="C456" s="12"/>
      <c r="D456" s="37"/>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row>
    <row r="457" ht="12.75" customHeight="1">
      <c r="A457" s="12"/>
      <c r="B457" s="15"/>
      <c r="C457" s="12"/>
      <c r="D457" s="37"/>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row>
    <row r="458" ht="12.75" customHeight="1">
      <c r="A458" s="12"/>
      <c r="B458" s="15"/>
      <c r="C458" s="12"/>
      <c r="D458" s="37"/>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row>
    <row r="459" ht="12.75" customHeight="1">
      <c r="A459" s="12"/>
      <c r="B459" s="15"/>
      <c r="C459" s="12"/>
      <c r="D459" s="37"/>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row>
    <row r="460" ht="12.75" customHeight="1">
      <c r="A460" s="12"/>
      <c r="B460" s="15"/>
      <c r="C460" s="12"/>
      <c r="D460" s="37"/>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row>
    <row r="461" ht="12.75" customHeight="1">
      <c r="A461" s="12"/>
      <c r="B461" s="15"/>
      <c r="C461" s="12"/>
      <c r="D461" s="37"/>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row>
    <row r="462" ht="12.75" customHeight="1">
      <c r="A462" s="12"/>
      <c r="B462" s="15"/>
      <c r="C462" s="12"/>
      <c r="D462" s="37"/>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row>
    <row r="463" ht="12.75" customHeight="1">
      <c r="A463" s="12"/>
      <c r="B463" s="15"/>
      <c r="C463" s="12"/>
      <c r="D463" s="37"/>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row>
    <row r="464" ht="12.75" customHeight="1">
      <c r="A464" s="12"/>
      <c r="B464" s="15"/>
      <c r="C464" s="12"/>
      <c r="D464" s="37"/>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row>
    <row r="465" ht="12.75" customHeight="1">
      <c r="A465" s="12"/>
      <c r="B465" s="15"/>
      <c r="C465" s="12"/>
      <c r="D465" s="37"/>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row>
    <row r="466" ht="12.75" customHeight="1">
      <c r="A466" s="12"/>
      <c r="B466" s="15"/>
      <c r="C466" s="12"/>
      <c r="D466" s="37"/>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row>
    <row r="467" ht="12.75" customHeight="1">
      <c r="A467" s="12"/>
      <c r="B467" s="15"/>
      <c r="C467" s="12"/>
      <c r="D467" s="37"/>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row>
    <row r="468" ht="12.75" customHeight="1">
      <c r="A468" s="12"/>
      <c r="B468" s="15"/>
      <c r="C468" s="12"/>
      <c r="D468" s="37"/>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row>
    <row r="469" ht="12.75" customHeight="1">
      <c r="A469" s="12"/>
      <c r="B469" s="15"/>
      <c r="C469" s="12"/>
      <c r="D469" s="37"/>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row>
    <row r="470" ht="12.75" customHeight="1">
      <c r="A470" s="12"/>
      <c r="B470" s="15"/>
      <c r="C470" s="12"/>
      <c r="D470" s="37"/>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row>
    <row r="471" ht="12.75" customHeight="1">
      <c r="A471" s="12"/>
      <c r="B471" s="15"/>
      <c r="C471" s="12"/>
      <c r="D471" s="37"/>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row>
    <row r="472" ht="12.75" customHeight="1">
      <c r="A472" s="12"/>
      <c r="B472" s="15"/>
      <c r="C472" s="12"/>
      <c r="D472" s="37"/>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row>
    <row r="473" ht="12.75" customHeight="1">
      <c r="A473" s="12"/>
      <c r="B473" s="15"/>
      <c r="C473" s="12"/>
      <c r="D473" s="37"/>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row>
    <row r="474" ht="12.75" customHeight="1">
      <c r="A474" s="12"/>
      <c r="B474" s="15"/>
      <c r="C474" s="12"/>
      <c r="D474" s="37"/>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row>
    <row r="475" ht="12.75" customHeight="1">
      <c r="A475" s="12"/>
      <c r="B475" s="15"/>
      <c r="C475" s="12"/>
      <c r="D475" s="37"/>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row>
    <row r="476" ht="12.75" customHeight="1">
      <c r="A476" s="12"/>
      <c r="B476" s="15"/>
      <c r="C476" s="12"/>
      <c r="D476" s="37"/>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row>
    <row r="477" ht="12.75" customHeight="1">
      <c r="A477" s="12"/>
      <c r="B477" s="15"/>
      <c r="C477" s="12"/>
      <c r="D477" s="37"/>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row>
    <row r="478" ht="12.75" customHeight="1">
      <c r="A478" s="12"/>
      <c r="B478" s="15"/>
      <c r="C478" s="12"/>
      <c r="D478" s="37"/>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row>
    <row r="479" ht="12.75" customHeight="1">
      <c r="A479" s="12"/>
      <c r="B479" s="15"/>
      <c r="C479" s="12"/>
      <c r="D479" s="37"/>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row>
    <row r="480" ht="12.75" customHeight="1">
      <c r="A480" s="12"/>
      <c r="B480" s="15"/>
      <c r="C480" s="12"/>
      <c r="D480" s="37"/>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row>
    <row r="481" ht="12.75" customHeight="1">
      <c r="A481" s="12"/>
      <c r="B481" s="15"/>
      <c r="C481" s="12"/>
      <c r="D481" s="37"/>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row>
    <row r="482" ht="12.75" customHeight="1">
      <c r="A482" s="12"/>
      <c r="B482" s="15"/>
      <c r="C482" s="12"/>
      <c r="D482" s="37"/>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row>
    <row r="483" ht="12.75" customHeight="1">
      <c r="A483" s="12"/>
      <c r="B483" s="15"/>
      <c r="C483" s="12"/>
      <c r="D483" s="37"/>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row>
    <row r="484" ht="12.75" customHeight="1">
      <c r="A484" s="12"/>
      <c r="B484" s="15"/>
      <c r="C484" s="12"/>
      <c r="D484" s="37"/>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row>
    <row r="485" ht="12.75" customHeight="1">
      <c r="A485" s="12"/>
      <c r="B485" s="15"/>
      <c r="C485" s="12"/>
      <c r="D485" s="37"/>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row>
    <row r="486" ht="12.75" customHeight="1">
      <c r="A486" s="12"/>
      <c r="B486" s="15"/>
      <c r="C486" s="12"/>
      <c r="D486" s="37"/>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row>
    <row r="487" ht="12.75" customHeight="1">
      <c r="A487" s="12"/>
      <c r="B487" s="15"/>
      <c r="C487" s="12"/>
      <c r="D487" s="37"/>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row>
    <row r="488" ht="12.75" customHeight="1">
      <c r="A488" s="12"/>
      <c r="B488" s="15"/>
      <c r="C488" s="12"/>
      <c r="D488" s="37"/>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row>
    <row r="489" ht="12.75" customHeight="1">
      <c r="A489" s="12"/>
      <c r="B489" s="15"/>
      <c r="C489" s="12"/>
      <c r="D489" s="37"/>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row>
    <row r="490" ht="12.75" customHeight="1">
      <c r="A490" s="12"/>
      <c r="B490" s="15"/>
      <c r="C490" s="12"/>
      <c r="D490" s="37"/>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row>
    <row r="491" ht="12.75" customHeight="1">
      <c r="A491" s="12"/>
      <c r="B491" s="15"/>
      <c r="C491" s="12"/>
      <c r="D491" s="37"/>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row>
    <row r="492" ht="12.75" customHeight="1">
      <c r="A492" s="12"/>
      <c r="B492" s="15"/>
      <c r="C492" s="12"/>
      <c r="D492" s="37"/>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row>
    <row r="493" ht="12.75" customHeight="1">
      <c r="A493" s="12"/>
      <c r="B493" s="15"/>
      <c r="C493" s="12"/>
      <c r="D493" s="37"/>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row>
    <row r="494" ht="12.75" customHeight="1">
      <c r="A494" s="12"/>
      <c r="B494" s="15"/>
      <c r="C494" s="12"/>
      <c r="D494" s="37"/>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row>
    <row r="495" ht="12.75" customHeight="1">
      <c r="A495" s="12"/>
      <c r="B495" s="15"/>
      <c r="C495" s="12"/>
      <c r="D495" s="37"/>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row>
    <row r="496" ht="12.75" customHeight="1">
      <c r="A496" s="12"/>
      <c r="B496" s="15"/>
      <c r="C496" s="12"/>
      <c r="D496" s="37"/>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row>
    <row r="497" ht="12.75" customHeight="1">
      <c r="A497" s="12"/>
      <c r="B497" s="15"/>
      <c r="C497" s="12"/>
      <c r="D497" s="37"/>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row>
    <row r="498" ht="12.75" customHeight="1">
      <c r="A498" s="12"/>
      <c r="B498" s="15"/>
      <c r="C498" s="12"/>
      <c r="D498" s="37"/>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row>
    <row r="499" ht="12.75" customHeight="1">
      <c r="A499" s="12"/>
      <c r="B499" s="15"/>
      <c r="C499" s="12"/>
      <c r="D499" s="37"/>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row>
    <row r="500" ht="12.75" customHeight="1">
      <c r="A500" s="12"/>
      <c r="B500" s="15"/>
      <c r="C500" s="12"/>
      <c r="D500" s="37"/>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row>
    <row r="501" ht="12.75" customHeight="1">
      <c r="A501" s="12"/>
      <c r="B501" s="15"/>
      <c r="C501" s="12"/>
      <c r="D501" s="37"/>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row>
    <row r="502" ht="12.75" customHeight="1">
      <c r="A502" s="12"/>
      <c r="B502" s="15"/>
      <c r="C502" s="12"/>
      <c r="D502" s="37"/>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row>
    <row r="503" ht="12.75" customHeight="1">
      <c r="A503" s="12"/>
      <c r="B503" s="15"/>
      <c r="C503" s="12"/>
      <c r="D503" s="37"/>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row>
    <row r="504" ht="12.75" customHeight="1">
      <c r="A504" s="12"/>
      <c r="B504" s="15"/>
      <c r="C504" s="12"/>
      <c r="D504" s="37"/>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row>
    <row r="505" ht="12.75" customHeight="1">
      <c r="A505" s="12"/>
      <c r="B505" s="15"/>
      <c r="C505" s="12"/>
      <c r="D505" s="37"/>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row>
    <row r="506" ht="12.75" customHeight="1">
      <c r="A506" s="12"/>
      <c r="B506" s="15"/>
      <c r="C506" s="12"/>
      <c r="D506" s="37"/>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row>
    <row r="507" ht="12.75" customHeight="1">
      <c r="A507" s="12"/>
      <c r="B507" s="15"/>
      <c r="C507" s="12"/>
      <c r="D507" s="37"/>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row>
    <row r="508" ht="12.75" customHeight="1">
      <c r="A508" s="12"/>
      <c r="B508" s="15"/>
      <c r="C508" s="12"/>
      <c r="D508" s="37"/>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row>
    <row r="509" ht="12.75" customHeight="1">
      <c r="A509" s="12"/>
      <c r="B509" s="15"/>
      <c r="C509" s="12"/>
      <c r="D509" s="37"/>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row>
    <row r="510" ht="12.75" customHeight="1">
      <c r="A510" s="12"/>
      <c r="B510" s="15"/>
      <c r="C510" s="12"/>
      <c r="D510" s="37"/>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row>
    <row r="511" ht="12.75" customHeight="1">
      <c r="A511" s="12"/>
      <c r="B511" s="15"/>
      <c r="C511" s="12"/>
      <c r="D511" s="37"/>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row>
    <row r="512" ht="12.75" customHeight="1">
      <c r="A512" s="12"/>
      <c r="B512" s="15"/>
      <c r="C512" s="12"/>
      <c r="D512" s="37"/>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row>
    <row r="513" ht="12.75" customHeight="1">
      <c r="A513" s="12"/>
      <c r="B513" s="15"/>
      <c r="C513" s="12"/>
      <c r="D513" s="37"/>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row>
    <row r="514" ht="12.75" customHeight="1">
      <c r="A514" s="12"/>
      <c r="B514" s="15"/>
      <c r="C514" s="12"/>
      <c r="D514" s="37"/>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row>
    <row r="515" ht="12.75" customHeight="1">
      <c r="A515" s="12"/>
      <c r="B515" s="15"/>
      <c r="C515" s="12"/>
      <c r="D515" s="37"/>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row>
    <row r="516" ht="12.75" customHeight="1">
      <c r="A516" s="12"/>
      <c r="B516" s="15"/>
      <c r="C516" s="12"/>
      <c r="D516" s="37"/>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row>
    <row r="517" ht="12.75" customHeight="1">
      <c r="A517" s="12"/>
      <c r="B517" s="15"/>
      <c r="C517" s="12"/>
      <c r="D517" s="37"/>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row>
    <row r="518" ht="12.75" customHeight="1">
      <c r="A518" s="12"/>
      <c r="B518" s="15"/>
      <c r="C518" s="12"/>
      <c r="D518" s="37"/>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row>
    <row r="519" ht="12.75" customHeight="1">
      <c r="A519" s="12"/>
      <c r="B519" s="15"/>
      <c r="C519" s="12"/>
      <c r="D519" s="37"/>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row>
    <row r="520" ht="12.75" customHeight="1">
      <c r="A520" s="12"/>
      <c r="B520" s="15"/>
      <c r="C520" s="12"/>
      <c r="D520" s="37"/>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row>
    <row r="521" ht="12.75" customHeight="1">
      <c r="A521" s="12"/>
      <c r="B521" s="15"/>
      <c r="C521" s="12"/>
      <c r="D521" s="37"/>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row>
    <row r="522" ht="12.75" customHeight="1">
      <c r="A522" s="12"/>
      <c r="B522" s="15"/>
      <c r="C522" s="12"/>
      <c r="D522" s="37"/>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row>
    <row r="523" ht="12.75" customHeight="1">
      <c r="A523" s="12"/>
      <c r="B523" s="15"/>
      <c r="C523" s="12"/>
      <c r="D523" s="37"/>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row>
    <row r="524" ht="12.75" customHeight="1">
      <c r="A524" s="12"/>
      <c r="B524" s="15"/>
      <c r="C524" s="12"/>
      <c r="D524" s="37"/>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row>
    <row r="525" ht="12.75" customHeight="1">
      <c r="A525" s="12"/>
      <c r="B525" s="15"/>
      <c r="C525" s="12"/>
      <c r="D525" s="37"/>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row>
    <row r="526" ht="12.75" customHeight="1">
      <c r="A526" s="12"/>
      <c r="B526" s="15"/>
      <c r="C526" s="12"/>
      <c r="D526" s="37"/>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row>
    <row r="527" ht="12.75" customHeight="1">
      <c r="A527" s="12"/>
      <c r="B527" s="15"/>
      <c r="C527" s="12"/>
      <c r="D527" s="37"/>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row>
    <row r="528" ht="12.75" customHeight="1">
      <c r="A528" s="12"/>
      <c r="B528" s="15"/>
      <c r="C528" s="12"/>
      <c r="D528" s="37"/>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row>
    <row r="529" ht="12.75" customHeight="1">
      <c r="A529" s="12"/>
      <c r="B529" s="15"/>
      <c r="C529" s="12"/>
      <c r="D529" s="37"/>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row>
    <row r="530" ht="12.75" customHeight="1">
      <c r="A530" s="12"/>
      <c r="B530" s="15"/>
      <c r="C530" s="12"/>
      <c r="D530" s="37"/>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row>
    <row r="531" ht="12.75" customHeight="1">
      <c r="A531" s="12"/>
      <c r="B531" s="15"/>
      <c r="C531" s="12"/>
      <c r="D531" s="37"/>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row>
    <row r="532" ht="12.75" customHeight="1">
      <c r="A532" s="12"/>
      <c r="B532" s="15"/>
      <c r="C532" s="12"/>
      <c r="D532" s="37"/>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row>
    <row r="533" ht="12.75" customHeight="1">
      <c r="A533" s="12"/>
      <c r="B533" s="15"/>
      <c r="C533" s="12"/>
      <c r="D533" s="37"/>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row>
    <row r="534" ht="12.75" customHeight="1">
      <c r="A534" s="12"/>
      <c r="B534" s="15"/>
      <c r="C534" s="12"/>
      <c r="D534" s="37"/>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row>
    <row r="535" ht="12.75" customHeight="1">
      <c r="A535" s="12"/>
      <c r="B535" s="15"/>
      <c r="C535" s="12"/>
      <c r="D535" s="37"/>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row>
    <row r="536" ht="12.75" customHeight="1">
      <c r="A536" s="12"/>
      <c r="B536" s="15"/>
      <c r="C536" s="12"/>
      <c r="D536" s="37"/>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row>
    <row r="537" ht="12.75" customHeight="1">
      <c r="A537" s="12"/>
      <c r="B537" s="15"/>
      <c r="C537" s="12"/>
      <c r="D537" s="37"/>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row>
    <row r="538" ht="12.75" customHeight="1">
      <c r="A538" s="12"/>
      <c r="B538" s="15"/>
      <c r="C538" s="12"/>
      <c r="D538" s="37"/>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row>
    <row r="539" ht="12.75" customHeight="1">
      <c r="A539" s="12"/>
      <c r="B539" s="15"/>
      <c r="C539" s="12"/>
      <c r="D539" s="37"/>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row>
    <row r="540" ht="12.75" customHeight="1">
      <c r="A540" s="12"/>
      <c r="B540" s="15"/>
      <c r="C540" s="12"/>
      <c r="D540" s="37"/>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row>
    <row r="541" ht="12.75" customHeight="1">
      <c r="A541" s="12"/>
      <c r="B541" s="15"/>
      <c r="C541" s="12"/>
      <c r="D541" s="37"/>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row>
    <row r="542" ht="12.75" customHeight="1">
      <c r="A542" s="12"/>
      <c r="B542" s="15"/>
      <c r="C542" s="12"/>
      <c r="D542" s="37"/>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row>
    <row r="543" ht="12.75" customHeight="1">
      <c r="A543" s="12"/>
      <c r="B543" s="15"/>
      <c r="C543" s="12"/>
      <c r="D543" s="37"/>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row>
    <row r="544" ht="12.75" customHeight="1">
      <c r="A544" s="12"/>
      <c r="B544" s="15"/>
      <c r="C544" s="12"/>
      <c r="D544" s="37"/>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row>
    <row r="545" ht="12.75" customHeight="1">
      <c r="A545" s="12"/>
      <c r="B545" s="15"/>
      <c r="C545" s="12"/>
      <c r="D545" s="37"/>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row>
    <row r="546" ht="12.75" customHeight="1">
      <c r="A546" s="12"/>
      <c r="B546" s="15"/>
      <c r="C546" s="12"/>
      <c r="D546" s="37"/>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row>
    <row r="547" ht="12.75" customHeight="1">
      <c r="A547" s="12"/>
      <c r="B547" s="15"/>
      <c r="C547" s="12"/>
      <c r="D547" s="37"/>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row>
    <row r="548" ht="12.75" customHeight="1">
      <c r="A548" s="12"/>
      <c r="B548" s="15"/>
      <c r="C548" s="12"/>
      <c r="D548" s="37"/>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row>
    <row r="549" ht="12.75" customHeight="1">
      <c r="A549" s="12"/>
      <c r="B549" s="15"/>
      <c r="C549" s="12"/>
      <c r="D549" s="37"/>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row>
    <row r="550" ht="12.75" customHeight="1">
      <c r="A550" s="12"/>
      <c r="B550" s="15"/>
      <c r="C550" s="12"/>
      <c r="D550" s="37"/>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row>
    <row r="551" ht="12.75" customHeight="1">
      <c r="A551" s="12"/>
      <c r="B551" s="15"/>
      <c r="C551" s="12"/>
      <c r="D551" s="37"/>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row>
    <row r="552" ht="12.75" customHeight="1">
      <c r="A552" s="12"/>
      <c r="B552" s="15"/>
      <c r="C552" s="12"/>
      <c r="D552" s="37"/>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row>
    <row r="553" ht="12.75" customHeight="1">
      <c r="A553" s="12"/>
      <c r="B553" s="15"/>
      <c r="C553" s="12"/>
      <c r="D553" s="37"/>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row>
    <row r="554" ht="12.75" customHeight="1">
      <c r="A554" s="12"/>
      <c r="B554" s="15"/>
      <c r="C554" s="12"/>
      <c r="D554" s="37"/>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row>
    <row r="555" ht="12.75" customHeight="1">
      <c r="A555" s="12"/>
      <c r="B555" s="15"/>
      <c r="C555" s="12"/>
      <c r="D555" s="37"/>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row>
    <row r="556" ht="12.75" customHeight="1">
      <c r="A556" s="12"/>
      <c r="B556" s="15"/>
      <c r="C556" s="12"/>
      <c r="D556" s="37"/>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row>
    <row r="557" ht="12.75" customHeight="1">
      <c r="A557" s="12"/>
      <c r="B557" s="15"/>
      <c r="C557" s="12"/>
      <c r="D557" s="37"/>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row>
    <row r="558" ht="12.75" customHeight="1">
      <c r="A558" s="12"/>
      <c r="B558" s="15"/>
      <c r="C558" s="12"/>
      <c r="D558" s="37"/>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row>
    <row r="559" ht="12.75" customHeight="1">
      <c r="A559" s="12"/>
      <c r="B559" s="15"/>
      <c r="C559" s="12"/>
      <c r="D559" s="37"/>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row>
    <row r="560" ht="12.75" customHeight="1">
      <c r="A560" s="12"/>
      <c r="B560" s="15"/>
      <c r="C560" s="12"/>
      <c r="D560" s="37"/>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row>
    <row r="561" ht="12.75" customHeight="1">
      <c r="A561" s="12"/>
      <c r="B561" s="15"/>
      <c r="C561" s="12"/>
      <c r="D561" s="37"/>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row>
    <row r="562" ht="12.75" customHeight="1">
      <c r="A562" s="12"/>
      <c r="B562" s="15"/>
      <c r="C562" s="12"/>
      <c r="D562" s="37"/>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row>
    <row r="563" ht="12.75" customHeight="1">
      <c r="A563" s="12"/>
      <c r="B563" s="15"/>
      <c r="C563" s="12"/>
      <c r="D563" s="37"/>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row>
    <row r="564" ht="12.75" customHeight="1">
      <c r="A564" s="12"/>
      <c r="B564" s="15"/>
      <c r="C564" s="12"/>
      <c r="D564" s="37"/>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row>
    <row r="565" ht="12.75" customHeight="1">
      <c r="A565" s="12"/>
      <c r="B565" s="15"/>
      <c r="C565" s="12"/>
      <c r="D565" s="37"/>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row>
    <row r="566" ht="12.75" customHeight="1">
      <c r="A566" s="12"/>
      <c r="B566" s="15"/>
      <c r="C566" s="12"/>
      <c r="D566" s="37"/>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row>
    <row r="567" ht="12.75" customHeight="1">
      <c r="A567" s="12"/>
      <c r="B567" s="15"/>
      <c r="C567" s="12"/>
      <c r="D567" s="37"/>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row>
    <row r="568" ht="12.75" customHeight="1">
      <c r="A568" s="12"/>
      <c r="B568" s="15"/>
      <c r="C568" s="12"/>
      <c r="D568" s="37"/>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row>
    <row r="569" ht="12.75" customHeight="1">
      <c r="A569" s="12"/>
      <c r="B569" s="15"/>
      <c r="C569" s="12"/>
      <c r="D569" s="37"/>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row>
    <row r="570" ht="12.75" customHeight="1">
      <c r="A570" s="12"/>
      <c r="B570" s="15"/>
      <c r="C570" s="12"/>
      <c r="D570" s="37"/>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row>
    <row r="571" ht="12.75" customHeight="1">
      <c r="A571" s="12"/>
      <c r="B571" s="15"/>
      <c r="C571" s="12"/>
      <c r="D571" s="37"/>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row>
    <row r="572" ht="12.75" customHeight="1">
      <c r="A572" s="12"/>
      <c r="B572" s="15"/>
      <c r="C572" s="12"/>
      <c r="D572" s="37"/>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row>
    <row r="573" ht="12.75" customHeight="1">
      <c r="A573" s="12"/>
      <c r="B573" s="15"/>
      <c r="C573" s="12"/>
      <c r="D573" s="37"/>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row>
    <row r="574" ht="12.75" customHeight="1">
      <c r="A574" s="12"/>
      <c r="B574" s="15"/>
      <c r="C574" s="12"/>
      <c r="D574" s="37"/>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row>
    <row r="575" ht="12.75" customHeight="1">
      <c r="A575" s="12"/>
      <c r="B575" s="15"/>
      <c r="C575" s="12"/>
      <c r="D575" s="37"/>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row>
    <row r="576" ht="12.75" customHeight="1">
      <c r="A576" s="12"/>
      <c r="B576" s="15"/>
      <c r="C576" s="12"/>
      <c r="D576" s="37"/>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row>
    <row r="577" ht="12.75" customHeight="1">
      <c r="A577" s="12"/>
      <c r="B577" s="15"/>
      <c r="C577" s="12"/>
      <c r="D577" s="37"/>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row>
    <row r="578" ht="12.75" customHeight="1">
      <c r="A578" s="12"/>
      <c r="B578" s="15"/>
      <c r="C578" s="12"/>
      <c r="D578" s="37"/>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row>
    <row r="579" ht="12.75" customHeight="1">
      <c r="A579" s="12"/>
      <c r="B579" s="15"/>
      <c r="C579" s="12"/>
      <c r="D579" s="37"/>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row>
    <row r="580" ht="12.75" customHeight="1">
      <c r="A580" s="12"/>
      <c r="B580" s="15"/>
      <c r="C580" s="12"/>
      <c r="D580" s="37"/>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row>
    <row r="581" ht="12.75" customHeight="1">
      <c r="A581" s="12"/>
      <c r="B581" s="15"/>
      <c r="C581" s="12"/>
      <c r="D581" s="37"/>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row>
    <row r="582" ht="12.75" customHeight="1">
      <c r="A582" s="12"/>
      <c r="B582" s="15"/>
      <c r="C582" s="12"/>
      <c r="D582" s="37"/>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row>
    <row r="583" ht="12.75" customHeight="1">
      <c r="A583" s="12"/>
      <c r="B583" s="15"/>
      <c r="C583" s="12"/>
      <c r="D583" s="37"/>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row>
    <row r="584" ht="12.75" customHeight="1">
      <c r="A584" s="12"/>
      <c r="B584" s="15"/>
      <c r="C584" s="12"/>
      <c r="D584" s="37"/>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row>
    <row r="585" ht="12.75" customHeight="1">
      <c r="A585" s="12"/>
      <c r="B585" s="15"/>
      <c r="C585" s="12"/>
      <c r="D585" s="37"/>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row>
    <row r="586" ht="12.75" customHeight="1">
      <c r="A586" s="12"/>
      <c r="B586" s="15"/>
      <c r="C586" s="12"/>
      <c r="D586" s="37"/>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row>
    <row r="587" ht="12.75" customHeight="1">
      <c r="A587" s="12"/>
      <c r="B587" s="15"/>
      <c r="C587" s="12"/>
      <c r="D587" s="37"/>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row>
    <row r="588" ht="12.75" customHeight="1">
      <c r="A588" s="12"/>
      <c r="B588" s="15"/>
      <c r="C588" s="12"/>
      <c r="D588" s="37"/>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row>
    <row r="589" ht="12.75" customHeight="1">
      <c r="A589" s="12"/>
      <c r="B589" s="15"/>
      <c r="C589" s="12"/>
      <c r="D589" s="37"/>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row>
    <row r="590" ht="12.75" customHeight="1">
      <c r="A590" s="12"/>
      <c r="B590" s="15"/>
      <c r="C590" s="12"/>
      <c r="D590" s="37"/>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row>
    <row r="591" ht="12.75" customHeight="1">
      <c r="A591" s="12"/>
      <c r="B591" s="15"/>
      <c r="C591" s="12"/>
      <c r="D591" s="37"/>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row>
    <row r="592" ht="12.75" customHeight="1">
      <c r="A592" s="12"/>
      <c r="B592" s="15"/>
      <c r="C592" s="12"/>
      <c r="D592" s="37"/>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row>
    <row r="593" ht="12.75" customHeight="1">
      <c r="A593" s="12"/>
      <c r="B593" s="15"/>
      <c r="C593" s="12"/>
      <c r="D593" s="37"/>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row>
    <row r="594" ht="12.75" customHeight="1">
      <c r="A594" s="12"/>
      <c r="B594" s="15"/>
      <c r="C594" s="12"/>
      <c r="D594" s="37"/>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row>
    <row r="595" ht="12.75" customHeight="1">
      <c r="A595" s="12"/>
      <c r="B595" s="15"/>
      <c r="C595" s="12"/>
      <c r="D595" s="37"/>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row>
    <row r="596" ht="12.75" customHeight="1">
      <c r="A596" s="12"/>
      <c r="B596" s="15"/>
      <c r="C596" s="12"/>
      <c r="D596" s="37"/>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row>
    <row r="597" ht="12.75" customHeight="1">
      <c r="A597" s="12"/>
      <c r="B597" s="15"/>
      <c r="C597" s="12"/>
      <c r="D597" s="37"/>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row>
    <row r="598" ht="12.75" customHeight="1">
      <c r="A598" s="12"/>
      <c r="B598" s="15"/>
      <c r="C598" s="12"/>
      <c r="D598" s="37"/>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row>
    <row r="599" ht="12.75" customHeight="1">
      <c r="A599" s="12"/>
      <c r="B599" s="15"/>
      <c r="C599" s="12"/>
      <c r="D599" s="37"/>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row>
    <row r="600" ht="12.75" customHeight="1">
      <c r="A600" s="12"/>
      <c r="B600" s="15"/>
      <c r="C600" s="12"/>
      <c r="D600" s="37"/>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row>
    <row r="601" ht="12.75" customHeight="1">
      <c r="A601" s="12"/>
      <c r="B601" s="15"/>
      <c r="C601" s="12"/>
      <c r="D601" s="37"/>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row>
    <row r="602" ht="12.75" customHeight="1">
      <c r="A602" s="12"/>
      <c r="B602" s="15"/>
      <c r="C602" s="12"/>
      <c r="D602" s="37"/>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row>
    <row r="603" ht="12.75" customHeight="1">
      <c r="A603" s="12"/>
      <c r="B603" s="15"/>
      <c r="C603" s="12"/>
      <c r="D603" s="37"/>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row>
    <row r="604" ht="12.75" customHeight="1">
      <c r="A604" s="12"/>
      <c r="B604" s="15"/>
      <c r="C604" s="12"/>
      <c r="D604" s="37"/>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row>
    <row r="605" ht="12.75" customHeight="1">
      <c r="A605" s="12"/>
      <c r="B605" s="15"/>
      <c r="C605" s="12"/>
      <c r="D605" s="37"/>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row>
    <row r="606" ht="12.75" customHeight="1">
      <c r="A606" s="12"/>
      <c r="B606" s="15"/>
      <c r="C606" s="12"/>
      <c r="D606" s="37"/>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row>
    <row r="607" ht="12.75" customHeight="1">
      <c r="A607" s="12"/>
      <c r="B607" s="15"/>
      <c r="C607" s="12"/>
      <c r="D607" s="37"/>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row>
    <row r="608" ht="12.75" customHeight="1">
      <c r="A608" s="12"/>
      <c r="B608" s="15"/>
      <c r="C608" s="12"/>
      <c r="D608" s="37"/>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row>
    <row r="609" ht="12.75" customHeight="1">
      <c r="A609" s="12"/>
      <c r="B609" s="15"/>
      <c r="C609" s="12"/>
      <c r="D609" s="37"/>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row>
    <row r="610" ht="12.75" customHeight="1">
      <c r="A610" s="12"/>
      <c r="B610" s="15"/>
      <c r="C610" s="12"/>
      <c r="D610" s="37"/>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row>
    <row r="611" ht="12.75" customHeight="1">
      <c r="A611" s="12"/>
      <c r="B611" s="15"/>
      <c r="C611" s="12"/>
      <c r="D611" s="37"/>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row>
    <row r="612" ht="12.75" customHeight="1">
      <c r="A612" s="12"/>
      <c r="B612" s="15"/>
      <c r="C612" s="12"/>
      <c r="D612" s="37"/>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row>
    <row r="613" ht="12.75" customHeight="1">
      <c r="A613" s="12"/>
      <c r="B613" s="15"/>
      <c r="C613" s="12"/>
      <c r="D613" s="37"/>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row>
    <row r="614" ht="12.75" customHeight="1">
      <c r="A614" s="12"/>
      <c r="B614" s="15"/>
      <c r="C614" s="12"/>
      <c r="D614" s="37"/>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row>
    <row r="615" ht="12.75" customHeight="1">
      <c r="A615" s="12"/>
      <c r="B615" s="15"/>
      <c r="C615" s="12"/>
      <c r="D615" s="37"/>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row>
    <row r="616" ht="12.75" customHeight="1">
      <c r="A616" s="12"/>
      <c r="B616" s="15"/>
      <c r="C616" s="12"/>
      <c r="D616" s="37"/>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row>
    <row r="617" ht="12.75" customHeight="1">
      <c r="A617" s="12"/>
      <c r="B617" s="15"/>
      <c r="C617" s="12"/>
      <c r="D617" s="37"/>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row>
    <row r="618" ht="12.75" customHeight="1">
      <c r="A618" s="12"/>
      <c r="B618" s="15"/>
      <c r="C618" s="12"/>
      <c r="D618" s="37"/>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row>
    <row r="619" ht="12.75" customHeight="1">
      <c r="A619" s="12"/>
      <c r="B619" s="15"/>
      <c r="C619" s="12"/>
      <c r="D619" s="37"/>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row>
    <row r="620" ht="12.75" customHeight="1">
      <c r="A620" s="12"/>
      <c r="B620" s="15"/>
      <c r="C620" s="12"/>
      <c r="D620" s="37"/>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row>
    <row r="621" ht="12.75" customHeight="1">
      <c r="A621" s="12"/>
      <c r="B621" s="15"/>
      <c r="C621" s="12"/>
      <c r="D621" s="37"/>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row>
    <row r="622" ht="12.75" customHeight="1">
      <c r="A622" s="12"/>
      <c r="B622" s="15"/>
      <c r="C622" s="12"/>
      <c r="D622" s="37"/>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row>
    <row r="623" ht="12.75" customHeight="1">
      <c r="A623" s="12"/>
      <c r="B623" s="15"/>
      <c r="C623" s="12"/>
      <c r="D623" s="37"/>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row>
    <row r="624" ht="12.75" customHeight="1">
      <c r="A624" s="12"/>
      <c r="B624" s="15"/>
      <c r="C624" s="12"/>
      <c r="D624" s="37"/>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row>
    <row r="625" ht="12.75" customHeight="1">
      <c r="A625" s="12"/>
      <c r="B625" s="15"/>
      <c r="C625" s="12"/>
      <c r="D625" s="37"/>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row>
    <row r="626" ht="12.75" customHeight="1">
      <c r="A626" s="12"/>
      <c r="B626" s="15"/>
      <c r="C626" s="12"/>
      <c r="D626" s="37"/>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row>
    <row r="627" ht="12.75" customHeight="1">
      <c r="A627" s="12"/>
      <c r="B627" s="15"/>
      <c r="C627" s="12"/>
      <c r="D627" s="37"/>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row>
    <row r="628" ht="12.75" customHeight="1">
      <c r="A628" s="12"/>
      <c r="B628" s="15"/>
      <c r="C628" s="12"/>
      <c r="D628" s="37"/>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row>
    <row r="629" ht="12.75" customHeight="1">
      <c r="A629" s="12"/>
      <c r="B629" s="15"/>
      <c r="C629" s="12"/>
      <c r="D629" s="37"/>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row>
    <row r="630" ht="12.75" customHeight="1">
      <c r="A630" s="12"/>
      <c r="B630" s="15"/>
      <c r="C630" s="12"/>
      <c r="D630" s="37"/>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row>
    <row r="631" ht="12.75" customHeight="1">
      <c r="A631" s="12"/>
      <c r="B631" s="15"/>
      <c r="C631" s="12"/>
      <c r="D631" s="37"/>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row>
    <row r="632" ht="12.75" customHeight="1">
      <c r="A632" s="12"/>
      <c r="B632" s="15"/>
      <c r="C632" s="12"/>
      <c r="D632" s="37"/>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row>
    <row r="633" ht="12.75" customHeight="1">
      <c r="A633" s="12"/>
      <c r="B633" s="15"/>
      <c r="C633" s="12"/>
      <c r="D633" s="37"/>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row>
    <row r="634" ht="12.75" customHeight="1">
      <c r="A634" s="12"/>
      <c r="B634" s="15"/>
      <c r="C634" s="12"/>
      <c r="D634" s="37"/>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row>
    <row r="635" ht="12.75" customHeight="1">
      <c r="A635" s="12"/>
      <c r="B635" s="15"/>
      <c r="C635" s="12"/>
      <c r="D635" s="37"/>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row>
    <row r="636" ht="12.75" customHeight="1">
      <c r="A636" s="12"/>
      <c r="B636" s="15"/>
      <c r="C636" s="12"/>
      <c r="D636" s="37"/>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row>
    <row r="637" ht="12.75" customHeight="1">
      <c r="A637" s="12"/>
      <c r="B637" s="15"/>
      <c r="C637" s="12"/>
      <c r="D637" s="37"/>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row>
    <row r="638" ht="12.75" customHeight="1">
      <c r="A638" s="12"/>
      <c r="B638" s="15"/>
      <c r="C638" s="12"/>
      <c r="D638" s="37"/>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row>
    <row r="639" ht="12.75" customHeight="1">
      <c r="A639" s="12"/>
      <c r="B639" s="15"/>
      <c r="C639" s="12"/>
      <c r="D639" s="37"/>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row>
    <row r="640" ht="12.75" customHeight="1">
      <c r="A640" s="12"/>
      <c r="B640" s="15"/>
      <c r="C640" s="12"/>
      <c r="D640" s="37"/>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row>
    <row r="641" ht="12.75" customHeight="1">
      <c r="A641" s="12"/>
      <c r="B641" s="15"/>
      <c r="C641" s="12"/>
      <c r="D641" s="37"/>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row>
    <row r="642" ht="12.75" customHeight="1">
      <c r="A642" s="12"/>
      <c r="B642" s="15"/>
      <c r="C642" s="12"/>
      <c r="D642" s="37"/>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row>
    <row r="643" ht="12.75" customHeight="1">
      <c r="A643" s="12"/>
      <c r="B643" s="15"/>
      <c r="C643" s="12"/>
      <c r="D643" s="37"/>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row>
    <row r="644" ht="12.75" customHeight="1">
      <c r="A644" s="12"/>
      <c r="B644" s="15"/>
      <c r="C644" s="12"/>
      <c r="D644" s="37"/>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row>
    <row r="645" ht="12.75" customHeight="1">
      <c r="A645" s="12"/>
      <c r="B645" s="15"/>
      <c r="C645" s="12"/>
      <c r="D645" s="37"/>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row>
    <row r="646" ht="12.75" customHeight="1">
      <c r="A646" s="12"/>
      <c r="B646" s="15"/>
      <c r="C646" s="12"/>
      <c r="D646" s="37"/>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row>
    <row r="647" ht="12.75" customHeight="1">
      <c r="A647" s="12"/>
      <c r="B647" s="15"/>
      <c r="C647" s="12"/>
      <c r="D647" s="37"/>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row>
    <row r="648" ht="12.75" customHeight="1">
      <c r="A648" s="12"/>
      <c r="B648" s="15"/>
      <c r="C648" s="12"/>
      <c r="D648" s="37"/>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row>
    <row r="649" ht="12.75" customHeight="1">
      <c r="A649" s="12"/>
      <c r="B649" s="15"/>
      <c r="C649" s="12"/>
      <c r="D649" s="37"/>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row>
    <row r="650" ht="12.75" customHeight="1">
      <c r="A650" s="12"/>
      <c r="B650" s="15"/>
      <c r="C650" s="12"/>
      <c r="D650" s="37"/>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row>
    <row r="651" ht="12.75" customHeight="1">
      <c r="A651" s="12"/>
      <c r="B651" s="15"/>
      <c r="C651" s="12"/>
      <c r="D651" s="37"/>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row>
    <row r="652" ht="12.75" customHeight="1">
      <c r="A652" s="12"/>
      <c r="B652" s="15"/>
      <c r="C652" s="12"/>
      <c r="D652" s="37"/>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row>
    <row r="653" ht="12.75" customHeight="1">
      <c r="A653" s="12"/>
      <c r="B653" s="15"/>
      <c r="C653" s="12"/>
      <c r="D653" s="37"/>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row>
    <row r="654" ht="12.75" customHeight="1">
      <c r="A654" s="12"/>
      <c r="B654" s="15"/>
      <c r="C654" s="12"/>
      <c r="D654" s="37"/>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row>
    <row r="655" ht="12.75" customHeight="1">
      <c r="A655" s="12"/>
      <c r="B655" s="15"/>
      <c r="C655" s="12"/>
      <c r="D655" s="37"/>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row>
    <row r="656" ht="12.75" customHeight="1">
      <c r="A656" s="12"/>
      <c r="B656" s="15"/>
      <c r="C656" s="12"/>
      <c r="D656" s="37"/>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row>
    <row r="657" ht="12.75" customHeight="1">
      <c r="A657" s="12"/>
      <c r="B657" s="15"/>
      <c r="C657" s="12"/>
      <c r="D657" s="37"/>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row>
    <row r="658" ht="12.75" customHeight="1">
      <c r="A658" s="12"/>
      <c r="B658" s="15"/>
      <c r="C658" s="12"/>
      <c r="D658" s="37"/>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row>
    <row r="659" ht="12.75" customHeight="1">
      <c r="A659" s="12"/>
      <c r="B659" s="15"/>
      <c r="C659" s="12"/>
      <c r="D659" s="37"/>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row>
    <row r="660" ht="12.75" customHeight="1">
      <c r="A660" s="12"/>
      <c r="B660" s="15"/>
      <c r="C660" s="12"/>
      <c r="D660" s="37"/>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row>
    <row r="661" ht="12.75" customHeight="1">
      <c r="A661" s="12"/>
      <c r="B661" s="15"/>
      <c r="C661" s="12"/>
      <c r="D661" s="37"/>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row>
    <row r="662" ht="12.75" customHeight="1">
      <c r="A662" s="12"/>
      <c r="B662" s="15"/>
      <c r="C662" s="12"/>
      <c r="D662" s="37"/>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row>
    <row r="663" ht="12.75" customHeight="1">
      <c r="A663" s="12"/>
      <c r="B663" s="15"/>
      <c r="C663" s="12"/>
      <c r="D663" s="37"/>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row>
    <row r="664" ht="12.75" customHeight="1">
      <c r="A664" s="12"/>
      <c r="B664" s="15"/>
      <c r="C664" s="12"/>
      <c r="D664" s="37"/>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row>
    <row r="665" ht="12.75" customHeight="1">
      <c r="A665" s="12"/>
      <c r="B665" s="15"/>
      <c r="C665" s="12"/>
      <c r="D665" s="37"/>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row>
    <row r="666" ht="12.75" customHeight="1">
      <c r="A666" s="12"/>
      <c r="B666" s="15"/>
      <c r="C666" s="12"/>
      <c r="D666" s="37"/>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row>
    <row r="667" ht="12.75" customHeight="1">
      <c r="A667" s="12"/>
      <c r="B667" s="15"/>
      <c r="C667" s="12"/>
      <c r="D667" s="37"/>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row>
    <row r="668" ht="12.75" customHeight="1">
      <c r="A668" s="12"/>
      <c r="B668" s="15"/>
      <c r="C668" s="12"/>
      <c r="D668" s="37"/>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row>
    <row r="669" ht="12.75" customHeight="1">
      <c r="A669" s="12"/>
      <c r="B669" s="15"/>
      <c r="C669" s="12"/>
      <c r="D669" s="37"/>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row>
    <row r="670" ht="12.75" customHeight="1">
      <c r="A670" s="12"/>
      <c r="B670" s="15"/>
      <c r="C670" s="12"/>
      <c r="D670" s="37"/>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row>
    <row r="671" ht="12.75" customHeight="1">
      <c r="A671" s="12"/>
      <c r="B671" s="15"/>
      <c r="C671" s="12"/>
      <c r="D671" s="37"/>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row>
    <row r="672" ht="12.75" customHeight="1">
      <c r="A672" s="12"/>
      <c r="B672" s="15"/>
      <c r="C672" s="12"/>
      <c r="D672" s="37"/>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row>
    <row r="673" ht="12.75" customHeight="1">
      <c r="A673" s="12"/>
      <c r="B673" s="15"/>
      <c r="C673" s="12"/>
      <c r="D673" s="37"/>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row>
    <row r="674" ht="12.75" customHeight="1">
      <c r="A674" s="12"/>
      <c r="B674" s="15"/>
      <c r="C674" s="12"/>
      <c r="D674" s="37"/>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row>
    <row r="675" ht="12.75" customHeight="1">
      <c r="A675" s="12"/>
      <c r="B675" s="15"/>
      <c r="C675" s="12"/>
      <c r="D675" s="37"/>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row>
    <row r="676" ht="12.75" customHeight="1">
      <c r="A676" s="12"/>
      <c r="B676" s="15"/>
      <c r="C676" s="12"/>
      <c r="D676" s="37"/>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row>
    <row r="677" ht="12.75" customHeight="1">
      <c r="A677" s="12"/>
      <c r="B677" s="15"/>
      <c r="C677" s="12"/>
      <c r="D677" s="37"/>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row>
    <row r="678" ht="12.75" customHeight="1">
      <c r="A678" s="12"/>
      <c r="B678" s="15"/>
      <c r="C678" s="12"/>
      <c r="D678" s="37"/>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row>
    <row r="679" ht="12.75" customHeight="1">
      <c r="A679" s="12"/>
      <c r="B679" s="15"/>
      <c r="C679" s="12"/>
      <c r="D679" s="37"/>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row>
    <row r="680" ht="12.75" customHeight="1">
      <c r="A680" s="12"/>
      <c r="B680" s="15"/>
      <c r="C680" s="12"/>
      <c r="D680" s="37"/>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row>
    <row r="681" ht="12.75" customHeight="1">
      <c r="A681" s="12"/>
      <c r="B681" s="15"/>
      <c r="C681" s="12"/>
      <c r="D681" s="37"/>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row>
    <row r="682" ht="12.75" customHeight="1">
      <c r="A682" s="12"/>
      <c r="B682" s="15"/>
      <c r="C682" s="12"/>
      <c r="D682" s="37"/>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row>
    <row r="683" ht="12.75" customHeight="1">
      <c r="A683" s="12"/>
      <c r="B683" s="15"/>
      <c r="C683" s="12"/>
      <c r="D683" s="37"/>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row>
    <row r="684" ht="12.75" customHeight="1">
      <c r="A684" s="12"/>
      <c r="B684" s="15"/>
      <c r="C684" s="12"/>
      <c r="D684" s="37"/>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row>
    <row r="685" ht="12.75" customHeight="1">
      <c r="A685" s="12"/>
      <c r="B685" s="15"/>
      <c r="C685" s="12"/>
      <c r="D685" s="37"/>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row>
    <row r="686" ht="12.75" customHeight="1">
      <c r="A686" s="12"/>
      <c r="B686" s="15"/>
      <c r="C686" s="12"/>
      <c r="D686" s="37"/>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row>
    <row r="687" ht="12.75" customHeight="1">
      <c r="A687" s="12"/>
      <c r="B687" s="15"/>
      <c r="C687" s="12"/>
      <c r="D687" s="37"/>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row>
    <row r="688" ht="12.75" customHeight="1">
      <c r="A688" s="12"/>
      <c r="B688" s="15"/>
      <c r="C688" s="12"/>
      <c r="D688" s="37"/>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row>
    <row r="689" ht="12.75" customHeight="1">
      <c r="A689" s="12"/>
      <c r="B689" s="15"/>
      <c r="C689" s="12"/>
      <c r="D689" s="37"/>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row>
    <row r="690" ht="12.75" customHeight="1">
      <c r="A690" s="12"/>
      <c r="B690" s="15"/>
      <c r="C690" s="12"/>
      <c r="D690" s="37"/>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row>
    <row r="691" ht="12.75" customHeight="1">
      <c r="A691" s="12"/>
      <c r="B691" s="15"/>
      <c r="C691" s="12"/>
      <c r="D691" s="37"/>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row>
    <row r="692" ht="12.75" customHeight="1">
      <c r="A692" s="12"/>
      <c r="B692" s="15"/>
      <c r="C692" s="12"/>
      <c r="D692" s="37"/>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row>
    <row r="693" ht="12.75" customHeight="1">
      <c r="A693" s="12"/>
      <c r="B693" s="15"/>
      <c r="C693" s="12"/>
      <c r="D693" s="37"/>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row>
    <row r="694" ht="12.75" customHeight="1">
      <c r="A694" s="12"/>
      <c r="B694" s="15"/>
      <c r="C694" s="12"/>
      <c r="D694" s="37"/>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row>
    <row r="695" ht="12.75" customHeight="1">
      <c r="A695" s="12"/>
      <c r="B695" s="15"/>
      <c r="C695" s="12"/>
      <c r="D695" s="37"/>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row>
    <row r="696" ht="12.75" customHeight="1">
      <c r="A696" s="12"/>
      <c r="B696" s="15"/>
      <c r="C696" s="12"/>
      <c r="D696" s="37"/>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row>
    <row r="697" ht="12.75" customHeight="1">
      <c r="A697" s="12"/>
      <c r="B697" s="15"/>
      <c r="C697" s="12"/>
      <c r="D697" s="37"/>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row>
    <row r="698" ht="12.75" customHeight="1">
      <c r="A698" s="12"/>
      <c r="B698" s="15"/>
      <c r="C698" s="12"/>
      <c r="D698" s="37"/>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row>
    <row r="699" ht="12.75" customHeight="1">
      <c r="A699" s="12"/>
      <c r="B699" s="15"/>
      <c r="C699" s="12"/>
      <c r="D699" s="37"/>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row>
    <row r="700" ht="12.75" customHeight="1">
      <c r="A700" s="12"/>
      <c r="B700" s="15"/>
      <c r="C700" s="12"/>
      <c r="D700" s="37"/>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row>
    <row r="701" ht="12.75" customHeight="1">
      <c r="A701" s="12"/>
      <c r="B701" s="15"/>
      <c r="C701" s="12"/>
      <c r="D701" s="37"/>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row>
    <row r="702" ht="12.75" customHeight="1">
      <c r="A702" s="12"/>
      <c r="B702" s="15"/>
      <c r="C702" s="12"/>
      <c r="D702" s="37"/>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row>
    <row r="703" ht="12.75" customHeight="1">
      <c r="A703" s="12"/>
      <c r="B703" s="15"/>
      <c r="C703" s="12"/>
      <c r="D703" s="37"/>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row>
    <row r="704" ht="12.75" customHeight="1">
      <c r="A704" s="12"/>
      <c r="B704" s="15"/>
      <c r="C704" s="12"/>
      <c r="D704" s="37"/>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row>
    <row r="705" ht="12.75" customHeight="1">
      <c r="A705" s="12"/>
      <c r="B705" s="15"/>
      <c r="C705" s="12"/>
      <c r="D705" s="37"/>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row>
    <row r="706" ht="12.75" customHeight="1">
      <c r="A706" s="12"/>
      <c r="B706" s="15"/>
      <c r="C706" s="12"/>
      <c r="D706" s="37"/>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row>
    <row r="707" ht="12.75" customHeight="1">
      <c r="A707" s="12"/>
      <c r="B707" s="15"/>
      <c r="C707" s="12"/>
      <c r="D707" s="37"/>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row>
    <row r="708" ht="12.75" customHeight="1">
      <c r="A708" s="12"/>
      <c r="B708" s="15"/>
      <c r="C708" s="12"/>
      <c r="D708" s="37"/>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row>
    <row r="709" ht="12.75" customHeight="1">
      <c r="A709" s="12"/>
      <c r="B709" s="15"/>
      <c r="C709" s="12"/>
      <c r="D709" s="37"/>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row>
    <row r="710" ht="12.75" customHeight="1">
      <c r="A710" s="12"/>
      <c r="B710" s="15"/>
      <c r="C710" s="12"/>
      <c r="D710" s="37"/>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row>
    <row r="711" ht="12.75" customHeight="1">
      <c r="A711" s="12"/>
      <c r="B711" s="15"/>
      <c r="C711" s="12"/>
      <c r="D711" s="37"/>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row>
    <row r="712" ht="12.75" customHeight="1">
      <c r="A712" s="12"/>
      <c r="B712" s="15"/>
      <c r="C712" s="12"/>
      <c r="D712" s="37"/>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row>
    <row r="713" ht="12.75" customHeight="1">
      <c r="A713" s="12"/>
      <c r="B713" s="15"/>
      <c r="C713" s="12"/>
      <c r="D713" s="37"/>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row>
    <row r="714" ht="12.75" customHeight="1">
      <c r="A714" s="12"/>
      <c r="B714" s="15"/>
      <c r="C714" s="12"/>
      <c r="D714" s="37"/>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row>
    <row r="715" ht="12.75" customHeight="1">
      <c r="A715" s="12"/>
      <c r="B715" s="15"/>
      <c r="C715" s="12"/>
      <c r="D715" s="37"/>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row>
    <row r="716" ht="12.75" customHeight="1">
      <c r="A716" s="12"/>
      <c r="B716" s="15"/>
      <c r="C716" s="12"/>
      <c r="D716" s="37"/>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row>
    <row r="717" ht="12.75" customHeight="1">
      <c r="A717" s="12"/>
      <c r="B717" s="15"/>
      <c r="C717" s="12"/>
      <c r="D717" s="37"/>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row>
    <row r="718" ht="12.75" customHeight="1">
      <c r="A718" s="12"/>
      <c r="B718" s="15"/>
      <c r="C718" s="12"/>
      <c r="D718" s="37"/>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row>
    <row r="719" ht="12.75" customHeight="1">
      <c r="A719" s="12"/>
      <c r="B719" s="15"/>
      <c r="C719" s="12"/>
      <c r="D719" s="37"/>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row>
    <row r="720" ht="12.75" customHeight="1">
      <c r="A720" s="12"/>
      <c r="B720" s="15"/>
      <c r="C720" s="12"/>
      <c r="D720" s="37"/>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row>
    <row r="721" ht="12.75" customHeight="1">
      <c r="A721" s="12"/>
      <c r="B721" s="15"/>
      <c r="C721" s="12"/>
      <c r="D721" s="37"/>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row>
    <row r="722" ht="12.75" customHeight="1">
      <c r="A722" s="12"/>
      <c r="B722" s="15"/>
      <c r="C722" s="12"/>
      <c r="D722" s="37"/>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row>
    <row r="723" ht="12.75" customHeight="1">
      <c r="A723" s="12"/>
      <c r="B723" s="15"/>
      <c r="C723" s="12"/>
      <c r="D723" s="37"/>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row>
    <row r="724" ht="12.75" customHeight="1">
      <c r="A724" s="12"/>
      <c r="B724" s="15"/>
      <c r="C724" s="12"/>
      <c r="D724" s="37"/>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row>
    <row r="725" ht="12.75" customHeight="1">
      <c r="A725" s="12"/>
      <c r="B725" s="15"/>
      <c r="C725" s="12"/>
      <c r="D725" s="37"/>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row>
    <row r="726" ht="12.75" customHeight="1">
      <c r="A726" s="12"/>
      <c r="B726" s="15"/>
      <c r="C726" s="12"/>
      <c r="D726" s="37"/>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row>
    <row r="727" ht="12.75" customHeight="1">
      <c r="A727" s="12"/>
      <c r="B727" s="15"/>
      <c r="C727" s="12"/>
      <c r="D727" s="37"/>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row>
    <row r="728" ht="12.75" customHeight="1">
      <c r="A728" s="12"/>
      <c r="B728" s="15"/>
      <c r="C728" s="12"/>
      <c r="D728" s="37"/>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row>
    <row r="729" ht="12.75" customHeight="1">
      <c r="A729" s="12"/>
      <c r="B729" s="15"/>
      <c r="C729" s="12"/>
      <c r="D729" s="37"/>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row>
    <row r="730" ht="12.75" customHeight="1">
      <c r="A730" s="12"/>
      <c r="B730" s="15"/>
      <c r="C730" s="12"/>
      <c r="D730" s="37"/>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row>
    <row r="731" ht="12.75" customHeight="1">
      <c r="A731" s="12"/>
      <c r="B731" s="15"/>
      <c r="C731" s="12"/>
      <c r="D731" s="37"/>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row>
    <row r="732" ht="12.75" customHeight="1">
      <c r="A732" s="12"/>
      <c r="B732" s="15"/>
      <c r="C732" s="12"/>
      <c r="D732" s="37"/>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row>
    <row r="733" ht="12.75" customHeight="1">
      <c r="A733" s="12"/>
      <c r="B733" s="15"/>
      <c r="C733" s="12"/>
      <c r="D733" s="37"/>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row>
    <row r="734" ht="12.75" customHeight="1">
      <c r="A734" s="12"/>
      <c r="B734" s="15"/>
      <c r="C734" s="12"/>
      <c r="D734" s="37"/>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row>
    <row r="735" ht="12.75" customHeight="1">
      <c r="A735" s="12"/>
      <c r="B735" s="15"/>
      <c r="C735" s="12"/>
      <c r="D735" s="37"/>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row>
    <row r="736" ht="12.75" customHeight="1">
      <c r="A736" s="12"/>
      <c r="B736" s="15"/>
      <c r="C736" s="12"/>
      <c r="D736" s="37"/>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row>
    <row r="737" ht="12.75" customHeight="1">
      <c r="A737" s="12"/>
      <c r="B737" s="15"/>
      <c r="C737" s="12"/>
      <c r="D737" s="37"/>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row>
    <row r="738" ht="12.75" customHeight="1">
      <c r="A738" s="12"/>
      <c r="B738" s="15"/>
      <c r="C738" s="12"/>
      <c r="D738" s="37"/>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row>
    <row r="739" ht="12.75" customHeight="1">
      <c r="A739" s="12"/>
      <c r="B739" s="15"/>
      <c r="C739" s="12"/>
      <c r="D739" s="37"/>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row>
    <row r="740" ht="12.75" customHeight="1">
      <c r="A740" s="12"/>
      <c r="B740" s="15"/>
      <c r="C740" s="12"/>
      <c r="D740" s="37"/>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row>
    <row r="741" ht="12.75" customHeight="1">
      <c r="A741" s="12"/>
      <c r="B741" s="15"/>
      <c r="C741" s="12"/>
      <c r="D741" s="37"/>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row>
    <row r="742" ht="12.75" customHeight="1">
      <c r="A742" s="12"/>
      <c r="B742" s="15"/>
      <c r="C742" s="12"/>
      <c r="D742" s="37"/>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row>
    <row r="743" ht="12.75" customHeight="1">
      <c r="A743" s="12"/>
      <c r="B743" s="15"/>
      <c r="C743" s="12"/>
      <c r="D743" s="37"/>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row>
    <row r="744" ht="12.75" customHeight="1">
      <c r="A744" s="12"/>
      <c r="B744" s="15"/>
      <c r="C744" s="12"/>
      <c r="D744" s="37"/>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row>
    <row r="745" ht="12.75" customHeight="1">
      <c r="A745" s="12"/>
      <c r="B745" s="15"/>
      <c r="C745" s="12"/>
      <c r="D745" s="37"/>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row>
    <row r="746" ht="12.75" customHeight="1">
      <c r="A746" s="12"/>
      <c r="B746" s="15"/>
      <c r="C746" s="12"/>
      <c r="D746" s="37"/>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row>
    <row r="747" ht="12.75" customHeight="1">
      <c r="A747" s="12"/>
      <c r="B747" s="15"/>
      <c r="C747" s="12"/>
      <c r="D747" s="37"/>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row>
    <row r="748" ht="12.75" customHeight="1">
      <c r="A748" s="12"/>
      <c r="B748" s="15"/>
      <c r="C748" s="12"/>
      <c r="D748" s="37"/>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row>
    <row r="749" ht="12.75" customHeight="1">
      <c r="A749" s="12"/>
      <c r="B749" s="15"/>
      <c r="C749" s="12"/>
      <c r="D749" s="37"/>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row>
    <row r="750" ht="12.75" customHeight="1">
      <c r="A750" s="12"/>
      <c r="B750" s="15"/>
      <c r="C750" s="12"/>
      <c r="D750" s="37"/>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row>
    <row r="751" ht="12.75" customHeight="1">
      <c r="A751" s="12"/>
      <c r="B751" s="15"/>
      <c r="C751" s="12"/>
      <c r="D751" s="37"/>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row>
    <row r="752" ht="12.75" customHeight="1">
      <c r="A752" s="12"/>
      <c r="B752" s="15"/>
      <c r="C752" s="12"/>
      <c r="D752" s="37"/>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row>
    <row r="753" ht="12.75" customHeight="1">
      <c r="A753" s="12"/>
      <c r="B753" s="15"/>
      <c r="C753" s="12"/>
      <c r="D753" s="37"/>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row>
    <row r="754" ht="12.75" customHeight="1">
      <c r="A754" s="12"/>
      <c r="B754" s="15"/>
      <c r="C754" s="12"/>
      <c r="D754" s="37"/>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row>
    <row r="755" ht="12.75" customHeight="1">
      <c r="A755" s="12"/>
      <c r="B755" s="15"/>
      <c r="C755" s="12"/>
      <c r="D755" s="37"/>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row>
    <row r="756" ht="12.75" customHeight="1">
      <c r="A756" s="12"/>
      <c r="B756" s="15"/>
      <c r="C756" s="12"/>
      <c r="D756" s="37"/>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row>
    <row r="757" ht="12.75" customHeight="1">
      <c r="A757" s="12"/>
      <c r="B757" s="15"/>
      <c r="C757" s="12"/>
      <c r="D757" s="37"/>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row>
    <row r="758" ht="12.75" customHeight="1">
      <c r="A758" s="12"/>
      <c r="B758" s="15"/>
      <c r="C758" s="12"/>
      <c r="D758" s="37"/>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row>
    <row r="759" ht="12.75" customHeight="1">
      <c r="A759" s="12"/>
      <c r="B759" s="15"/>
      <c r="C759" s="12"/>
      <c r="D759" s="37"/>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row>
    <row r="760" ht="12.75" customHeight="1">
      <c r="A760" s="12"/>
      <c r="B760" s="15"/>
      <c r="C760" s="12"/>
      <c r="D760" s="37"/>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row>
    <row r="761" ht="12.75" customHeight="1">
      <c r="A761" s="12"/>
      <c r="B761" s="15"/>
      <c r="C761" s="12"/>
      <c r="D761" s="37"/>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row>
    <row r="762" ht="12.75" customHeight="1">
      <c r="A762" s="12"/>
      <c r="B762" s="15"/>
      <c r="C762" s="12"/>
      <c r="D762" s="37"/>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row>
    <row r="763" ht="12.75" customHeight="1">
      <c r="A763" s="12"/>
      <c r="B763" s="15"/>
      <c r="C763" s="12"/>
      <c r="D763" s="37"/>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row>
    <row r="764" ht="12.75" customHeight="1">
      <c r="A764" s="12"/>
      <c r="B764" s="15"/>
      <c r="C764" s="12"/>
      <c r="D764" s="37"/>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row>
    <row r="765" ht="12.75" customHeight="1">
      <c r="A765" s="12"/>
      <c r="B765" s="15"/>
      <c r="C765" s="12"/>
      <c r="D765" s="37"/>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row>
    <row r="766" ht="12.75" customHeight="1">
      <c r="A766" s="12"/>
      <c r="B766" s="15"/>
      <c r="C766" s="12"/>
      <c r="D766" s="37"/>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row>
    <row r="767" ht="12.75" customHeight="1">
      <c r="A767" s="12"/>
      <c r="B767" s="15"/>
      <c r="C767" s="12"/>
      <c r="D767" s="37"/>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row>
    <row r="768" ht="12.75" customHeight="1">
      <c r="A768" s="12"/>
      <c r="B768" s="15"/>
      <c r="C768" s="12"/>
      <c r="D768" s="37"/>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row>
    <row r="769" ht="12.75" customHeight="1">
      <c r="A769" s="12"/>
      <c r="B769" s="15"/>
      <c r="C769" s="12"/>
      <c r="D769" s="37"/>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row>
    <row r="770" ht="12.75" customHeight="1">
      <c r="A770" s="12"/>
      <c r="B770" s="15"/>
      <c r="C770" s="12"/>
      <c r="D770" s="37"/>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row>
    <row r="771" ht="12.75" customHeight="1">
      <c r="A771" s="12"/>
      <c r="B771" s="15"/>
      <c r="C771" s="12"/>
      <c r="D771" s="37"/>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row>
    <row r="772" ht="12.75" customHeight="1">
      <c r="A772" s="12"/>
      <c r="B772" s="15"/>
      <c r="C772" s="12"/>
      <c r="D772" s="37"/>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row>
    <row r="773" ht="12.75" customHeight="1">
      <c r="A773" s="12"/>
      <c r="B773" s="15"/>
      <c r="C773" s="12"/>
      <c r="D773" s="37"/>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row>
    <row r="774" ht="12.75" customHeight="1">
      <c r="A774" s="12"/>
      <c r="B774" s="15"/>
      <c r="C774" s="12"/>
      <c r="D774" s="37"/>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row>
    <row r="775" ht="12.75" customHeight="1">
      <c r="A775" s="12"/>
      <c r="B775" s="15"/>
      <c r="C775" s="12"/>
      <c r="D775" s="37"/>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row>
    <row r="776" ht="12.75" customHeight="1">
      <c r="A776" s="12"/>
      <c r="B776" s="15"/>
      <c r="C776" s="12"/>
      <c r="D776" s="37"/>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row>
    <row r="777" ht="12.75" customHeight="1">
      <c r="A777" s="12"/>
      <c r="B777" s="15"/>
      <c r="C777" s="12"/>
      <c r="D777" s="37"/>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row>
    <row r="778" ht="12.75" customHeight="1">
      <c r="A778" s="12"/>
      <c r="B778" s="15"/>
      <c r="C778" s="12"/>
      <c r="D778" s="37"/>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row>
    <row r="779" ht="12.75" customHeight="1">
      <c r="A779" s="12"/>
      <c r="B779" s="15"/>
      <c r="C779" s="12"/>
      <c r="D779" s="37"/>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row>
    <row r="780" ht="12.75" customHeight="1">
      <c r="A780" s="12"/>
      <c r="B780" s="15"/>
      <c r="C780" s="12"/>
      <c r="D780" s="37"/>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row>
    <row r="781" ht="12.75" customHeight="1">
      <c r="A781" s="12"/>
      <c r="B781" s="15"/>
      <c r="C781" s="12"/>
      <c r="D781" s="37"/>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row>
    <row r="782" ht="12.75" customHeight="1">
      <c r="A782" s="12"/>
      <c r="B782" s="15"/>
      <c r="C782" s="12"/>
      <c r="D782" s="37"/>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row>
    <row r="783" ht="12.75" customHeight="1">
      <c r="A783" s="12"/>
      <c r="B783" s="15"/>
      <c r="C783" s="12"/>
      <c r="D783" s="37"/>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row>
    <row r="784" ht="12.75" customHeight="1">
      <c r="A784" s="12"/>
      <c r="B784" s="15"/>
      <c r="C784" s="12"/>
      <c r="D784" s="37"/>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row>
    <row r="785" ht="12.75" customHeight="1">
      <c r="A785" s="12"/>
      <c r="B785" s="15"/>
      <c r="C785" s="12"/>
      <c r="D785" s="37"/>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row>
    <row r="786" ht="12.75" customHeight="1">
      <c r="A786" s="12"/>
      <c r="B786" s="15"/>
      <c r="C786" s="12"/>
      <c r="D786" s="37"/>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row>
    <row r="787" ht="12.75" customHeight="1">
      <c r="A787" s="12"/>
      <c r="B787" s="15"/>
      <c r="C787" s="12"/>
      <c r="D787" s="37"/>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row>
    <row r="788" ht="12.75" customHeight="1">
      <c r="A788" s="12"/>
      <c r="B788" s="15"/>
      <c r="C788" s="12"/>
      <c r="D788" s="37"/>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row>
    <row r="789" ht="12.75" customHeight="1">
      <c r="A789" s="12"/>
      <c r="B789" s="15"/>
      <c r="C789" s="12"/>
      <c r="D789" s="37"/>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row>
    <row r="790" ht="12.75" customHeight="1">
      <c r="A790" s="12"/>
      <c r="B790" s="15"/>
      <c r="C790" s="12"/>
      <c r="D790" s="37"/>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row>
    <row r="791" ht="12.75" customHeight="1">
      <c r="A791" s="12"/>
      <c r="B791" s="15"/>
      <c r="C791" s="12"/>
      <c r="D791" s="37"/>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row>
    <row r="792" ht="12.75" customHeight="1">
      <c r="A792" s="12"/>
      <c r="B792" s="15"/>
      <c r="C792" s="12"/>
      <c r="D792" s="37"/>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row>
    <row r="793" ht="12.75" customHeight="1">
      <c r="A793" s="12"/>
      <c r="B793" s="15"/>
      <c r="C793" s="12"/>
      <c r="D793" s="37"/>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row>
    <row r="794" ht="12.75" customHeight="1">
      <c r="A794" s="12"/>
      <c r="B794" s="15"/>
      <c r="C794" s="12"/>
      <c r="D794" s="37"/>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row>
    <row r="795" ht="12.75" customHeight="1">
      <c r="A795" s="12"/>
      <c r="B795" s="15"/>
      <c r="C795" s="12"/>
      <c r="D795" s="37"/>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row>
    <row r="796" ht="12.75" customHeight="1">
      <c r="A796" s="12"/>
      <c r="B796" s="15"/>
      <c r="C796" s="12"/>
      <c r="D796" s="37"/>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row>
    <row r="797" ht="12.75" customHeight="1">
      <c r="A797" s="12"/>
      <c r="B797" s="15"/>
      <c r="C797" s="12"/>
      <c r="D797" s="37"/>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row>
    <row r="798" ht="12.75" customHeight="1">
      <c r="A798" s="12"/>
      <c r="B798" s="15"/>
      <c r="C798" s="12"/>
      <c r="D798" s="37"/>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row>
    <row r="799" ht="12.75" customHeight="1">
      <c r="A799" s="12"/>
      <c r="B799" s="15"/>
      <c r="C799" s="12"/>
      <c r="D799" s="37"/>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row>
    <row r="800" ht="12.75" customHeight="1">
      <c r="A800" s="12"/>
      <c r="B800" s="15"/>
      <c r="C800" s="12"/>
      <c r="D800" s="37"/>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row>
    <row r="801" ht="12.75" customHeight="1">
      <c r="A801" s="12"/>
      <c r="B801" s="15"/>
      <c r="C801" s="12"/>
      <c r="D801" s="37"/>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row>
    <row r="802" ht="12.75" customHeight="1">
      <c r="A802" s="12"/>
      <c r="B802" s="15"/>
      <c r="C802" s="12"/>
      <c r="D802" s="37"/>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row>
    <row r="803" ht="12.75" customHeight="1">
      <c r="A803" s="12"/>
      <c r="B803" s="15"/>
      <c r="C803" s="12"/>
      <c r="D803" s="37"/>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row>
    <row r="804" ht="12.75" customHeight="1">
      <c r="A804" s="12"/>
      <c r="B804" s="15"/>
      <c r="C804" s="12"/>
      <c r="D804" s="37"/>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row>
    <row r="805" ht="12.75" customHeight="1">
      <c r="A805" s="12"/>
      <c r="B805" s="15"/>
      <c r="C805" s="12"/>
      <c r="D805" s="37"/>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row>
    <row r="806" ht="12.75" customHeight="1">
      <c r="A806" s="12"/>
      <c r="B806" s="15"/>
      <c r="C806" s="12"/>
      <c r="D806" s="37"/>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row>
    <row r="807" ht="12.75" customHeight="1">
      <c r="A807" s="12"/>
      <c r="B807" s="15"/>
      <c r="C807" s="12"/>
      <c r="D807" s="37"/>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row>
    <row r="808" ht="12.75" customHeight="1">
      <c r="A808" s="12"/>
      <c r="B808" s="15"/>
      <c r="C808" s="12"/>
      <c r="D808" s="37"/>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row>
    <row r="809" ht="12.75" customHeight="1">
      <c r="A809" s="12"/>
      <c r="B809" s="15"/>
      <c r="C809" s="12"/>
      <c r="D809" s="37"/>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row>
    <row r="810" ht="12.75" customHeight="1">
      <c r="A810" s="12"/>
      <c r="B810" s="15"/>
      <c r="C810" s="12"/>
      <c r="D810" s="37"/>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row>
    <row r="811" ht="12.75" customHeight="1">
      <c r="A811" s="12"/>
      <c r="B811" s="15"/>
      <c r="C811" s="12"/>
      <c r="D811" s="37"/>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row>
    <row r="812" ht="12.75" customHeight="1">
      <c r="A812" s="12"/>
      <c r="B812" s="15"/>
      <c r="C812" s="12"/>
      <c r="D812" s="37"/>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row>
    <row r="813" ht="12.75" customHeight="1">
      <c r="A813" s="12"/>
      <c r="B813" s="15"/>
      <c r="C813" s="12"/>
      <c r="D813" s="37"/>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row>
    <row r="814" ht="12.75" customHeight="1">
      <c r="A814" s="12"/>
      <c r="B814" s="15"/>
      <c r="C814" s="12"/>
      <c r="D814" s="37"/>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row>
    <row r="815" ht="12.75" customHeight="1">
      <c r="A815" s="12"/>
      <c r="B815" s="15"/>
      <c r="C815" s="12"/>
      <c r="D815" s="37"/>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row>
    <row r="816" ht="12.75" customHeight="1">
      <c r="A816" s="12"/>
      <c r="B816" s="15"/>
      <c r="C816" s="12"/>
      <c r="D816" s="37"/>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row>
    <row r="817" ht="12.75" customHeight="1">
      <c r="A817" s="12"/>
      <c r="B817" s="15"/>
      <c r="C817" s="12"/>
      <c r="D817" s="37"/>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row>
    <row r="818" ht="12.75" customHeight="1">
      <c r="A818" s="12"/>
      <c r="B818" s="15"/>
      <c r="C818" s="12"/>
      <c r="D818" s="37"/>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row>
    <row r="819" ht="12.75" customHeight="1">
      <c r="A819" s="12"/>
      <c r="B819" s="15"/>
      <c r="C819" s="12"/>
      <c r="D819" s="37"/>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row>
    <row r="820" ht="12.75" customHeight="1">
      <c r="A820" s="12"/>
      <c r="B820" s="15"/>
      <c r="C820" s="12"/>
      <c r="D820" s="37"/>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row>
    <row r="821" ht="12.75" customHeight="1">
      <c r="A821" s="12"/>
      <c r="B821" s="15"/>
      <c r="C821" s="12"/>
      <c r="D821" s="37"/>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row>
    <row r="822" ht="12.75" customHeight="1">
      <c r="A822" s="12"/>
      <c r="B822" s="15"/>
      <c r="C822" s="12"/>
      <c r="D822" s="37"/>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row>
    <row r="823" ht="12.75" customHeight="1">
      <c r="A823" s="12"/>
      <c r="B823" s="15"/>
      <c r="C823" s="12"/>
      <c r="D823" s="37"/>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row>
    <row r="824" ht="12.75" customHeight="1">
      <c r="A824" s="12"/>
      <c r="B824" s="15"/>
      <c r="C824" s="12"/>
      <c r="D824" s="37"/>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row>
    <row r="825" ht="12.75" customHeight="1">
      <c r="A825" s="12"/>
      <c r="B825" s="15"/>
      <c r="C825" s="12"/>
      <c r="D825" s="37"/>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row>
    <row r="826" ht="12.75" customHeight="1">
      <c r="A826" s="12"/>
      <c r="B826" s="15"/>
      <c r="C826" s="12"/>
      <c r="D826" s="37"/>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row>
    <row r="827" ht="12.75" customHeight="1">
      <c r="A827" s="12"/>
      <c r="B827" s="15"/>
      <c r="C827" s="12"/>
      <c r="D827" s="37"/>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row>
    <row r="828" ht="12.75" customHeight="1">
      <c r="A828" s="12"/>
      <c r="B828" s="15"/>
      <c r="C828" s="12"/>
      <c r="D828" s="37"/>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row>
    <row r="829" ht="12.75" customHeight="1">
      <c r="A829" s="12"/>
      <c r="B829" s="15"/>
      <c r="C829" s="12"/>
      <c r="D829" s="37"/>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row>
    <row r="830" ht="12.75" customHeight="1">
      <c r="A830" s="12"/>
      <c r="B830" s="15"/>
      <c r="C830" s="12"/>
      <c r="D830" s="37"/>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row>
    <row r="831" ht="12.75" customHeight="1">
      <c r="A831" s="12"/>
      <c r="B831" s="15"/>
      <c r="C831" s="12"/>
      <c r="D831" s="37"/>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row>
    <row r="832" ht="12.75" customHeight="1">
      <c r="A832" s="12"/>
      <c r="B832" s="15"/>
      <c r="C832" s="12"/>
      <c r="D832" s="37"/>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row>
    <row r="833" ht="12.75" customHeight="1">
      <c r="A833" s="12"/>
      <c r="B833" s="15"/>
      <c r="C833" s="12"/>
      <c r="D833" s="37"/>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row>
    <row r="834" ht="12.75" customHeight="1">
      <c r="A834" s="12"/>
      <c r="B834" s="15"/>
      <c r="C834" s="12"/>
      <c r="D834" s="37"/>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row>
    <row r="835" ht="12.75" customHeight="1">
      <c r="A835" s="12"/>
      <c r="B835" s="15"/>
      <c r="C835" s="12"/>
      <c r="D835" s="37"/>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row>
    <row r="836" ht="12.75" customHeight="1">
      <c r="A836" s="12"/>
      <c r="B836" s="15"/>
      <c r="C836" s="12"/>
      <c r="D836" s="37"/>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row>
    <row r="837" ht="12.75" customHeight="1">
      <c r="A837" s="12"/>
      <c r="B837" s="15"/>
      <c r="C837" s="12"/>
      <c r="D837" s="37"/>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row>
    <row r="838" ht="12.75" customHeight="1">
      <c r="A838" s="12"/>
      <c r="B838" s="15"/>
      <c r="C838" s="12"/>
      <c r="D838" s="37"/>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row>
    <row r="839" ht="12.75" customHeight="1">
      <c r="A839" s="12"/>
      <c r="B839" s="15"/>
      <c r="C839" s="12"/>
      <c r="D839" s="37"/>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row>
    <row r="840" ht="12.75" customHeight="1">
      <c r="A840" s="12"/>
      <c r="B840" s="15"/>
      <c r="C840" s="12"/>
      <c r="D840" s="37"/>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row>
    <row r="841" ht="12.75" customHeight="1">
      <c r="A841" s="12"/>
      <c r="B841" s="15"/>
      <c r="C841" s="12"/>
      <c r="D841" s="37"/>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row>
    <row r="842" ht="12.75" customHeight="1">
      <c r="A842" s="12"/>
      <c r="B842" s="15"/>
      <c r="C842" s="12"/>
      <c r="D842" s="37"/>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row>
    <row r="843" ht="12.75" customHeight="1">
      <c r="A843" s="12"/>
      <c r="B843" s="15"/>
      <c r="C843" s="12"/>
      <c r="D843" s="37"/>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row>
    <row r="844" ht="12.75" customHeight="1">
      <c r="A844" s="12"/>
      <c r="B844" s="15"/>
      <c r="C844" s="12"/>
      <c r="D844" s="37"/>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row>
    <row r="845" ht="12.75" customHeight="1">
      <c r="A845" s="12"/>
      <c r="B845" s="15"/>
      <c r="C845" s="12"/>
      <c r="D845" s="37"/>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row>
    <row r="846" ht="12.75" customHeight="1">
      <c r="A846" s="12"/>
      <c r="B846" s="15"/>
      <c r="C846" s="12"/>
      <c r="D846" s="37"/>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row>
    <row r="847" ht="12.75" customHeight="1">
      <c r="A847" s="12"/>
      <c r="B847" s="15"/>
      <c r="C847" s="12"/>
      <c r="D847" s="37"/>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row>
    <row r="848" ht="12.75" customHeight="1">
      <c r="A848" s="12"/>
      <c r="B848" s="15"/>
      <c r="C848" s="12"/>
      <c r="D848" s="37"/>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row>
    <row r="849" ht="12.75" customHeight="1">
      <c r="A849" s="12"/>
      <c r="B849" s="15"/>
      <c r="C849" s="12"/>
      <c r="D849" s="37"/>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row>
    <row r="850" ht="12.75" customHeight="1">
      <c r="A850" s="12"/>
      <c r="B850" s="15"/>
      <c r="C850" s="12"/>
      <c r="D850" s="37"/>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row>
    <row r="851" ht="12.75" customHeight="1">
      <c r="A851" s="12"/>
      <c r="B851" s="15"/>
      <c r="C851" s="12"/>
      <c r="D851" s="37"/>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row>
    <row r="852" ht="12.75" customHeight="1">
      <c r="A852" s="12"/>
      <c r="B852" s="15"/>
      <c r="C852" s="12"/>
      <c r="D852" s="37"/>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row>
    <row r="853" ht="12.75" customHeight="1">
      <c r="A853" s="12"/>
      <c r="B853" s="15"/>
      <c r="C853" s="12"/>
      <c r="D853" s="37"/>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row>
    <row r="854" ht="12.75" customHeight="1">
      <c r="A854" s="12"/>
      <c r="B854" s="15"/>
      <c r="C854" s="12"/>
      <c r="D854" s="37"/>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row>
    <row r="855" ht="12.75" customHeight="1">
      <c r="A855" s="12"/>
      <c r="B855" s="15"/>
      <c r="C855" s="12"/>
      <c r="D855" s="37"/>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row>
    <row r="856" ht="12.75" customHeight="1">
      <c r="A856" s="12"/>
      <c r="B856" s="15"/>
      <c r="C856" s="12"/>
      <c r="D856" s="37"/>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row>
    <row r="857" ht="12.75" customHeight="1">
      <c r="A857" s="12"/>
      <c r="B857" s="15"/>
      <c r="C857" s="12"/>
      <c r="D857" s="37"/>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row>
    <row r="858" ht="12.75" customHeight="1">
      <c r="A858" s="12"/>
      <c r="B858" s="15"/>
      <c r="C858" s="12"/>
      <c r="D858" s="37"/>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row>
    <row r="859" ht="12.75" customHeight="1">
      <c r="A859" s="12"/>
      <c r="B859" s="15"/>
      <c r="C859" s="12"/>
      <c r="D859" s="37"/>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row>
    <row r="860" ht="12.75" customHeight="1">
      <c r="A860" s="12"/>
      <c r="B860" s="15"/>
      <c r="C860" s="12"/>
      <c r="D860" s="37"/>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row>
    <row r="861" ht="12.75" customHeight="1">
      <c r="A861" s="12"/>
      <c r="B861" s="15"/>
      <c r="C861" s="12"/>
      <c r="D861" s="37"/>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row>
    <row r="862" ht="12.75" customHeight="1">
      <c r="A862" s="12"/>
      <c r="B862" s="15"/>
      <c r="C862" s="12"/>
      <c r="D862" s="37"/>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row>
    <row r="863" ht="12.75" customHeight="1">
      <c r="A863" s="12"/>
      <c r="B863" s="15"/>
      <c r="C863" s="12"/>
      <c r="D863" s="37"/>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row>
    <row r="864" ht="12.75" customHeight="1">
      <c r="A864" s="12"/>
      <c r="B864" s="15"/>
      <c r="C864" s="12"/>
      <c r="D864" s="37"/>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row>
    <row r="865" ht="12.75" customHeight="1">
      <c r="A865" s="12"/>
      <c r="B865" s="15"/>
      <c r="C865" s="12"/>
      <c r="D865" s="37"/>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row>
    <row r="866" ht="12.75" customHeight="1">
      <c r="A866" s="12"/>
      <c r="B866" s="15"/>
      <c r="C866" s="12"/>
      <c r="D866" s="37"/>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row>
    <row r="867" ht="12.75" customHeight="1">
      <c r="A867" s="12"/>
      <c r="B867" s="15"/>
      <c r="C867" s="12"/>
      <c r="D867" s="37"/>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row>
    <row r="868" ht="12.75" customHeight="1">
      <c r="A868" s="12"/>
      <c r="B868" s="15"/>
      <c r="C868" s="12"/>
      <c r="D868" s="37"/>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row>
    <row r="869" ht="12.75" customHeight="1">
      <c r="A869" s="12"/>
      <c r="B869" s="15"/>
      <c r="C869" s="12"/>
      <c r="D869" s="37"/>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row>
    <row r="870" ht="12.75" customHeight="1">
      <c r="A870" s="12"/>
      <c r="B870" s="15"/>
      <c r="C870" s="12"/>
      <c r="D870" s="37"/>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row>
    <row r="871" ht="12.75" customHeight="1">
      <c r="A871" s="12"/>
      <c r="B871" s="15"/>
      <c r="C871" s="12"/>
      <c r="D871" s="37"/>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row>
    <row r="872" ht="12.75" customHeight="1">
      <c r="A872" s="12"/>
      <c r="B872" s="15"/>
      <c r="C872" s="12"/>
      <c r="D872" s="37"/>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row>
    <row r="873" ht="12.75" customHeight="1">
      <c r="A873" s="12"/>
      <c r="B873" s="15"/>
      <c r="C873" s="12"/>
      <c r="D873" s="37"/>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row>
    <row r="874" ht="12.75" customHeight="1">
      <c r="A874" s="12"/>
      <c r="B874" s="15"/>
      <c r="C874" s="12"/>
      <c r="D874" s="37"/>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row>
    <row r="875" ht="12.75" customHeight="1">
      <c r="A875" s="12"/>
      <c r="B875" s="15"/>
      <c r="C875" s="12"/>
      <c r="D875" s="37"/>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row>
    <row r="876" ht="12.75" customHeight="1">
      <c r="A876" s="12"/>
      <c r="B876" s="15"/>
      <c r="C876" s="12"/>
      <c r="D876" s="37"/>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row>
    <row r="877" ht="12.75" customHeight="1">
      <c r="A877" s="12"/>
      <c r="B877" s="15"/>
      <c r="C877" s="12"/>
      <c r="D877" s="37"/>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row>
    <row r="878" ht="12.75" customHeight="1">
      <c r="A878" s="12"/>
      <c r="B878" s="15"/>
      <c r="C878" s="12"/>
      <c r="D878" s="37"/>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row>
    <row r="879" ht="12.75" customHeight="1">
      <c r="A879" s="12"/>
      <c r="B879" s="15"/>
      <c r="C879" s="12"/>
      <c r="D879" s="37"/>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row>
    <row r="880" ht="12.75" customHeight="1">
      <c r="A880" s="12"/>
      <c r="B880" s="15"/>
      <c r="C880" s="12"/>
      <c r="D880" s="37"/>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row>
    <row r="881" ht="12.75" customHeight="1">
      <c r="A881" s="12"/>
      <c r="B881" s="15"/>
      <c r="C881" s="12"/>
      <c r="D881" s="37"/>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row>
    <row r="882" ht="12.75" customHeight="1">
      <c r="A882" s="12"/>
      <c r="B882" s="15"/>
      <c r="C882" s="12"/>
      <c r="D882" s="37"/>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row>
    <row r="883" ht="12.75" customHeight="1">
      <c r="A883" s="12"/>
      <c r="B883" s="15"/>
      <c r="C883" s="12"/>
      <c r="D883" s="37"/>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row>
    <row r="884" ht="12.75" customHeight="1">
      <c r="A884" s="12"/>
      <c r="B884" s="15"/>
      <c r="C884" s="12"/>
      <c r="D884" s="37"/>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row>
    <row r="885" ht="12.75" customHeight="1">
      <c r="A885" s="12"/>
      <c r="B885" s="15"/>
      <c r="C885" s="12"/>
      <c r="D885" s="37"/>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row>
    <row r="886" ht="12.75" customHeight="1">
      <c r="A886" s="12"/>
      <c r="B886" s="15"/>
      <c r="C886" s="12"/>
      <c r="D886" s="37"/>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row>
    <row r="887" ht="12.75" customHeight="1">
      <c r="A887" s="12"/>
      <c r="B887" s="15"/>
      <c r="C887" s="12"/>
      <c r="D887" s="37"/>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row>
    <row r="888" ht="12.75" customHeight="1">
      <c r="A888" s="12"/>
      <c r="B888" s="15"/>
      <c r="C888" s="12"/>
      <c r="D888" s="37"/>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row>
    <row r="889" ht="12.75" customHeight="1">
      <c r="A889" s="12"/>
      <c r="B889" s="15"/>
      <c r="C889" s="12"/>
      <c r="D889" s="37"/>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row>
    <row r="890" ht="12.75" customHeight="1">
      <c r="A890" s="12"/>
      <c r="B890" s="15"/>
      <c r="C890" s="12"/>
      <c r="D890" s="37"/>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row>
    <row r="891" ht="12.75" customHeight="1">
      <c r="A891" s="12"/>
      <c r="B891" s="15"/>
      <c r="C891" s="12"/>
      <c r="D891" s="37"/>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row>
    <row r="892" ht="12.75" customHeight="1">
      <c r="A892" s="12"/>
      <c r="B892" s="15"/>
      <c r="C892" s="12"/>
      <c r="D892" s="37"/>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row>
    <row r="893" ht="12.75" customHeight="1">
      <c r="A893" s="12"/>
      <c r="B893" s="15"/>
      <c r="C893" s="12"/>
      <c r="D893" s="37"/>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row>
    <row r="894" ht="12.75" customHeight="1">
      <c r="A894" s="12"/>
      <c r="B894" s="15"/>
      <c r="C894" s="12"/>
      <c r="D894" s="37"/>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row>
    <row r="895" ht="12.75" customHeight="1">
      <c r="A895" s="12"/>
      <c r="B895" s="15"/>
      <c r="C895" s="12"/>
      <c r="D895" s="37"/>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row>
    <row r="896" ht="12.75" customHeight="1">
      <c r="A896" s="12"/>
      <c r="B896" s="15"/>
      <c r="C896" s="12"/>
      <c r="D896" s="37"/>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row>
    <row r="897" ht="12.75" customHeight="1">
      <c r="A897" s="12"/>
      <c r="B897" s="15"/>
      <c r="C897" s="12"/>
      <c r="D897" s="37"/>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row>
    <row r="898" ht="12.75" customHeight="1">
      <c r="A898" s="12"/>
      <c r="B898" s="15"/>
      <c r="C898" s="12"/>
      <c r="D898" s="37"/>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row>
    <row r="899" ht="12.75" customHeight="1">
      <c r="A899" s="12"/>
      <c r="B899" s="15"/>
      <c r="C899" s="12"/>
      <c r="D899" s="37"/>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row>
    <row r="900" ht="12.75" customHeight="1">
      <c r="A900" s="12"/>
      <c r="B900" s="15"/>
      <c r="C900" s="12"/>
      <c r="D900" s="37"/>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row>
    <row r="901" ht="12.75" customHeight="1">
      <c r="A901" s="12"/>
      <c r="B901" s="15"/>
      <c r="C901" s="12"/>
      <c r="D901" s="37"/>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row>
    <row r="902" ht="12.75" customHeight="1">
      <c r="A902" s="12"/>
      <c r="B902" s="15"/>
      <c r="C902" s="12"/>
      <c r="D902" s="37"/>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row>
    <row r="903" ht="12.75" customHeight="1">
      <c r="A903" s="12"/>
      <c r="B903" s="15"/>
      <c r="C903" s="12"/>
      <c r="D903" s="37"/>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row>
    <row r="904" ht="12.75" customHeight="1">
      <c r="A904" s="12"/>
      <c r="B904" s="15"/>
      <c r="C904" s="12"/>
      <c r="D904" s="37"/>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row>
    <row r="905" ht="12.75" customHeight="1">
      <c r="A905" s="12"/>
      <c r="B905" s="15"/>
      <c r="C905" s="12"/>
      <c r="D905" s="37"/>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row>
    <row r="906" ht="12.75" customHeight="1">
      <c r="A906" s="12"/>
      <c r="B906" s="15"/>
      <c r="C906" s="12"/>
      <c r="D906" s="37"/>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row>
    <row r="907" ht="12.75" customHeight="1">
      <c r="A907" s="12"/>
      <c r="B907" s="15"/>
      <c r="C907" s="12"/>
      <c r="D907" s="37"/>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row>
    <row r="908" ht="12.75" customHeight="1">
      <c r="A908" s="12"/>
      <c r="B908" s="15"/>
      <c r="C908" s="12"/>
      <c r="D908" s="37"/>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row>
    <row r="909" ht="12.75" customHeight="1">
      <c r="A909" s="12"/>
      <c r="B909" s="15"/>
      <c r="C909" s="12"/>
      <c r="D909" s="37"/>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row>
    <row r="910" ht="12.75" customHeight="1">
      <c r="A910" s="12"/>
      <c r="B910" s="15"/>
      <c r="C910" s="12"/>
      <c r="D910" s="37"/>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row>
    <row r="911" ht="12.75" customHeight="1">
      <c r="A911" s="12"/>
      <c r="B911" s="15"/>
      <c r="C911" s="12"/>
      <c r="D911" s="37"/>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row>
    <row r="912" ht="12.75" customHeight="1">
      <c r="A912" s="12"/>
      <c r="B912" s="15"/>
      <c r="C912" s="12"/>
      <c r="D912" s="37"/>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row>
    <row r="913" ht="12.75" customHeight="1">
      <c r="A913" s="12"/>
      <c r="B913" s="15"/>
      <c r="C913" s="12"/>
      <c r="D913" s="37"/>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row>
    <row r="914" ht="12.75" customHeight="1">
      <c r="A914" s="12"/>
      <c r="B914" s="15"/>
      <c r="C914" s="12"/>
      <c r="D914" s="37"/>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row>
    <row r="915" ht="12.75" customHeight="1">
      <c r="A915" s="12"/>
      <c r="B915" s="15"/>
      <c r="C915" s="12"/>
      <c r="D915" s="37"/>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row>
    <row r="916" ht="12.75" customHeight="1">
      <c r="A916" s="12"/>
      <c r="B916" s="15"/>
      <c r="C916" s="12"/>
      <c r="D916" s="37"/>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row>
    <row r="917" ht="12.75" customHeight="1">
      <c r="A917" s="12"/>
      <c r="B917" s="15"/>
      <c r="C917" s="12"/>
      <c r="D917" s="37"/>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row>
    <row r="918" ht="12.75" customHeight="1">
      <c r="A918" s="12"/>
      <c r="B918" s="15"/>
      <c r="C918" s="12"/>
      <c r="D918" s="37"/>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row>
    <row r="919" ht="12.75" customHeight="1">
      <c r="A919" s="12"/>
      <c r="B919" s="15"/>
      <c r="C919" s="12"/>
      <c r="D919" s="37"/>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row>
    <row r="920" ht="12.75" customHeight="1">
      <c r="A920" s="12"/>
      <c r="B920" s="15"/>
      <c r="C920" s="12"/>
      <c r="D920" s="37"/>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row>
    <row r="921" ht="12.75" customHeight="1">
      <c r="A921" s="12"/>
      <c r="B921" s="15"/>
      <c r="C921" s="12"/>
      <c r="D921" s="37"/>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row>
    <row r="922" ht="12.75" customHeight="1">
      <c r="A922" s="12"/>
      <c r="B922" s="15"/>
      <c r="C922" s="12"/>
      <c r="D922" s="37"/>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row>
    <row r="923" ht="12.75" customHeight="1">
      <c r="A923" s="12"/>
      <c r="B923" s="15"/>
      <c r="C923" s="12"/>
      <c r="D923" s="37"/>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row>
    <row r="924" ht="12.75" customHeight="1">
      <c r="A924" s="12"/>
      <c r="B924" s="15"/>
      <c r="C924" s="12"/>
      <c r="D924" s="37"/>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row>
    <row r="925" ht="12.75" customHeight="1">
      <c r="A925" s="12"/>
      <c r="B925" s="15"/>
      <c r="C925" s="12"/>
      <c r="D925" s="37"/>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row>
    <row r="926" ht="12.75" customHeight="1">
      <c r="A926" s="12"/>
      <c r="B926" s="15"/>
      <c r="C926" s="12"/>
      <c r="D926" s="37"/>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row>
    <row r="927" ht="12.75" customHeight="1">
      <c r="A927" s="12"/>
      <c r="B927" s="15"/>
      <c r="C927" s="12"/>
      <c r="D927" s="37"/>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row>
    <row r="928" ht="12.75" customHeight="1">
      <c r="A928" s="12"/>
      <c r="B928" s="15"/>
      <c r="C928" s="12"/>
      <c r="D928" s="37"/>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row>
    <row r="929" ht="12.75" customHeight="1">
      <c r="A929" s="12"/>
      <c r="B929" s="15"/>
      <c r="C929" s="12"/>
      <c r="D929" s="37"/>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row>
    <row r="930" ht="12.75" customHeight="1">
      <c r="A930" s="12"/>
      <c r="B930" s="15"/>
      <c r="C930" s="12"/>
      <c r="D930" s="37"/>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row>
    <row r="931" ht="12.75" customHeight="1">
      <c r="A931" s="12"/>
      <c r="B931" s="15"/>
      <c r="C931" s="12"/>
      <c r="D931" s="37"/>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row>
    <row r="932" ht="12.75" customHeight="1">
      <c r="A932" s="12"/>
      <c r="B932" s="15"/>
      <c r="C932" s="12"/>
      <c r="D932" s="37"/>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row>
    <row r="933" ht="12.75" customHeight="1">
      <c r="A933" s="12"/>
      <c r="B933" s="15"/>
      <c r="C933" s="12"/>
      <c r="D933" s="37"/>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row>
    <row r="934" ht="12.75" customHeight="1">
      <c r="A934" s="12"/>
      <c r="B934" s="15"/>
      <c r="C934" s="12"/>
      <c r="D934" s="37"/>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row>
    <row r="935" ht="12.75" customHeight="1">
      <c r="A935" s="12"/>
      <c r="B935" s="15"/>
      <c r="C935" s="12"/>
      <c r="D935" s="37"/>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row>
    <row r="936" ht="12.75" customHeight="1">
      <c r="A936" s="12"/>
      <c r="B936" s="15"/>
      <c r="C936" s="12"/>
      <c r="D936" s="37"/>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row>
    <row r="937" ht="12.75" customHeight="1">
      <c r="A937" s="12"/>
      <c r="B937" s="15"/>
      <c r="C937" s="12"/>
      <c r="D937" s="37"/>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row>
    <row r="938" ht="12.75" customHeight="1">
      <c r="A938" s="12"/>
      <c r="B938" s="15"/>
      <c r="C938" s="12"/>
      <c r="D938" s="37"/>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row>
    <row r="939" ht="12.75" customHeight="1">
      <c r="A939" s="12"/>
      <c r="B939" s="15"/>
      <c r="C939" s="12"/>
      <c r="D939" s="37"/>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row>
    <row r="940" ht="12.75" customHeight="1">
      <c r="A940" s="12"/>
      <c r="B940" s="15"/>
      <c r="C940" s="12"/>
      <c r="D940" s="37"/>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row>
    <row r="941" ht="12.75" customHeight="1">
      <c r="A941" s="12"/>
      <c r="B941" s="15"/>
      <c r="C941" s="12"/>
      <c r="D941" s="37"/>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row>
    <row r="942" ht="12.75" customHeight="1">
      <c r="A942" s="12"/>
      <c r="B942" s="15"/>
      <c r="C942" s="12"/>
      <c r="D942" s="37"/>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row>
    <row r="943" ht="12.75" customHeight="1">
      <c r="A943" s="12"/>
      <c r="B943" s="15"/>
      <c r="C943" s="12"/>
      <c r="D943" s="37"/>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row>
    <row r="944" ht="12.75" customHeight="1">
      <c r="A944" s="12"/>
      <c r="B944" s="15"/>
      <c r="C944" s="12"/>
      <c r="D944" s="37"/>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row>
    <row r="945" ht="12.75" customHeight="1">
      <c r="A945" s="12"/>
      <c r="B945" s="15"/>
      <c r="C945" s="12"/>
      <c r="D945" s="37"/>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row>
    <row r="946" ht="12.75" customHeight="1">
      <c r="A946" s="12"/>
      <c r="B946" s="15"/>
      <c r="C946" s="12"/>
      <c r="D946" s="37"/>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row>
    <row r="947" ht="12.75" customHeight="1">
      <c r="A947" s="12"/>
      <c r="B947" s="15"/>
      <c r="C947" s="12"/>
      <c r="D947" s="37"/>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row>
    <row r="948" ht="12.75" customHeight="1">
      <c r="A948" s="12"/>
      <c r="B948" s="15"/>
      <c r="C948" s="12"/>
      <c r="D948" s="37"/>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row>
    <row r="949" ht="12.75" customHeight="1">
      <c r="A949" s="12"/>
      <c r="B949" s="15"/>
      <c r="C949" s="12"/>
      <c r="D949" s="37"/>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row>
    <row r="950" ht="12.75" customHeight="1">
      <c r="A950" s="12"/>
      <c r="B950" s="15"/>
      <c r="C950" s="12"/>
      <c r="D950" s="37"/>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row>
    <row r="951" ht="12.75" customHeight="1">
      <c r="A951" s="12"/>
      <c r="B951" s="15"/>
      <c r="C951" s="12"/>
      <c r="D951" s="37"/>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row>
    <row r="952" ht="12.75" customHeight="1">
      <c r="A952" s="12"/>
      <c r="B952" s="15"/>
      <c r="C952" s="12"/>
      <c r="D952" s="37"/>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row>
    <row r="953" ht="12.75" customHeight="1">
      <c r="A953" s="12"/>
      <c r="B953" s="15"/>
      <c r="C953" s="12"/>
      <c r="D953" s="37"/>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row>
    <row r="954" ht="12.75" customHeight="1">
      <c r="A954" s="12"/>
      <c r="B954" s="15"/>
      <c r="C954" s="12"/>
      <c r="D954" s="37"/>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row>
    <row r="955" ht="12.75" customHeight="1">
      <c r="A955" s="12"/>
      <c r="B955" s="15"/>
      <c r="C955" s="12"/>
      <c r="D955" s="37"/>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row>
    <row r="956" ht="12.75" customHeight="1">
      <c r="A956" s="12"/>
      <c r="B956" s="15"/>
      <c r="C956" s="12"/>
      <c r="D956" s="37"/>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row>
    <row r="957" ht="12.75" customHeight="1">
      <c r="A957" s="12"/>
      <c r="B957" s="15"/>
      <c r="C957" s="12"/>
      <c r="D957" s="37"/>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row>
    <row r="958" ht="12.75" customHeight="1">
      <c r="A958" s="12"/>
      <c r="B958" s="15"/>
      <c r="C958" s="12"/>
      <c r="D958" s="37"/>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row>
    <row r="959" ht="12.75" customHeight="1">
      <c r="A959" s="12"/>
      <c r="B959" s="15"/>
      <c r="C959" s="12"/>
      <c r="D959" s="37"/>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row>
    <row r="960" ht="12.75" customHeight="1">
      <c r="A960" s="12"/>
      <c r="B960" s="15"/>
      <c r="C960" s="12"/>
      <c r="D960" s="37"/>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row>
    <row r="961" ht="12.75" customHeight="1">
      <c r="A961" s="12"/>
      <c r="B961" s="15"/>
      <c r="C961" s="12"/>
      <c r="D961" s="37"/>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row>
    <row r="962" ht="12.75" customHeight="1">
      <c r="A962" s="12"/>
      <c r="B962" s="15"/>
      <c r="C962" s="12"/>
      <c r="D962" s="37"/>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row>
    <row r="963" ht="12.75" customHeight="1">
      <c r="A963" s="12"/>
      <c r="B963" s="15"/>
      <c r="C963" s="12"/>
      <c r="D963" s="37"/>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row>
    <row r="964" ht="12.75" customHeight="1">
      <c r="A964" s="12"/>
      <c r="B964" s="15"/>
      <c r="C964" s="12"/>
      <c r="D964" s="37"/>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row>
    <row r="965" ht="12.75" customHeight="1">
      <c r="A965" s="12"/>
      <c r="B965" s="15"/>
      <c r="C965" s="12"/>
      <c r="D965" s="37"/>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row>
    <row r="966" ht="12.75" customHeight="1">
      <c r="A966" s="12"/>
      <c r="B966" s="15"/>
      <c r="C966" s="12"/>
      <c r="D966" s="37"/>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row>
    <row r="967" ht="12.75" customHeight="1">
      <c r="A967" s="12"/>
      <c r="B967" s="15"/>
      <c r="C967" s="12"/>
      <c r="D967" s="37"/>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row>
    <row r="968" ht="12.75" customHeight="1">
      <c r="A968" s="12"/>
      <c r="B968" s="15"/>
      <c r="C968" s="12"/>
      <c r="D968" s="37"/>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row>
    <row r="969" ht="12.75" customHeight="1">
      <c r="A969" s="12"/>
      <c r="B969" s="15"/>
      <c r="C969" s="12"/>
      <c r="D969" s="37"/>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row>
    <row r="970" ht="12.75" customHeight="1">
      <c r="A970" s="12"/>
      <c r="B970" s="15"/>
      <c r="C970" s="12"/>
      <c r="D970" s="37"/>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row>
    <row r="971" ht="12.75" customHeight="1">
      <c r="A971" s="12"/>
      <c r="B971" s="15"/>
      <c r="C971" s="12"/>
      <c r="D971" s="37"/>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row>
    <row r="972" ht="12.75" customHeight="1">
      <c r="A972" s="12"/>
      <c r="B972" s="15"/>
      <c r="C972" s="12"/>
      <c r="D972" s="37"/>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row>
    <row r="973" ht="12.75" customHeight="1">
      <c r="A973" s="12"/>
      <c r="B973" s="15"/>
      <c r="C973" s="12"/>
      <c r="D973" s="37"/>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row>
    <row r="974" ht="12.75" customHeight="1">
      <c r="A974" s="12"/>
      <c r="B974" s="15"/>
      <c r="C974" s="12"/>
      <c r="D974" s="37"/>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row>
    <row r="975" ht="12.75" customHeight="1">
      <c r="A975" s="12"/>
      <c r="B975" s="15"/>
      <c r="C975" s="12"/>
      <c r="D975" s="37"/>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row>
    <row r="976" ht="12.75" customHeight="1">
      <c r="A976" s="12"/>
      <c r="B976" s="15"/>
      <c r="C976" s="12"/>
      <c r="D976" s="37"/>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row>
    <row r="977" ht="12.75" customHeight="1">
      <c r="A977" s="12"/>
      <c r="B977" s="15"/>
      <c r="C977" s="12"/>
      <c r="D977" s="37"/>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row>
    <row r="978" ht="12.75" customHeight="1">
      <c r="A978" s="12"/>
      <c r="B978" s="15"/>
      <c r="C978" s="12"/>
      <c r="D978" s="37"/>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row>
    <row r="979" ht="12.75" customHeight="1">
      <c r="A979" s="12"/>
      <c r="B979" s="15"/>
      <c r="C979" s="12"/>
      <c r="D979" s="37"/>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row>
    <row r="980" ht="12.75" customHeight="1">
      <c r="A980" s="12"/>
      <c r="B980" s="15"/>
      <c r="C980" s="12"/>
      <c r="D980" s="37"/>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row>
    <row r="981" ht="12.75" customHeight="1">
      <c r="A981" s="12"/>
      <c r="B981" s="15"/>
      <c r="C981" s="12"/>
      <c r="D981" s="37"/>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row>
    <row r="982" ht="12.75" customHeight="1">
      <c r="A982" s="12"/>
      <c r="B982" s="15"/>
      <c r="C982" s="12"/>
      <c r="D982" s="37"/>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row>
    <row r="983" ht="12.75" customHeight="1">
      <c r="A983" s="12"/>
      <c r="B983" s="15"/>
      <c r="C983" s="12"/>
      <c r="D983" s="37"/>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row>
    <row r="984" ht="12.75" customHeight="1">
      <c r="A984" s="12"/>
      <c r="B984" s="15"/>
      <c r="C984" s="12"/>
      <c r="D984" s="37"/>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row>
    <row r="985" ht="12.75" customHeight="1">
      <c r="A985" s="12"/>
      <c r="B985" s="15"/>
      <c r="C985" s="12"/>
      <c r="D985" s="37"/>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row>
    <row r="986" ht="12.75" customHeight="1">
      <c r="A986" s="12"/>
      <c r="B986" s="15"/>
      <c r="C986" s="12"/>
      <c r="D986" s="37"/>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row>
    <row r="987" ht="12.75" customHeight="1">
      <c r="A987" s="12"/>
      <c r="B987" s="15"/>
      <c r="C987" s="12"/>
      <c r="D987" s="37"/>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row>
    <row r="988" ht="12.75" customHeight="1">
      <c r="A988" s="12"/>
      <c r="B988" s="15"/>
      <c r="C988" s="12"/>
      <c r="D988" s="37"/>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row>
    <row r="989" ht="12.75" customHeight="1">
      <c r="A989" s="12"/>
      <c r="B989" s="15"/>
      <c r="C989" s="12"/>
      <c r="D989" s="37"/>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row>
    <row r="990" ht="12.75" customHeight="1">
      <c r="A990" s="12"/>
      <c r="B990" s="15"/>
      <c r="C990" s="12"/>
      <c r="D990" s="37"/>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row>
    <row r="991" ht="12.75" customHeight="1">
      <c r="A991" s="12"/>
      <c r="B991" s="15"/>
      <c r="C991" s="12"/>
      <c r="D991" s="37"/>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row>
    <row r="992" ht="12.75" customHeight="1">
      <c r="A992" s="12"/>
      <c r="B992" s="15"/>
      <c r="C992" s="12"/>
      <c r="D992" s="37"/>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row>
    <row r="993" ht="12.75" customHeight="1">
      <c r="A993" s="12"/>
      <c r="B993" s="15"/>
      <c r="C993" s="12"/>
      <c r="D993" s="37"/>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row>
    <row r="994" ht="12.75" customHeight="1">
      <c r="A994" s="12"/>
      <c r="B994" s="15"/>
      <c r="C994" s="12"/>
      <c r="D994" s="37"/>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row>
    <row r="995" ht="12.75" customHeight="1">
      <c r="A995" s="12"/>
      <c r="B995" s="15"/>
      <c r="C995" s="12"/>
      <c r="D995" s="37"/>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row>
    <row r="996" ht="12.75" customHeight="1">
      <c r="A996" s="12"/>
      <c r="B996" s="15"/>
      <c r="C996" s="12"/>
      <c r="D996" s="37"/>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row>
    <row r="997" ht="12.75" customHeight="1">
      <c r="A997" s="12"/>
      <c r="B997" s="15"/>
      <c r="C997" s="12"/>
      <c r="D997" s="37"/>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row>
    <row r="998" ht="12.75" customHeight="1">
      <c r="A998" s="12"/>
      <c r="B998" s="15"/>
      <c r="C998" s="12"/>
      <c r="D998" s="37"/>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row>
    <row r="999" ht="12.75" customHeight="1">
      <c r="A999" s="12"/>
      <c r="B999" s="15"/>
      <c r="C999" s="12"/>
      <c r="D999" s="37"/>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row>
    <row r="1000" ht="12.75" customHeight="1">
      <c r="A1000" s="12"/>
      <c r="B1000" s="15"/>
      <c r="C1000" s="12"/>
      <c r="D1000" s="37"/>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row>
  </sheetData>
  <autoFilter ref="$A$6:$AE$303">
    <filterColumn colId="3">
      <filters>
        <filter val="KH"/>
      </filters>
    </filterColumn>
  </autoFilter>
  <mergeCells count="15">
    <mergeCell ref="I4:I5"/>
    <mergeCell ref="J4:J5"/>
    <mergeCell ref="L4:L5"/>
    <mergeCell ref="M4:M5"/>
    <mergeCell ref="N4:R4"/>
    <mergeCell ref="S4:AD4"/>
    <mergeCell ref="E4:E5"/>
    <mergeCell ref="A306:E306"/>
    <mergeCell ref="A1:K1"/>
    <mergeCell ref="A4:A5"/>
    <mergeCell ref="B4:B5"/>
    <mergeCell ref="C4:C5"/>
    <mergeCell ref="D4:D5"/>
    <mergeCell ref="F4:F5"/>
    <mergeCell ref="K4:K5"/>
  </mergeCells>
  <conditionalFormatting sqref="C7:C300">
    <cfRule type="expression" dxfId="1" priority="1">
      <formula>OR(AND(B7="",C7&lt;&gt;""),AND(B7&lt;&gt;"",C7=""))</formula>
    </cfRule>
  </conditionalFormatting>
  <conditionalFormatting sqref="C7:C300">
    <cfRule type="expression" dxfId="2" priority="2">
      <formula>D7="NCC"</formula>
    </cfRule>
  </conditionalFormatting>
  <conditionalFormatting sqref="J7:J300">
    <cfRule type="cellIs" dxfId="3" priority="3" operator="lessThan">
      <formula>0</formula>
    </cfRule>
  </conditionalFormatting>
  <conditionalFormatting sqref="D7:D300">
    <cfRule type="expression" dxfId="1" priority="4">
      <formula>AND(D7&lt;&gt;"",D7&lt;&gt;"KH",D7&lt;&gt;"NCC")</formula>
    </cfRule>
  </conditionalFormatting>
  <dataValidations>
    <dataValidation type="list" allowBlank="1" showInputMessage="1" showErrorMessage="1" prompt=" - " sqref="D7:D300">
      <formula1>LOAI</formula1>
    </dataValidation>
    <dataValidation type="list" allowBlank="1" showInputMessage="1" showErrorMessage="1" prompt=" - " sqref="H5">
      <formula1>THANGLIST</formula1>
    </dataValidation>
    <dataValidation type="list" allowBlank="1" showInputMessage="1" showErrorMessage="1" prompt=" - " sqref="E7:E300">
      <formula1>MSM?</formula1>
    </dataValidation>
  </dataValidations>
  <hyperlinks>
    <hyperlink r:id="rId2" ref="A306"/>
  </hyperlinks>
  <printOptions/>
  <pageMargins bottom="0.75" footer="0.0" header="0.0" left="0.7" right="0.7" top="0.75"/>
  <pageSetup orientation="landscape"/>
  <drawing r:id="rId3"/>
  <legacy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pane xSplit="8.0" ySplit="6.0" topLeftCell="I7" activePane="bottomRight" state="frozen"/>
      <selection activeCell="I1" sqref="I1" pane="topRight"/>
      <selection activeCell="A7" sqref="A7" pane="bottomLeft"/>
      <selection activeCell="I7" sqref="I7" pane="bottomRight"/>
    </sheetView>
  </sheetViews>
  <sheetFormatPr customHeight="1" defaultColWidth="12.63" defaultRowHeight="15.0"/>
  <cols>
    <col customWidth="1" min="1" max="1" width="5.13"/>
    <col customWidth="1" min="2" max="2" width="6.63"/>
    <col customWidth="1" min="3" max="4" width="10.13"/>
    <col customWidth="1" min="5" max="5" width="7.38"/>
    <col customWidth="1" min="6" max="6" width="24.75"/>
    <col customWidth="1" min="7" max="7" width="6.0"/>
    <col customWidth="1" min="8" max="8" width="10.0"/>
    <col customWidth="1" min="9" max="9" width="18.25"/>
    <col customWidth="1" min="10" max="10" width="4.63"/>
    <col customWidth="1" min="11" max="11" width="12.25"/>
    <col customWidth="1" min="12" max="12" width="9.0"/>
    <col customWidth="1" min="13" max="13" width="12.13"/>
    <col customWidth="1" min="14" max="14" width="11.0"/>
    <col customWidth="1" min="15" max="15" width="12.13"/>
    <col customWidth="1" min="16" max="16" width="6.25"/>
    <col customWidth="1" min="17" max="17" width="7.38"/>
    <col customWidth="1" min="18" max="18" width="7.75"/>
    <col customWidth="1" min="19" max="19" width="7.25"/>
    <col customWidth="1" min="20" max="26" width="8.0"/>
  </cols>
  <sheetData>
    <row r="1" ht="91.5" customHeight="1">
      <c r="A1" s="11" t="str">
        <f>"NHẬT KÝ MUA - BÁN HÀNG HÓA NĂM "&amp;NAM</f>
        <v>NHẬT KÝ MUA - BÁN HÀNG HÓA NĂM 2008</v>
      </c>
      <c r="L1" s="95" t="s">
        <v>243</v>
      </c>
      <c r="U1" s="96"/>
      <c r="V1" s="96"/>
      <c r="W1" s="96"/>
      <c r="X1" s="96"/>
      <c r="Y1" s="96"/>
      <c r="Z1" s="96"/>
    </row>
    <row r="2" ht="12.75" customHeight="1">
      <c r="A2" s="64" t="s">
        <v>119</v>
      </c>
      <c r="B2" s="12"/>
      <c r="C2" s="12"/>
      <c r="D2" s="15"/>
      <c r="E2" s="15"/>
      <c r="F2" s="12"/>
      <c r="G2" s="12"/>
      <c r="H2" s="12"/>
      <c r="I2" s="15"/>
      <c r="J2" s="97"/>
      <c r="K2" s="12"/>
      <c r="L2" s="12"/>
      <c r="M2" s="12"/>
      <c r="N2" s="12"/>
      <c r="O2" s="12"/>
      <c r="P2" s="12"/>
      <c r="Q2" s="12"/>
      <c r="R2" s="12"/>
      <c r="S2" s="12"/>
      <c r="T2" s="12"/>
      <c r="U2" s="12"/>
      <c r="V2" s="12"/>
      <c r="W2" s="12"/>
      <c r="X2" s="12"/>
      <c r="Y2" s="12"/>
      <c r="Z2" s="12"/>
    </row>
    <row r="3" ht="16.5" customHeight="1">
      <c r="A3" s="98">
        <f>MAX(A7:A1000)</f>
        <v>30</v>
      </c>
      <c r="B3" s="12"/>
      <c r="C3" s="17" t="str">
        <f>IF(OR(N1001-NKTT!J501&lt;&gt;0,K1001-L1001-M1001-N1001-O1001&lt;&gt;0),"SAI","-")</f>
        <v>#NAME?</v>
      </c>
      <c r="D3" s="99"/>
      <c r="E3" s="15"/>
      <c r="F3" s="100">
        <f>NOW()</f>
        <v>45784.85327</v>
      </c>
      <c r="G3" s="12"/>
      <c r="H3" s="12"/>
      <c r="I3" s="61"/>
      <c r="J3" s="97"/>
      <c r="K3" s="18">
        <f t="shared" ref="K3:O3" si="1">K1001</f>
        <v>73500</v>
      </c>
      <c r="L3" s="18">
        <f t="shared" si="1"/>
        <v>693</v>
      </c>
      <c r="M3" s="18">
        <f t="shared" si="1"/>
        <v>18363</v>
      </c>
      <c r="N3" s="18" t="str">
        <f t="shared" si="1"/>
        <v>#NAME?</v>
      </c>
      <c r="O3" s="18" t="str">
        <f t="shared" si="1"/>
        <v>#NAME?</v>
      </c>
      <c r="P3" s="66" t="str">
        <f>MAX(P7:P1000)</f>
        <v>#NAME?</v>
      </c>
      <c r="Q3" s="12"/>
      <c r="R3" s="12"/>
      <c r="S3" s="12"/>
      <c r="T3" s="12"/>
      <c r="U3" s="12"/>
      <c r="V3" s="12"/>
      <c r="W3" s="12"/>
      <c r="X3" s="12"/>
      <c r="Y3" s="12"/>
      <c r="Z3" s="12"/>
    </row>
    <row r="4" ht="18.0" customHeight="1">
      <c r="A4" s="67" t="s">
        <v>120</v>
      </c>
      <c r="B4" s="101" t="s">
        <v>244</v>
      </c>
      <c r="C4" s="101" t="s">
        <v>245</v>
      </c>
      <c r="D4" s="101" t="s">
        <v>246</v>
      </c>
      <c r="E4" s="20" t="s">
        <v>153</v>
      </c>
      <c r="F4" s="68" t="s">
        <v>154</v>
      </c>
      <c r="G4" s="20" t="s">
        <v>155</v>
      </c>
      <c r="H4" s="68" t="s">
        <v>121</v>
      </c>
      <c r="I4" s="20" t="s">
        <v>247</v>
      </c>
      <c r="J4" s="102" t="s">
        <v>248</v>
      </c>
      <c r="K4" s="20" t="s">
        <v>249</v>
      </c>
      <c r="L4" s="20" t="s">
        <v>250</v>
      </c>
      <c r="M4" s="22" t="s">
        <v>251</v>
      </c>
      <c r="N4" s="23"/>
      <c r="O4" s="101" t="s">
        <v>252</v>
      </c>
      <c r="P4" s="103" t="s">
        <v>253</v>
      </c>
      <c r="Q4" s="104" t="s">
        <v>254</v>
      </c>
      <c r="R4" s="105"/>
      <c r="S4" s="106"/>
      <c r="T4" s="26"/>
      <c r="U4" s="26"/>
      <c r="V4" s="26"/>
      <c r="W4" s="26"/>
      <c r="X4" s="26"/>
      <c r="Y4" s="26"/>
      <c r="Z4" s="26"/>
    </row>
    <row r="5" ht="18.0" customHeight="1">
      <c r="A5" s="28"/>
      <c r="B5" s="29"/>
      <c r="C5" s="29"/>
      <c r="D5" s="29"/>
      <c r="E5" s="29"/>
      <c r="F5" s="29"/>
      <c r="G5" s="29"/>
      <c r="H5" s="29"/>
      <c r="I5" s="29"/>
      <c r="J5" s="29"/>
      <c r="K5" s="29"/>
      <c r="L5" s="29"/>
      <c r="M5" s="77" t="s">
        <v>255</v>
      </c>
      <c r="N5" s="107" t="s">
        <v>256</v>
      </c>
      <c r="O5" s="29"/>
      <c r="P5" s="108"/>
      <c r="Q5" s="32" t="s">
        <v>257</v>
      </c>
      <c r="R5" s="109" t="s">
        <v>258</v>
      </c>
      <c r="S5" s="82" t="s">
        <v>245</v>
      </c>
      <c r="T5" s="26"/>
      <c r="U5" s="26"/>
      <c r="V5" s="26"/>
      <c r="W5" s="26"/>
      <c r="X5" s="26"/>
      <c r="Y5" s="26"/>
      <c r="Z5" s="26"/>
    </row>
    <row r="6" ht="12.75" customHeight="1">
      <c r="A6" s="83"/>
      <c r="B6" s="35">
        <v>2.0</v>
      </c>
      <c r="C6" s="35">
        <v>3.0</v>
      </c>
      <c r="D6" s="110">
        <v>4.0</v>
      </c>
      <c r="E6" s="35">
        <v>5.0</v>
      </c>
      <c r="F6" s="35">
        <v>6.0</v>
      </c>
      <c r="G6" s="110">
        <v>7.0</v>
      </c>
      <c r="H6" s="35">
        <v>8.0</v>
      </c>
      <c r="I6" s="35">
        <v>9.0</v>
      </c>
      <c r="J6" s="110">
        <v>10.0</v>
      </c>
      <c r="K6" s="35">
        <v>11.0</v>
      </c>
      <c r="L6" s="35">
        <v>12.0</v>
      </c>
      <c r="M6" s="110">
        <v>13.0</v>
      </c>
      <c r="N6" s="35">
        <v>14.0</v>
      </c>
      <c r="O6" s="35">
        <v>15.0</v>
      </c>
      <c r="P6" s="110">
        <v>16.0</v>
      </c>
      <c r="Q6" s="111">
        <v>17.0</v>
      </c>
      <c r="R6" s="111">
        <v>18.0</v>
      </c>
      <c r="S6" s="112">
        <v>19.0</v>
      </c>
      <c r="T6" s="37"/>
      <c r="U6" s="37"/>
      <c r="V6" s="37"/>
      <c r="W6" s="37"/>
      <c r="X6" s="37"/>
      <c r="Y6" s="37"/>
      <c r="Z6" s="37"/>
    </row>
    <row r="7" ht="12.75" customHeight="1">
      <c r="A7" s="113">
        <f t="shared" ref="A7:A1000" si="2">IF(B7&lt;&gt;"",MAX($A$6:A6)+1,0)</f>
        <v>1</v>
      </c>
      <c r="B7" s="114">
        <v>12345.0</v>
      </c>
      <c r="C7" s="115">
        <v>39407.0</v>
      </c>
      <c r="D7" s="40" t="str">
        <f t="shared" ref="D7:D999" si="3">MDH1?</f>
        <v>#NAME?</v>
      </c>
      <c r="E7" s="84" t="s">
        <v>190</v>
      </c>
      <c r="F7" s="41" t="str">
        <f t="shared" ref="F7:F999" si="4">TKH1?</f>
        <v>#NAME?</v>
      </c>
      <c r="G7" s="45" t="str">
        <f t="shared" ref="G7:G999" si="5">L1?</f>
        <v>#NAME?</v>
      </c>
      <c r="H7" s="41" t="str">
        <f t="shared" ref="H7:H999" si="6">MSM1?</f>
        <v>#NAME?</v>
      </c>
      <c r="I7" s="116"/>
      <c r="J7" s="117">
        <v>90.0</v>
      </c>
      <c r="K7" s="42">
        <v>1000.0</v>
      </c>
      <c r="L7" s="85"/>
      <c r="M7" s="44"/>
      <c r="N7" s="44" t="str">
        <f t="shared" ref="N7:N999" si="7">TRASAU?</f>
        <v>#NAME?</v>
      </c>
      <c r="O7" s="86" t="str">
        <f t="shared" ref="O7:O999" si="8">NCL?</f>
        <v>#NAME?</v>
      </c>
      <c r="P7" s="118" t="str">
        <f t="shared" ref="P7:P999" si="9">TGQH?</f>
        <v>#NAME?</v>
      </c>
      <c r="Q7" s="119">
        <f t="shared" ref="Q7:Q999" si="10">IF(C7&lt;&gt;"",YEAR(C7),"-")</f>
        <v>2007</v>
      </c>
      <c r="R7" s="120">
        <f t="shared" ref="R7:R999" si="11">IF(C7&lt;&gt;"",MONTH(C7),"-")</f>
        <v>11</v>
      </c>
      <c r="S7" s="121">
        <f t="shared" ref="S7:S999" si="12">IF(C7&lt;&gt;"",DAY(C7),"-")</f>
        <v>21</v>
      </c>
      <c r="T7" s="12"/>
      <c r="U7" s="12"/>
      <c r="V7" s="12"/>
      <c r="W7" s="12"/>
      <c r="X7" s="12"/>
      <c r="Y7" s="12"/>
      <c r="Z7" s="12"/>
    </row>
    <row r="8" ht="12.75" customHeight="1">
      <c r="A8" s="113">
        <f t="shared" si="2"/>
        <v>2</v>
      </c>
      <c r="B8" s="114">
        <v>67891.0</v>
      </c>
      <c r="C8" s="115">
        <v>39428.0</v>
      </c>
      <c r="D8" s="40" t="str">
        <f t="shared" si="3"/>
        <v>#NAME?</v>
      </c>
      <c r="E8" s="84" t="s">
        <v>182</v>
      </c>
      <c r="F8" s="41" t="str">
        <f t="shared" si="4"/>
        <v>#NAME?</v>
      </c>
      <c r="G8" s="45" t="str">
        <f t="shared" si="5"/>
        <v>#NAME?</v>
      </c>
      <c r="H8" s="41" t="str">
        <f t="shared" si="6"/>
        <v>#NAME?</v>
      </c>
      <c r="I8" s="116"/>
      <c r="J8" s="117">
        <v>80.0</v>
      </c>
      <c r="K8" s="42">
        <v>1100.0</v>
      </c>
      <c r="L8" s="85"/>
      <c r="M8" s="44"/>
      <c r="N8" s="44" t="str">
        <f t="shared" si="7"/>
        <v>#NAME?</v>
      </c>
      <c r="O8" s="86" t="str">
        <f t="shared" si="8"/>
        <v>#NAME?</v>
      </c>
      <c r="P8" s="118" t="str">
        <f t="shared" si="9"/>
        <v>#NAME?</v>
      </c>
      <c r="Q8" s="122">
        <f t="shared" si="10"/>
        <v>2007</v>
      </c>
      <c r="R8" s="123">
        <f t="shared" si="11"/>
        <v>12</v>
      </c>
      <c r="S8" s="124">
        <f t="shared" si="12"/>
        <v>12</v>
      </c>
      <c r="T8" s="12"/>
      <c r="U8" s="12"/>
      <c r="V8" s="12"/>
      <c r="W8" s="12"/>
      <c r="X8" s="12"/>
      <c r="Y8" s="12"/>
      <c r="Z8" s="12"/>
    </row>
    <row r="9" ht="12.75" customHeight="1">
      <c r="A9" s="113">
        <f t="shared" si="2"/>
        <v>3</v>
      </c>
      <c r="B9" s="114">
        <v>1111.0</v>
      </c>
      <c r="C9" s="115">
        <v>39447.0</v>
      </c>
      <c r="D9" s="40" t="str">
        <f t="shared" si="3"/>
        <v>#NAME?</v>
      </c>
      <c r="E9" s="84" t="s">
        <v>184</v>
      </c>
      <c r="F9" s="41" t="str">
        <f t="shared" si="4"/>
        <v>#NAME?</v>
      </c>
      <c r="G9" s="45" t="str">
        <f t="shared" si="5"/>
        <v>#NAME?</v>
      </c>
      <c r="H9" s="41" t="str">
        <f t="shared" si="6"/>
        <v>#NAME?</v>
      </c>
      <c r="I9" s="116"/>
      <c r="J9" s="117">
        <v>60.0</v>
      </c>
      <c r="K9" s="42">
        <v>1200.0</v>
      </c>
      <c r="L9" s="85"/>
      <c r="M9" s="44"/>
      <c r="N9" s="44" t="str">
        <f t="shared" si="7"/>
        <v>#NAME?</v>
      </c>
      <c r="O9" s="86" t="str">
        <f t="shared" si="8"/>
        <v>#NAME?</v>
      </c>
      <c r="P9" s="118" t="str">
        <f t="shared" si="9"/>
        <v>#NAME?</v>
      </c>
      <c r="Q9" s="122">
        <f t="shared" si="10"/>
        <v>2007</v>
      </c>
      <c r="R9" s="123">
        <f t="shared" si="11"/>
        <v>12</v>
      </c>
      <c r="S9" s="124">
        <f t="shared" si="12"/>
        <v>31</v>
      </c>
      <c r="T9" s="12"/>
      <c r="U9" s="12"/>
      <c r="V9" s="12"/>
      <c r="W9" s="12"/>
      <c r="X9" s="12"/>
      <c r="Y9" s="12"/>
      <c r="Z9" s="12"/>
    </row>
    <row r="10" ht="12.75" customHeight="1">
      <c r="A10" s="113">
        <f t="shared" si="2"/>
        <v>4</v>
      </c>
      <c r="B10" s="114">
        <v>1112.0</v>
      </c>
      <c r="C10" s="115">
        <v>39451.0</v>
      </c>
      <c r="D10" s="40" t="str">
        <f t="shared" si="3"/>
        <v>#NAME?</v>
      </c>
      <c r="E10" s="84" t="s">
        <v>180</v>
      </c>
      <c r="F10" s="41" t="str">
        <f t="shared" si="4"/>
        <v>#NAME?</v>
      </c>
      <c r="G10" s="45" t="str">
        <f t="shared" si="5"/>
        <v>#NAME?</v>
      </c>
      <c r="H10" s="41" t="str">
        <f t="shared" si="6"/>
        <v>#NAME?</v>
      </c>
      <c r="I10" s="116" t="s">
        <v>259</v>
      </c>
      <c r="J10" s="117">
        <v>16.0</v>
      </c>
      <c r="K10" s="42">
        <v>1300.0</v>
      </c>
      <c r="L10" s="85">
        <v>13.0</v>
      </c>
      <c r="M10" s="44">
        <v>1287.0</v>
      </c>
      <c r="N10" s="44" t="str">
        <f t="shared" si="7"/>
        <v>#NAME?</v>
      </c>
      <c r="O10" s="86" t="str">
        <f t="shared" si="8"/>
        <v>#NAME?</v>
      </c>
      <c r="P10" s="118" t="str">
        <f t="shared" si="9"/>
        <v>#NAME?</v>
      </c>
      <c r="Q10" s="122">
        <f t="shared" si="10"/>
        <v>2008</v>
      </c>
      <c r="R10" s="123">
        <f t="shared" si="11"/>
        <v>1</v>
      </c>
      <c r="S10" s="124">
        <f t="shared" si="12"/>
        <v>4</v>
      </c>
      <c r="T10" s="12"/>
      <c r="U10" s="12"/>
      <c r="V10" s="12"/>
      <c r="W10" s="12"/>
      <c r="X10" s="12"/>
      <c r="Y10" s="12"/>
      <c r="Z10" s="12"/>
    </row>
    <row r="11" ht="12.75" customHeight="1">
      <c r="A11" s="113">
        <f t="shared" si="2"/>
        <v>5</v>
      </c>
      <c r="B11" s="114">
        <v>1113.0</v>
      </c>
      <c r="C11" s="115">
        <v>39452.0</v>
      </c>
      <c r="D11" s="40" t="str">
        <f t="shared" si="3"/>
        <v>#NAME?</v>
      </c>
      <c r="E11" s="84" t="s">
        <v>188</v>
      </c>
      <c r="F11" s="41" t="str">
        <f t="shared" si="4"/>
        <v>#NAME?</v>
      </c>
      <c r="G11" s="45" t="str">
        <f t="shared" si="5"/>
        <v>#NAME?</v>
      </c>
      <c r="H11" s="41" t="str">
        <f t="shared" si="6"/>
        <v>#NAME?</v>
      </c>
      <c r="I11" s="116"/>
      <c r="J11" s="117">
        <v>85.0</v>
      </c>
      <c r="K11" s="42">
        <v>1400.0</v>
      </c>
      <c r="L11" s="85">
        <v>14.0</v>
      </c>
      <c r="M11" s="44">
        <v>300.0</v>
      </c>
      <c r="N11" s="44" t="str">
        <f t="shared" si="7"/>
        <v>#NAME?</v>
      </c>
      <c r="O11" s="86" t="str">
        <f t="shared" si="8"/>
        <v>#NAME?</v>
      </c>
      <c r="P11" s="118" t="str">
        <f t="shared" si="9"/>
        <v>#NAME?</v>
      </c>
      <c r="Q11" s="122">
        <f t="shared" si="10"/>
        <v>2008</v>
      </c>
      <c r="R11" s="123">
        <f t="shared" si="11"/>
        <v>1</v>
      </c>
      <c r="S11" s="124">
        <f t="shared" si="12"/>
        <v>5</v>
      </c>
      <c r="T11" s="12"/>
      <c r="U11" s="12"/>
      <c r="V11" s="12"/>
      <c r="W11" s="12"/>
      <c r="X11" s="12"/>
      <c r="Y11" s="12"/>
      <c r="Z11" s="12"/>
    </row>
    <row r="12" ht="12.75" customHeight="1">
      <c r="A12" s="113">
        <f t="shared" si="2"/>
        <v>6</v>
      </c>
      <c r="B12" s="114">
        <v>1114.0</v>
      </c>
      <c r="C12" s="115">
        <v>39484.0</v>
      </c>
      <c r="D12" s="40" t="str">
        <f t="shared" si="3"/>
        <v>#NAME?</v>
      </c>
      <c r="E12" s="84" t="s">
        <v>190</v>
      </c>
      <c r="F12" s="41" t="str">
        <f t="shared" si="4"/>
        <v>#NAME?</v>
      </c>
      <c r="G12" s="45" t="str">
        <f t="shared" si="5"/>
        <v>#NAME?</v>
      </c>
      <c r="H12" s="41" t="str">
        <f t="shared" si="6"/>
        <v>#NAME?</v>
      </c>
      <c r="I12" s="116"/>
      <c r="J12" s="117">
        <v>12.0</v>
      </c>
      <c r="K12" s="42">
        <v>1500.0</v>
      </c>
      <c r="L12" s="85">
        <v>15.0</v>
      </c>
      <c r="M12" s="44">
        <v>400.0</v>
      </c>
      <c r="N12" s="44" t="str">
        <f t="shared" si="7"/>
        <v>#NAME?</v>
      </c>
      <c r="O12" s="86" t="str">
        <f t="shared" si="8"/>
        <v>#NAME?</v>
      </c>
      <c r="P12" s="118" t="str">
        <f t="shared" si="9"/>
        <v>#NAME?</v>
      </c>
      <c r="Q12" s="122">
        <f t="shared" si="10"/>
        <v>2008</v>
      </c>
      <c r="R12" s="123">
        <f t="shared" si="11"/>
        <v>2</v>
      </c>
      <c r="S12" s="124">
        <f t="shared" si="12"/>
        <v>6</v>
      </c>
      <c r="T12" s="12"/>
      <c r="U12" s="12"/>
      <c r="V12" s="12"/>
      <c r="W12" s="12"/>
      <c r="X12" s="12"/>
      <c r="Y12" s="12"/>
      <c r="Z12" s="12"/>
    </row>
    <row r="13" ht="12.75" customHeight="1">
      <c r="A13" s="113">
        <f t="shared" si="2"/>
        <v>7</v>
      </c>
      <c r="B13" s="114">
        <v>1115.0</v>
      </c>
      <c r="C13" s="115">
        <v>39514.0</v>
      </c>
      <c r="D13" s="40" t="str">
        <f t="shared" si="3"/>
        <v>#NAME?</v>
      </c>
      <c r="E13" s="84" t="s">
        <v>192</v>
      </c>
      <c r="F13" s="41" t="str">
        <f t="shared" si="4"/>
        <v>#NAME?</v>
      </c>
      <c r="G13" s="45" t="str">
        <f t="shared" si="5"/>
        <v>#NAME?</v>
      </c>
      <c r="H13" s="41" t="str">
        <f t="shared" si="6"/>
        <v>#NAME?</v>
      </c>
      <c r="I13" s="116"/>
      <c r="J13" s="117">
        <v>5.0</v>
      </c>
      <c r="K13" s="42">
        <v>1600.0</v>
      </c>
      <c r="L13" s="85">
        <v>16.0</v>
      </c>
      <c r="M13" s="44">
        <v>100.0</v>
      </c>
      <c r="N13" s="44" t="str">
        <f t="shared" si="7"/>
        <v>#NAME?</v>
      </c>
      <c r="O13" s="86" t="str">
        <f t="shared" si="8"/>
        <v>#NAME?</v>
      </c>
      <c r="P13" s="118" t="str">
        <f t="shared" si="9"/>
        <v>#NAME?</v>
      </c>
      <c r="Q13" s="122">
        <f t="shared" si="10"/>
        <v>2008</v>
      </c>
      <c r="R13" s="123">
        <f t="shared" si="11"/>
        <v>3</v>
      </c>
      <c r="S13" s="124">
        <f t="shared" si="12"/>
        <v>7</v>
      </c>
      <c r="T13" s="12"/>
      <c r="U13" s="12"/>
      <c r="V13" s="12"/>
      <c r="W13" s="12"/>
      <c r="X13" s="12"/>
      <c r="Y13" s="12"/>
      <c r="Z13" s="12"/>
    </row>
    <row r="14" ht="12.75" customHeight="1">
      <c r="A14" s="113">
        <f t="shared" si="2"/>
        <v>8</v>
      </c>
      <c r="B14" s="114">
        <v>1116.0</v>
      </c>
      <c r="C14" s="115">
        <v>39515.0</v>
      </c>
      <c r="D14" s="40" t="str">
        <f t="shared" si="3"/>
        <v>#NAME?</v>
      </c>
      <c r="E14" s="84" t="s">
        <v>194</v>
      </c>
      <c r="F14" s="41" t="str">
        <f t="shared" si="4"/>
        <v>#NAME?</v>
      </c>
      <c r="G14" s="45" t="str">
        <f t="shared" si="5"/>
        <v>#NAME?</v>
      </c>
      <c r="H14" s="41" t="str">
        <f t="shared" si="6"/>
        <v>#NAME?</v>
      </c>
      <c r="I14" s="116"/>
      <c r="J14" s="117">
        <v>22.0</v>
      </c>
      <c r="K14" s="42">
        <v>1700.0</v>
      </c>
      <c r="L14" s="85">
        <v>17.0</v>
      </c>
      <c r="M14" s="44">
        <v>500.0</v>
      </c>
      <c r="N14" s="44" t="str">
        <f t="shared" si="7"/>
        <v>#NAME?</v>
      </c>
      <c r="O14" s="86" t="str">
        <f t="shared" si="8"/>
        <v>#NAME?</v>
      </c>
      <c r="P14" s="118" t="str">
        <f t="shared" si="9"/>
        <v>#NAME?</v>
      </c>
      <c r="Q14" s="122">
        <f t="shared" si="10"/>
        <v>2008</v>
      </c>
      <c r="R14" s="123">
        <f t="shared" si="11"/>
        <v>3</v>
      </c>
      <c r="S14" s="124">
        <f t="shared" si="12"/>
        <v>8</v>
      </c>
      <c r="T14" s="12"/>
      <c r="U14" s="12"/>
      <c r="V14" s="12"/>
      <c r="W14" s="12"/>
      <c r="X14" s="12"/>
      <c r="Y14" s="12"/>
      <c r="Z14" s="12"/>
    </row>
    <row r="15" ht="12.75" customHeight="1">
      <c r="A15" s="113">
        <f t="shared" si="2"/>
        <v>9</v>
      </c>
      <c r="B15" s="114">
        <v>1117.0</v>
      </c>
      <c r="C15" s="115">
        <v>39516.0</v>
      </c>
      <c r="D15" s="40" t="str">
        <f t="shared" si="3"/>
        <v>#NAME?</v>
      </c>
      <c r="E15" s="84" t="s">
        <v>196</v>
      </c>
      <c r="F15" s="41" t="str">
        <f t="shared" si="4"/>
        <v>#NAME?</v>
      </c>
      <c r="G15" s="45" t="str">
        <f t="shared" si="5"/>
        <v>#NAME?</v>
      </c>
      <c r="H15" s="41" t="str">
        <f t="shared" si="6"/>
        <v>#NAME?</v>
      </c>
      <c r="I15" s="116"/>
      <c r="J15" s="117">
        <v>6.0</v>
      </c>
      <c r="K15" s="42">
        <v>1800.0</v>
      </c>
      <c r="L15" s="85">
        <v>18.0</v>
      </c>
      <c r="M15" s="44">
        <v>600.0</v>
      </c>
      <c r="N15" s="44" t="str">
        <f t="shared" si="7"/>
        <v>#NAME?</v>
      </c>
      <c r="O15" s="86" t="str">
        <f t="shared" si="8"/>
        <v>#NAME?</v>
      </c>
      <c r="P15" s="118" t="str">
        <f t="shared" si="9"/>
        <v>#NAME?</v>
      </c>
      <c r="Q15" s="122">
        <f t="shared" si="10"/>
        <v>2008</v>
      </c>
      <c r="R15" s="123">
        <f t="shared" si="11"/>
        <v>3</v>
      </c>
      <c r="S15" s="124">
        <f t="shared" si="12"/>
        <v>9</v>
      </c>
      <c r="T15" s="12"/>
      <c r="U15" s="12"/>
      <c r="V15" s="12"/>
      <c r="W15" s="12"/>
      <c r="X15" s="12"/>
      <c r="Y15" s="12"/>
      <c r="Z15" s="12"/>
    </row>
    <row r="16" ht="12.75" customHeight="1">
      <c r="A16" s="113">
        <f t="shared" si="2"/>
        <v>10</v>
      </c>
      <c r="B16" s="114">
        <v>1118.0</v>
      </c>
      <c r="C16" s="115">
        <v>39548.0</v>
      </c>
      <c r="D16" s="40" t="str">
        <f t="shared" si="3"/>
        <v>#NAME?</v>
      </c>
      <c r="E16" s="84" t="s">
        <v>198</v>
      </c>
      <c r="F16" s="41" t="str">
        <f t="shared" si="4"/>
        <v>#NAME?</v>
      </c>
      <c r="G16" s="45" t="str">
        <f t="shared" si="5"/>
        <v>#NAME?</v>
      </c>
      <c r="H16" s="41" t="str">
        <f t="shared" si="6"/>
        <v>#NAME?</v>
      </c>
      <c r="I16" s="116"/>
      <c r="J16" s="117">
        <v>4.0</v>
      </c>
      <c r="K16" s="42">
        <v>1900.0</v>
      </c>
      <c r="L16" s="85">
        <v>10.0</v>
      </c>
      <c r="M16" s="44">
        <v>700.0</v>
      </c>
      <c r="N16" s="44" t="str">
        <f t="shared" si="7"/>
        <v>#NAME?</v>
      </c>
      <c r="O16" s="86" t="str">
        <f t="shared" si="8"/>
        <v>#NAME?</v>
      </c>
      <c r="P16" s="125" t="str">
        <f t="shared" si="9"/>
        <v>#NAME?</v>
      </c>
      <c r="Q16" s="122">
        <f t="shared" si="10"/>
        <v>2008</v>
      </c>
      <c r="R16" s="123">
        <f t="shared" si="11"/>
        <v>4</v>
      </c>
      <c r="S16" s="124">
        <f t="shared" si="12"/>
        <v>10</v>
      </c>
      <c r="T16" s="12"/>
      <c r="U16" s="12"/>
      <c r="V16" s="12"/>
      <c r="W16" s="12"/>
      <c r="X16" s="12"/>
      <c r="Y16" s="12"/>
      <c r="Z16" s="12"/>
    </row>
    <row r="17" ht="12.75" customHeight="1">
      <c r="A17" s="113">
        <f t="shared" si="2"/>
        <v>11</v>
      </c>
      <c r="B17" s="114">
        <v>1119.0</v>
      </c>
      <c r="C17" s="115">
        <v>39549.0</v>
      </c>
      <c r="D17" s="40" t="str">
        <f t="shared" si="3"/>
        <v>#NAME?</v>
      </c>
      <c r="E17" s="84" t="s">
        <v>200</v>
      </c>
      <c r="F17" s="41" t="str">
        <f t="shared" si="4"/>
        <v>#NAME?</v>
      </c>
      <c r="G17" s="45" t="str">
        <f t="shared" si="5"/>
        <v>#NAME?</v>
      </c>
      <c r="H17" s="41" t="str">
        <f t="shared" si="6"/>
        <v>#NAME?</v>
      </c>
      <c r="I17" s="116"/>
      <c r="J17" s="117">
        <v>2.0</v>
      </c>
      <c r="K17" s="42">
        <v>2000.0</v>
      </c>
      <c r="L17" s="85">
        <v>20.0</v>
      </c>
      <c r="M17" s="44">
        <v>800.0</v>
      </c>
      <c r="N17" s="44" t="str">
        <f t="shared" si="7"/>
        <v>#NAME?</v>
      </c>
      <c r="O17" s="86" t="str">
        <f t="shared" si="8"/>
        <v>#NAME?</v>
      </c>
      <c r="P17" s="125" t="str">
        <f t="shared" si="9"/>
        <v>#NAME?</v>
      </c>
      <c r="Q17" s="122">
        <f t="shared" si="10"/>
        <v>2008</v>
      </c>
      <c r="R17" s="123">
        <f t="shared" si="11"/>
        <v>4</v>
      </c>
      <c r="S17" s="124">
        <f t="shared" si="12"/>
        <v>11</v>
      </c>
      <c r="T17" s="12"/>
      <c r="U17" s="12"/>
      <c r="V17" s="12"/>
      <c r="W17" s="12"/>
      <c r="X17" s="12"/>
      <c r="Y17" s="12"/>
      <c r="Z17" s="12"/>
    </row>
    <row r="18" ht="12.75" customHeight="1">
      <c r="A18" s="113">
        <f t="shared" si="2"/>
        <v>12</v>
      </c>
      <c r="B18" s="114">
        <v>1120.0</v>
      </c>
      <c r="C18" s="115">
        <v>39580.0</v>
      </c>
      <c r="D18" s="40" t="str">
        <f t="shared" si="3"/>
        <v>#NAME?</v>
      </c>
      <c r="E18" s="84" t="s">
        <v>202</v>
      </c>
      <c r="F18" s="41" t="str">
        <f t="shared" si="4"/>
        <v>#NAME?</v>
      </c>
      <c r="G18" s="45" t="str">
        <f t="shared" si="5"/>
        <v>#NAME?</v>
      </c>
      <c r="H18" s="41" t="str">
        <f t="shared" si="6"/>
        <v>#NAME?</v>
      </c>
      <c r="I18" s="116"/>
      <c r="J18" s="117">
        <v>4.0</v>
      </c>
      <c r="K18" s="42">
        <v>2100.0</v>
      </c>
      <c r="L18" s="85">
        <v>21.0</v>
      </c>
      <c r="M18" s="44">
        <v>200.0</v>
      </c>
      <c r="N18" s="44" t="str">
        <f t="shared" si="7"/>
        <v>#NAME?</v>
      </c>
      <c r="O18" s="86" t="str">
        <f t="shared" si="8"/>
        <v>#NAME?</v>
      </c>
      <c r="P18" s="125" t="str">
        <f t="shared" si="9"/>
        <v>#NAME?</v>
      </c>
      <c r="Q18" s="122">
        <f t="shared" si="10"/>
        <v>2008</v>
      </c>
      <c r="R18" s="123">
        <f t="shared" si="11"/>
        <v>5</v>
      </c>
      <c r="S18" s="124">
        <f t="shared" si="12"/>
        <v>12</v>
      </c>
      <c r="T18" s="12"/>
      <c r="U18" s="12"/>
      <c r="V18" s="12"/>
      <c r="W18" s="12"/>
      <c r="X18" s="12"/>
      <c r="Y18" s="12"/>
      <c r="Z18" s="12"/>
    </row>
    <row r="19" ht="12.75" customHeight="1">
      <c r="A19" s="113">
        <f t="shared" si="2"/>
        <v>13</v>
      </c>
      <c r="B19" s="114">
        <v>1121.0</v>
      </c>
      <c r="C19" s="115">
        <v>39581.0</v>
      </c>
      <c r="D19" s="40" t="str">
        <f t="shared" si="3"/>
        <v>#NAME?</v>
      </c>
      <c r="E19" s="84" t="s">
        <v>204</v>
      </c>
      <c r="F19" s="41" t="str">
        <f t="shared" si="4"/>
        <v>#NAME?</v>
      </c>
      <c r="G19" s="45" t="str">
        <f t="shared" si="5"/>
        <v>#NAME?</v>
      </c>
      <c r="H19" s="41" t="str">
        <f t="shared" si="6"/>
        <v>#NAME?</v>
      </c>
      <c r="I19" s="116"/>
      <c r="J19" s="117">
        <v>6.0</v>
      </c>
      <c r="K19" s="42">
        <v>2200.0</v>
      </c>
      <c r="L19" s="85">
        <v>22.0</v>
      </c>
      <c r="M19" s="44">
        <v>900.0</v>
      </c>
      <c r="N19" s="44" t="str">
        <f t="shared" si="7"/>
        <v>#NAME?</v>
      </c>
      <c r="O19" s="86" t="str">
        <f t="shared" si="8"/>
        <v>#NAME?</v>
      </c>
      <c r="P19" s="125" t="str">
        <f t="shared" si="9"/>
        <v>#NAME?</v>
      </c>
      <c r="Q19" s="122">
        <f t="shared" si="10"/>
        <v>2008</v>
      </c>
      <c r="R19" s="123">
        <f t="shared" si="11"/>
        <v>5</v>
      </c>
      <c r="S19" s="124">
        <f t="shared" si="12"/>
        <v>13</v>
      </c>
      <c r="T19" s="12"/>
      <c r="U19" s="12"/>
      <c r="V19" s="12"/>
      <c r="W19" s="12"/>
      <c r="X19" s="12"/>
      <c r="Y19" s="12"/>
      <c r="Z19" s="12"/>
    </row>
    <row r="20" ht="12.75" customHeight="1">
      <c r="A20" s="113">
        <f t="shared" si="2"/>
        <v>14</v>
      </c>
      <c r="B20" s="114">
        <v>1122.0</v>
      </c>
      <c r="C20" s="115">
        <v>39582.0</v>
      </c>
      <c r="D20" s="40" t="str">
        <f t="shared" si="3"/>
        <v>#NAME?</v>
      </c>
      <c r="E20" s="84" t="s">
        <v>206</v>
      </c>
      <c r="F20" s="41" t="str">
        <f t="shared" si="4"/>
        <v>#NAME?</v>
      </c>
      <c r="G20" s="45" t="str">
        <f t="shared" si="5"/>
        <v>#NAME?</v>
      </c>
      <c r="H20" s="41" t="str">
        <f t="shared" si="6"/>
        <v>#NAME?</v>
      </c>
      <c r="I20" s="116"/>
      <c r="J20" s="117">
        <v>10.0</v>
      </c>
      <c r="K20" s="42">
        <v>2300.0</v>
      </c>
      <c r="L20" s="85">
        <v>23.0</v>
      </c>
      <c r="M20" s="44">
        <v>1000.0</v>
      </c>
      <c r="N20" s="44" t="str">
        <f t="shared" si="7"/>
        <v>#NAME?</v>
      </c>
      <c r="O20" s="86" t="str">
        <f t="shared" si="8"/>
        <v>#NAME?</v>
      </c>
      <c r="P20" s="125" t="str">
        <f t="shared" si="9"/>
        <v>#NAME?</v>
      </c>
      <c r="Q20" s="122">
        <f t="shared" si="10"/>
        <v>2008</v>
      </c>
      <c r="R20" s="123">
        <f t="shared" si="11"/>
        <v>5</v>
      </c>
      <c r="S20" s="124">
        <f t="shared" si="12"/>
        <v>14</v>
      </c>
      <c r="T20" s="12"/>
      <c r="U20" s="12"/>
      <c r="V20" s="12"/>
      <c r="W20" s="12"/>
      <c r="X20" s="12"/>
      <c r="Y20" s="12"/>
      <c r="Z20" s="12"/>
    </row>
    <row r="21" ht="12.75" customHeight="1">
      <c r="A21" s="113">
        <f t="shared" si="2"/>
        <v>15</v>
      </c>
      <c r="B21" s="114">
        <v>1123.0</v>
      </c>
      <c r="C21" s="115">
        <v>39614.0</v>
      </c>
      <c r="D21" s="40" t="str">
        <f t="shared" si="3"/>
        <v>#NAME?</v>
      </c>
      <c r="E21" s="84" t="s">
        <v>240</v>
      </c>
      <c r="F21" s="41" t="str">
        <f t="shared" si="4"/>
        <v>#NAME?</v>
      </c>
      <c r="G21" s="45" t="str">
        <f t="shared" si="5"/>
        <v>#NAME?</v>
      </c>
      <c r="H21" s="41" t="str">
        <f t="shared" si="6"/>
        <v>#NAME?</v>
      </c>
      <c r="I21" s="116" t="s">
        <v>260</v>
      </c>
      <c r="J21" s="117">
        <v>10.0</v>
      </c>
      <c r="K21" s="42">
        <v>2400.0</v>
      </c>
      <c r="L21" s="85">
        <v>24.0</v>
      </c>
      <c r="M21" s="44">
        <v>2376.0</v>
      </c>
      <c r="N21" s="44" t="str">
        <f t="shared" si="7"/>
        <v>#NAME?</v>
      </c>
      <c r="O21" s="86" t="str">
        <f t="shared" si="8"/>
        <v>#NAME?</v>
      </c>
      <c r="P21" s="125" t="str">
        <f t="shared" si="9"/>
        <v>#NAME?</v>
      </c>
      <c r="Q21" s="122">
        <f t="shared" si="10"/>
        <v>2008</v>
      </c>
      <c r="R21" s="123">
        <f t="shared" si="11"/>
        <v>6</v>
      </c>
      <c r="S21" s="124">
        <f t="shared" si="12"/>
        <v>15</v>
      </c>
      <c r="T21" s="12"/>
      <c r="U21" s="12"/>
      <c r="V21" s="12"/>
      <c r="W21" s="12"/>
      <c r="X21" s="12"/>
      <c r="Y21" s="12"/>
      <c r="Z21" s="12"/>
    </row>
    <row r="22" ht="12.75" customHeight="1">
      <c r="A22" s="113">
        <f t="shared" si="2"/>
        <v>16</v>
      </c>
      <c r="B22" s="114">
        <v>1124.0</v>
      </c>
      <c r="C22" s="115">
        <v>39615.0</v>
      </c>
      <c r="D22" s="40" t="str">
        <f t="shared" si="3"/>
        <v>#NAME?</v>
      </c>
      <c r="E22" s="84" t="s">
        <v>210</v>
      </c>
      <c r="F22" s="41" t="str">
        <f t="shared" si="4"/>
        <v>#NAME?</v>
      </c>
      <c r="G22" s="45" t="str">
        <f t="shared" si="5"/>
        <v>#NAME?</v>
      </c>
      <c r="H22" s="41" t="str">
        <f t="shared" si="6"/>
        <v>#NAME?</v>
      </c>
      <c r="I22" s="116"/>
      <c r="J22" s="117">
        <v>12.0</v>
      </c>
      <c r="K22" s="42">
        <v>2500.0</v>
      </c>
      <c r="L22" s="85">
        <v>25.0</v>
      </c>
      <c r="M22" s="44">
        <v>1200.0</v>
      </c>
      <c r="N22" s="44" t="str">
        <f t="shared" si="7"/>
        <v>#NAME?</v>
      </c>
      <c r="O22" s="86" t="str">
        <f t="shared" si="8"/>
        <v>#NAME?</v>
      </c>
      <c r="P22" s="125" t="str">
        <f t="shared" si="9"/>
        <v>#NAME?</v>
      </c>
      <c r="Q22" s="122">
        <f t="shared" si="10"/>
        <v>2008</v>
      </c>
      <c r="R22" s="123">
        <f t="shared" si="11"/>
        <v>6</v>
      </c>
      <c r="S22" s="124">
        <f t="shared" si="12"/>
        <v>16</v>
      </c>
      <c r="T22" s="12"/>
      <c r="U22" s="12"/>
      <c r="V22" s="12"/>
      <c r="W22" s="12"/>
      <c r="X22" s="12"/>
      <c r="Y22" s="12"/>
      <c r="Z22" s="12"/>
    </row>
    <row r="23" ht="12.75" customHeight="1">
      <c r="A23" s="113">
        <f t="shared" si="2"/>
        <v>17</v>
      </c>
      <c r="B23" s="114">
        <v>1125.0</v>
      </c>
      <c r="C23" s="115">
        <v>39616.0</v>
      </c>
      <c r="D23" s="40" t="str">
        <f t="shared" si="3"/>
        <v>#NAME?</v>
      </c>
      <c r="E23" s="84" t="s">
        <v>212</v>
      </c>
      <c r="F23" s="41" t="str">
        <f t="shared" si="4"/>
        <v>#NAME?</v>
      </c>
      <c r="G23" s="45" t="str">
        <f t="shared" si="5"/>
        <v>#NAME?</v>
      </c>
      <c r="H23" s="41" t="str">
        <f t="shared" si="6"/>
        <v>#NAME?</v>
      </c>
      <c r="I23" s="116"/>
      <c r="J23" s="117">
        <v>14.0</v>
      </c>
      <c r="K23" s="42">
        <v>2600.0</v>
      </c>
      <c r="L23" s="85">
        <v>26.0</v>
      </c>
      <c r="M23" s="44">
        <v>1300.0</v>
      </c>
      <c r="N23" s="44" t="str">
        <f t="shared" si="7"/>
        <v>#NAME?</v>
      </c>
      <c r="O23" s="86" t="str">
        <f t="shared" si="8"/>
        <v>#NAME?</v>
      </c>
      <c r="P23" s="125" t="str">
        <f t="shared" si="9"/>
        <v>#NAME?</v>
      </c>
      <c r="Q23" s="122">
        <f t="shared" si="10"/>
        <v>2008</v>
      </c>
      <c r="R23" s="123">
        <f t="shared" si="11"/>
        <v>6</v>
      </c>
      <c r="S23" s="124">
        <f t="shared" si="12"/>
        <v>17</v>
      </c>
      <c r="T23" s="12"/>
      <c r="U23" s="12"/>
      <c r="V23" s="12"/>
      <c r="W23" s="12"/>
      <c r="X23" s="12"/>
      <c r="Y23" s="12"/>
      <c r="Z23" s="12"/>
    </row>
    <row r="24" ht="12.75" customHeight="1">
      <c r="A24" s="113">
        <f t="shared" si="2"/>
        <v>18</v>
      </c>
      <c r="B24" s="114">
        <v>1126.0</v>
      </c>
      <c r="C24" s="115">
        <v>39647.0</v>
      </c>
      <c r="D24" s="40" t="str">
        <f t="shared" si="3"/>
        <v>#NAME?</v>
      </c>
      <c r="E24" s="84" t="s">
        <v>214</v>
      </c>
      <c r="F24" s="41" t="str">
        <f t="shared" si="4"/>
        <v>#NAME?</v>
      </c>
      <c r="G24" s="45" t="str">
        <f t="shared" si="5"/>
        <v>#NAME?</v>
      </c>
      <c r="H24" s="41" t="str">
        <f t="shared" si="6"/>
        <v>#NAME?</v>
      </c>
      <c r="I24" s="116"/>
      <c r="J24" s="117">
        <v>16.0</v>
      </c>
      <c r="K24" s="42">
        <v>2700.0</v>
      </c>
      <c r="L24" s="85">
        <v>27.0</v>
      </c>
      <c r="M24" s="44">
        <v>500.0</v>
      </c>
      <c r="N24" s="44" t="str">
        <f t="shared" si="7"/>
        <v>#NAME?</v>
      </c>
      <c r="O24" s="86" t="str">
        <f t="shared" si="8"/>
        <v>#NAME?</v>
      </c>
      <c r="P24" s="125" t="str">
        <f t="shared" si="9"/>
        <v>#NAME?</v>
      </c>
      <c r="Q24" s="122">
        <f t="shared" si="10"/>
        <v>2008</v>
      </c>
      <c r="R24" s="123">
        <f t="shared" si="11"/>
        <v>7</v>
      </c>
      <c r="S24" s="124">
        <f t="shared" si="12"/>
        <v>18</v>
      </c>
      <c r="T24" s="12"/>
      <c r="U24" s="12"/>
      <c r="V24" s="12"/>
      <c r="W24" s="12"/>
      <c r="X24" s="12"/>
      <c r="Y24" s="12"/>
      <c r="Z24" s="12"/>
    </row>
    <row r="25" ht="12.75" customHeight="1">
      <c r="A25" s="113">
        <f t="shared" si="2"/>
        <v>19</v>
      </c>
      <c r="B25" s="114">
        <v>1127.0</v>
      </c>
      <c r="C25" s="115">
        <v>39648.0</v>
      </c>
      <c r="D25" s="40" t="str">
        <f t="shared" si="3"/>
        <v>#NAME?</v>
      </c>
      <c r="E25" s="84" t="s">
        <v>216</v>
      </c>
      <c r="F25" s="41" t="str">
        <f t="shared" si="4"/>
        <v>#NAME?</v>
      </c>
      <c r="G25" s="45" t="str">
        <f t="shared" si="5"/>
        <v>#NAME?</v>
      </c>
      <c r="H25" s="41" t="str">
        <f t="shared" si="6"/>
        <v>#NAME?</v>
      </c>
      <c r="I25" s="116"/>
      <c r="J25" s="117">
        <v>18.0</v>
      </c>
      <c r="K25" s="42">
        <v>2800.0</v>
      </c>
      <c r="L25" s="85">
        <v>28.0</v>
      </c>
      <c r="M25" s="44">
        <v>100.0</v>
      </c>
      <c r="N25" s="44" t="str">
        <f t="shared" si="7"/>
        <v>#NAME?</v>
      </c>
      <c r="O25" s="86" t="str">
        <f t="shared" si="8"/>
        <v>#NAME?</v>
      </c>
      <c r="P25" s="125" t="str">
        <f t="shared" si="9"/>
        <v>#NAME?</v>
      </c>
      <c r="Q25" s="122">
        <f t="shared" si="10"/>
        <v>2008</v>
      </c>
      <c r="R25" s="123">
        <f t="shared" si="11"/>
        <v>7</v>
      </c>
      <c r="S25" s="124">
        <f t="shared" si="12"/>
        <v>19</v>
      </c>
      <c r="T25" s="12"/>
      <c r="U25" s="12"/>
      <c r="V25" s="12"/>
      <c r="W25" s="12"/>
      <c r="X25" s="12"/>
      <c r="Y25" s="12"/>
      <c r="Z25" s="12"/>
    </row>
    <row r="26" ht="12.75" customHeight="1">
      <c r="A26" s="113">
        <f t="shared" si="2"/>
        <v>20</v>
      </c>
      <c r="B26" s="114">
        <v>1128.0</v>
      </c>
      <c r="C26" s="115">
        <v>39680.0</v>
      </c>
      <c r="D26" s="40" t="str">
        <f t="shared" si="3"/>
        <v>#NAME?</v>
      </c>
      <c r="E26" s="84" t="s">
        <v>218</v>
      </c>
      <c r="F26" s="41" t="str">
        <f t="shared" si="4"/>
        <v>#NAME?</v>
      </c>
      <c r="G26" s="45" t="str">
        <f t="shared" si="5"/>
        <v>#NAME?</v>
      </c>
      <c r="H26" s="41" t="str">
        <f t="shared" si="6"/>
        <v>#NAME?</v>
      </c>
      <c r="I26" s="116"/>
      <c r="J26" s="117">
        <v>20.0</v>
      </c>
      <c r="K26" s="42">
        <v>2900.0</v>
      </c>
      <c r="L26" s="85">
        <v>29.0</v>
      </c>
      <c r="M26" s="44">
        <v>200.0</v>
      </c>
      <c r="N26" s="44" t="str">
        <f t="shared" si="7"/>
        <v>#NAME?</v>
      </c>
      <c r="O26" s="86" t="str">
        <f t="shared" si="8"/>
        <v>#NAME?</v>
      </c>
      <c r="P26" s="125" t="str">
        <f t="shared" si="9"/>
        <v>#NAME?</v>
      </c>
      <c r="Q26" s="122">
        <f t="shared" si="10"/>
        <v>2008</v>
      </c>
      <c r="R26" s="123">
        <f t="shared" si="11"/>
        <v>8</v>
      </c>
      <c r="S26" s="124">
        <f t="shared" si="12"/>
        <v>20</v>
      </c>
      <c r="T26" s="12"/>
      <c r="U26" s="12"/>
      <c r="V26" s="12"/>
      <c r="W26" s="12"/>
      <c r="X26" s="12"/>
      <c r="Y26" s="12"/>
      <c r="Z26" s="12"/>
    </row>
    <row r="27" ht="12.75" customHeight="1">
      <c r="A27" s="113">
        <f t="shared" si="2"/>
        <v>21</v>
      </c>
      <c r="B27" s="114">
        <v>1129.0</v>
      </c>
      <c r="C27" s="115">
        <v>39712.0</v>
      </c>
      <c r="D27" s="40" t="str">
        <f t="shared" si="3"/>
        <v>#NAME?</v>
      </c>
      <c r="E27" s="84" t="s">
        <v>220</v>
      </c>
      <c r="F27" s="41" t="str">
        <f t="shared" si="4"/>
        <v>#NAME?</v>
      </c>
      <c r="G27" s="45" t="str">
        <f t="shared" si="5"/>
        <v>#NAME?</v>
      </c>
      <c r="H27" s="41" t="str">
        <f t="shared" si="6"/>
        <v>#NAME?</v>
      </c>
      <c r="I27" s="116"/>
      <c r="J27" s="117">
        <v>22.0</v>
      </c>
      <c r="K27" s="42">
        <v>3000.0</v>
      </c>
      <c r="L27" s="85">
        <v>30.0</v>
      </c>
      <c r="M27" s="44">
        <v>300.0</v>
      </c>
      <c r="N27" s="44" t="str">
        <f t="shared" si="7"/>
        <v>#NAME?</v>
      </c>
      <c r="O27" s="86" t="str">
        <f t="shared" si="8"/>
        <v>#NAME?</v>
      </c>
      <c r="P27" s="125" t="str">
        <f t="shared" si="9"/>
        <v>#NAME?</v>
      </c>
      <c r="Q27" s="122">
        <f t="shared" si="10"/>
        <v>2008</v>
      </c>
      <c r="R27" s="123">
        <f t="shared" si="11"/>
        <v>9</v>
      </c>
      <c r="S27" s="124">
        <f t="shared" si="12"/>
        <v>21</v>
      </c>
      <c r="T27" s="12"/>
      <c r="U27" s="12"/>
      <c r="V27" s="12"/>
      <c r="W27" s="12"/>
      <c r="X27" s="12"/>
      <c r="Y27" s="12"/>
      <c r="Z27" s="12"/>
    </row>
    <row r="28" ht="12.75" customHeight="1">
      <c r="A28" s="113">
        <f t="shared" si="2"/>
        <v>22</v>
      </c>
      <c r="B28" s="114">
        <v>1130.0</v>
      </c>
      <c r="C28" s="115">
        <v>39713.0</v>
      </c>
      <c r="D28" s="40" t="str">
        <f t="shared" si="3"/>
        <v>#NAME?</v>
      </c>
      <c r="E28" s="84" t="s">
        <v>222</v>
      </c>
      <c r="F28" s="41" t="str">
        <f t="shared" si="4"/>
        <v>#NAME?</v>
      </c>
      <c r="G28" s="45" t="str">
        <f t="shared" si="5"/>
        <v>#NAME?</v>
      </c>
      <c r="H28" s="41" t="str">
        <f t="shared" si="6"/>
        <v>#NAME?</v>
      </c>
      <c r="I28" s="116"/>
      <c r="J28" s="117">
        <v>24.0</v>
      </c>
      <c r="K28" s="42">
        <v>3100.0</v>
      </c>
      <c r="L28" s="85">
        <v>31.0</v>
      </c>
      <c r="M28" s="44">
        <v>400.0</v>
      </c>
      <c r="N28" s="44" t="str">
        <f t="shared" si="7"/>
        <v>#NAME?</v>
      </c>
      <c r="O28" s="86" t="str">
        <f t="shared" si="8"/>
        <v>#NAME?</v>
      </c>
      <c r="P28" s="125" t="str">
        <f t="shared" si="9"/>
        <v>#NAME?</v>
      </c>
      <c r="Q28" s="122">
        <f t="shared" si="10"/>
        <v>2008</v>
      </c>
      <c r="R28" s="123">
        <f t="shared" si="11"/>
        <v>9</v>
      </c>
      <c r="S28" s="124">
        <f t="shared" si="12"/>
        <v>22</v>
      </c>
      <c r="T28" s="12"/>
      <c r="U28" s="12"/>
      <c r="V28" s="12"/>
      <c r="W28" s="12"/>
      <c r="X28" s="12"/>
      <c r="Y28" s="12"/>
      <c r="Z28" s="12"/>
    </row>
    <row r="29" ht="12.75" customHeight="1">
      <c r="A29" s="113">
        <f t="shared" si="2"/>
        <v>23</v>
      </c>
      <c r="B29" s="114">
        <v>1131.0</v>
      </c>
      <c r="C29" s="115">
        <v>39714.0</v>
      </c>
      <c r="D29" s="40" t="str">
        <f t="shared" si="3"/>
        <v>#NAME?</v>
      </c>
      <c r="E29" s="84" t="s">
        <v>224</v>
      </c>
      <c r="F29" s="41" t="str">
        <f t="shared" si="4"/>
        <v>#NAME?</v>
      </c>
      <c r="G29" s="45" t="str">
        <f t="shared" si="5"/>
        <v>#NAME?</v>
      </c>
      <c r="H29" s="41" t="str">
        <f t="shared" si="6"/>
        <v>#NAME?</v>
      </c>
      <c r="I29" s="116"/>
      <c r="J29" s="117">
        <v>26.0</v>
      </c>
      <c r="K29" s="42">
        <v>3200.0</v>
      </c>
      <c r="L29" s="85">
        <v>32.0</v>
      </c>
      <c r="M29" s="44">
        <v>500.0</v>
      </c>
      <c r="N29" s="44" t="str">
        <f t="shared" si="7"/>
        <v>#NAME?</v>
      </c>
      <c r="O29" s="86" t="str">
        <f t="shared" si="8"/>
        <v>#NAME?</v>
      </c>
      <c r="P29" s="125" t="str">
        <f t="shared" si="9"/>
        <v>#NAME?</v>
      </c>
      <c r="Q29" s="122">
        <f t="shared" si="10"/>
        <v>2008</v>
      </c>
      <c r="R29" s="123">
        <f t="shared" si="11"/>
        <v>9</v>
      </c>
      <c r="S29" s="124">
        <f t="shared" si="12"/>
        <v>23</v>
      </c>
      <c r="T29" s="12"/>
      <c r="U29" s="12"/>
      <c r="V29" s="12"/>
      <c r="W29" s="12"/>
      <c r="X29" s="12"/>
      <c r="Y29" s="12"/>
      <c r="Z29" s="12"/>
    </row>
    <row r="30" ht="12.75" customHeight="1">
      <c r="A30" s="113">
        <f t="shared" si="2"/>
        <v>24</v>
      </c>
      <c r="B30" s="114">
        <v>1132.0</v>
      </c>
      <c r="C30" s="115">
        <v>39715.0</v>
      </c>
      <c r="D30" s="40" t="str">
        <f t="shared" si="3"/>
        <v>#NAME?</v>
      </c>
      <c r="E30" s="84" t="s">
        <v>226</v>
      </c>
      <c r="F30" s="41" t="str">
        <f t="shared" si="4"/>
        <v>#NAME?</v>
      </c>
      <c r="G30" s="45" t="str">
        <f t="shared" si="5"/>
        <v>#NAME?</v>
      </c>
      <c r="H30" s="41" t="str">
        <f t="shared" si="6"/>
        <v>#NAME?</v>
      </c>
      <c r="I30" s="116"/>
      <c r="J30" s="117">
        <v>27.0</v>
      </c>
      <c r="K30" s="42">
        <v>3300.0</v>
      </c>
      <c r="L30" s="85">
        <v>33.0</v>
      </c>
      <c r="M30" s="44">
        <v>600.0</v>
      </c>
      <c r="N30" s="44" t="str">
        <f t="shared" si="7"/>
        <v>#NAME?</v>
      </c>
      <c r="O30" s="86" t="str">
        <f t="shared" si="8"/>
        <v>#NAME?</v>
      </c>
      <c r="P30" s="125" t="str">
        <f t="shared" si="9"/>
        <v>#NAME?</v>
      </c>
      <c r="Q30" s="122">
        <f t="shared" si="10"/>
        <v>2008</v>
      </c>
      <c r="R30" s="123">
        <f t="shared" si="11"/>
        <v>9</v>
      </c>
      <c r="S30" s="124">
        <f t="shared" si="12"/>
        <v>24</v>
      </c>
      <c r="T30" s="12"/>
      <c r="U30" s="12"/>
      <c r="V30" s="12"/>
      <c r="W30" s="12"/>
      <c r="X30" s="12"/>
      <c r="Y30" s="12"/>
      <c r="Z30" s="12"/>
    </row>
    <row r="31" ht="12.75" customHeight="1">
      <c r="A31" s="113">
        <f t="shared" si="2"/>
        <v>25</v>
      </c>
      <c r="B31" s="114">
        <v>1133.0</v>
      </c>
      <c r="C31" s="115">
        <v>39746.0</v>
      </c>
      <c r="D31" s="40" t="str">
        <f t="shared" si="3"/>
        <v>#NAME?</v>
      </c>
      <c r="E31" s="84" t="s">
        <v>228</v>
      </c>
      <c r="F31" s="41" t="str">
        <f t="shared" si="4"/>
        <v>#NAME?</v>
      </c>
      <c r="G31" s="45" t="str">
        <f t="shared" si="5"/>
        <v>#NAME?</v>
      </c>
      <c r="H31" s="41" t="str">
        <f t="shared" si="6"/>
        <v>#NAME?</v>
      </c>
      <c r="I31" s="116"/>
      <c r="J31" s="117">
        <v>30.0</v>
      </c>
      <c r="K31" s="42">
        <v>3400.0</v>
      </c>
      <c r="L31" s="85">
        <v>34.0</v>
      </c>
      <c r="M31" s="44">
        <v>700.0</v>
      </c>
      <c r="N31" s="44" t="str">
        <f t="shared" si="7"/>
        <v>#NAME?</v>
      </c>
      <c r="O31" s="86" t="str">
        <f t="shared" si="8"/>
        <v>#NAME?</v>
      </c>
      <c r="P31" s="125" t="str">
        <f t="shared" si="9"/>
        <v>#NAME?</v>
      </c>
      <c r="Q31" s="122">
        <f t="shared" si="10"/>
        <v>2008</v>
      </c>
      <c r="R31" s="123">
        <f t="shared" si="11"/>
        <v>10</v>
      </c>
      <c r="S31" s="124">
        <f t="shared" si="12"/>
        <v>25</v>
      </c>
      <c r="T31" s="12"/>
      <c r="U31" s="12"/>
      <c r="V31" s="12"/>
      <c r="W31" s="12"/>
      <c r="X31" s="12"/>
      <c r="Y31" s="12"/>
      <c r="Z31" s="12"/>
    </row>
    <row r="32" ht="12.75" customHeight="1">
      <c r="A32" s="113">
        <f t="shared" si="2"/>
        <v>26</v>
      </c>
      <c r="B32" s="114">
        <v>1134.0</v>
      </c>
      <c r="C32" s="115">
        <v>39747.0</v>
      </c>
      <c r="D32" s="40" t="str">
        <f t="shared" si="3"/>
        <v>#NAME?</v>
      </c>
      <c r="E32" s="84" t="s">
        <v>230</v>
      </c>
      <c r="F32" s="41" t="str">
        <f t="shared" si="4"/>
        <v>#NAME?</v>
      </c>
      <c r="G32" s="45" t="str">
        <f t="shared" si="5"/>
        <v>#NAME?</v>
      </c>
      <c r="H32" s="41" t="str">
        <f t="shared" si="6"/>
        <v>#NAME?</v>
      </c>
      <c r="I32" s="116"/>
      <c r="J32" s="117">
        <v>32.0</v>
      </c>
      <c r="K32" s="42">
        <v>3500.0</v>
      </c>
      <c r="L32" s="85">
        <v>35.0</v>
      </c>
      <c r="M32" s="44">
        <v>800.0</v>
      </c>
      <c r="N32" s="44" t="str">
        <f t="shared" si="7"/>
        <v>#NAME?</v>
      </c>
      <c r="O32" s="86" t="str">
        <f t="shared" si="8"/>
        <v>#NAME?</v>
      </c>
      <c r="P32" s="125" t="str">
        <f t="shared" si="9"/>
        <v>#NAME?</v>
      </c>
      <c r="Q32" s="122">
        <f t="shared" si="10"/>
        <v>2008</v>
      </c>
      <c r="R32" s="123">
        <f t="shared" si="11"/>
        <v>10</v>
      </c>
      <c r="S32" s="124">
        <f t="shared" si="12"/>
        <v>26</v>
      </c>
      <c r="T32" s="12"/>
      <c r="U32" s="12"/>
      <c r="V32" s="12"/>
      <c r="W32" s="12"/>
      <c r="X32" s="12"/>
      <c r="Y32" s="12"/>
      <c r="Z32" s="12"/>
    </row>
    <row r="33" ht="12.75" customHeight="1">
      <c r="A33" s="113">
        <f t="shared" si="2"/>
        <v>27</v>
      </c>
      <c r="B33" s="114">
        <v>1135.0</v>
      </c>
      <c r="C33" s="115">
        <v>39779.0</v>
      </c>
      <c r="D33" s="40" t="str">
        <f t="shared" si="3"/>
        <v>#NAME?</v>
      </c>
      <c r="E33" s="84" t="s">
        <v>232</v>
      </c>
      <c r="F33" s="41" t="str">
        <f t="shared" si="4"/>
        <v>#NAME?</v>
      </c>
      <c r="G33" s="45" t="str">
        <f t="shared" si="5"/>
        <v>#NAME?</v>
      </c>
      <c r="H33" s="41" t="str">
        <f t="shared" si="6"/>
        <v>#NAME?</v>
      </c>
      <c r="I33" s="116"/>
      <c r="J33" s="117">
        <v>34.0</v>
      </c>
      <c r="K33" s="42">
        <v>3600.0</v>
      </c>
      <c r="L33" s="85">
        <v>36.0</v>
      </c>
      <c r="M33" s="44">
        <v>900.0</v>
      </c>
      <c r="N33" s="44" t="str">
        <f t="shared" si="7"/>
        <v>#NAME?</v>
      </c>
      <c r="O33" s="86" t="str">
        <f t="shared" si="8"/>
        <v>#NAME?</v>
      </c>
      <c r="P33" s="125" t="str">
        <f t="shared" si="9"/>
        <v>#NAME?</v>
      </c>
      <c r="Q33" s="122">
        <f t="shared" si="10"/>
        <v>2008</v>
      </c>
      <c r="R33" s="123">
        <f t="shared" si="11"/>
        <v>11</v>
      </c>
      <c r="S33" s="124">
        <f t="shared" si="12"/>
        <v>27</v>
      </c>
      <c r="T33" s="12"/>
      <c r="U33" s="12"/>
      <c r="V33" s="12"/>
      <c r="W33" s="12"/>
      <c r="X33" s="12"/>
      <c r="Y33" s="12"/>
      <c r="Z33" s="12"/>
    </row>
    <row r="34" ht="12.75" customHeight="1">
      <c r="A34" s="113">
        <f t="shared" si="2"/>
        <v>28</v>
      </c>
      <c r="B34" s="114">
        <v>1136.0</v>
      </c>
      <c r="C34" s="115">
        <v>39810.0</v>
      </c>
      <c r="D34" s="40" t="str">
        <f t="shared" si="3"/>
        <v>#NAME?</v>
      </c>
      <c r="E34" s="84" t="s">
        <v>234</v>
      </c>
      <c r="F34" s="41" t="str">
        <f t="shared" si="4"/>
        <v>#NAME?</v>
      </c>
      <c r="G34" s="45" t="str">
        <f t="shared" si="5"/>
        <v>#NAME?</v>
      </c>
      <c r="H34" s="41" t="str">
        <f t="shared" si="6"/>
        <v>#NAME?</v>
      </c>
      <c r="I34" s="116"/>
      <c r="J34" s="117">
        <v>36.0</v>
      </c>
      <c r="K34" s="42">
        <v>3700.0</v>
      </c>
      <c r="L34" s="85">
        <v>37.0</v>
      </c>
      <c r="M34" s="44">
        <v>1000.0</v>
      </c>
      <c r="N34" s="44" t="str">
        <f t="shared" si="7"/>
        <v>#NAME?</v>
      </c>
      <c r="O34" s="86" t="str">
        <f t="shared" si="8"/>
        <v>#NAME?</v>
      </c>
      <c r="P34" s="125" t="str">
        <f t="shared" si="9"/>
        <v>#NAME?</v>
      </c>
      <c r="Q34" s="122">
        <f t="shared" si="10"/>
        <v>2008</v>
      </c>
      <c r="R34" s="123">
        <f t="shared" si="11"/>
        <v>12</v>
      </c>
      <c r="S34" s="124">
        <f t="shared" si="12"/>
        <v>28</v>
      </c>
      <c r="T34" s="12"/>
      <c r="U34" s="12"/>
      <c r="V34" s="12"/>
      <c r="W34" s="12"/>
      <c r="X34" s="12"/>
      <c r="Y34" s="12"/>
      <c r="Z34" s="12"/>
    </row>
    <row r="35" ht="12.75" customHeight="1">
      <c r="A35" s="113">
        <f t="shared" si="2"/>
        <v>29</v>
      </c>
      <c r="B35" s="114">
        <v>1137.0</v>
      </c>
      <c r="C35" s="115">
        <v>39811.0</v>
      </c>
      <c r="D35" s="40" t="str">
        <f t="shared" si="3"/>
        <v>#NAME?</v>
      </c>
      <c r="E35" s="84" t="s">
        <v>236</v>
      </c>
      <c r="F35" s="41" t="str">
        <f t="shared" si="4"/>
        <v>#NAME?</v>
      </c>
      <c r="G35" s="45" t="str">
        <f t="shared" si="5"/>
        <v>#NAME?</v>
      </c>
      <c r="H35" s="41" t="str">
        <f t="shared" si="6"/>
        <v>#NAME?</v>
      </c>
      <c r="I35" s="116"/>
      <c r="J35" s="117">
        <v>38.0</v>
      </c>
      <c r="K35" s="42">
        <v>3800.0</v>
      </c>
      <c r="L35" s="85">
        <v>38.0</v>
      </c>
      <c r="M35" s="44">
        <v>300.0</v>
      </c>
      <c r="N35" s="44" t="str">
        <f t="shared" si="7"/>
        <v>#NAME?</v>
      </c>
      <c r="O35" s="86" t="str">
        <f t="shared" si="8"/>
        <v>#NAME?</v>
      </c>
      <c r="P35" s="125" t="str">
        <f t="shared" si="9"/>
        <v>#NAME?</v>
      </c>
      <c r="Q35" s="122">
        <f t="shared" si="10"/>
        <v>2008</v>
      </c>
      <c r="R35" s="123">
        <f t="shared" si="11"/>
        <v>12</v>
      </c>
      <c r="S35" s="124">
        <f t="shared" si="12"/>
        <v>29</v>
      </c>
      <c r="T35" s="12"/>
      <c r="U35" s="12"/>
      <c r="V35" s="12"/>
      <c r="W35" s="12"/>
      <c r="X35" s="12"/>
      <c r="Y35" s="12"/>
      <c r="Z35" s="12"/>
    </row>
    <row r="36" ht="12.75" customHeight="1">
      <c r="A36" s="113">
        <f t="shared" si="2"/>
        <v>30</v>
      </c>
      <c r="B36" s="114">
        <v>1138.0</v>
      </c>
      <c r="C36" s="115">
        <v>39812.0</v>
      </c>
      <c r="D36" s="40" t="str">
        <f t="shared" si="3"/>
        <v>#NAME?</v>
      </c>
      <c r="E36" s="84" t="s">
        <v>238</v>
      </c>
      <c r="F36" s="41" t="str">
        <f t="shared" si="4"/>
        <v>#NAME?</v>
      </c>
      <c r="G36" s="45" t="str">
        <f t="shared" si="5"/>
        <v>#NAME?</v>
      </c>
      <c r="H36" s="41" t="str">
        <f t="shared" si="6"/>
        <v>#NAME?</v>
      </c>
      <c r="I36" s="116"/>
      <c r="J36" s="117">
        <v>40.0</v>
      </c>
      <c r="K36" s="42">
        <v>3900.0</v>
      </c>
      <c r="L36" s="85">
        <v>39.0</v>
      </c>
      <c r="M36" s="44">
        <v>400.0</v>
      </c>
      <c r="N36" s="44" t="str">
        <f t="shared" si="7"/>
        <v>#NAME?</v>
      </c>
      <c r="O36" s="86" t="str">
        <f t="shared" si="8"/>
        <v>#NAME?</v>
      </c>
      <c r="P36" s="125" t="str">
        <f t="shared" si="9"/>
        <v>#NAME?</v>
      </c>
      <c r="Q36" s="122">
        <f t="shared" si="10"/>
        <v>2008</v>
      </c>
      <c r="R36" s="123">
        <f t="shared" si="11"/>
        <v>12</v>
      </c>
      <c r="S36" s="124">
        <f t="shared" si="12"/>
        <v>30</v>
      </c>
      <c r="T36" s="12"/>
      <c r="U36" s="12"/>
      <c r="V36" s="12"/>
      <c r="W36" s="12"/>
      <c r="X36" s="12"/>
      <c r="Y36" s="12"/>
      <c r="Z36" s="12"/>
    </row>
    <row r="37" ht="12.75" customHeight="1">
      <c r="A37" s="113">
        <f t="shared" si="2"/>
        <v>0</v>
      </c>
      <c r="B37" s="114"/>
      <c r="C37" s="115"/>
      <c r="D37" s="40" t="str">
        <f t="shared" si="3"/>
        <v>#NAME?</v>
      </c>
      <c r="E37" s="84"/>
      <c r="F37" s="41" t="str">
        <f t="shared" si="4"/>
        <v>#NAME?</v>
      </c>
      <c r="G37" s="45" t="str">
        <f t="shared" si="5"/>
        <v>#NAME?</v>
      </c>
      <c r="H37" s="41" t="str">
        <f t="shared" si="6"/>
        <v>#NAME?</v>
      </c>
      <c r="I37" s="116"/>
      <c r="J37" s="117"/>
      <c r="K37" s="42"/>
      <c r="L37" s="85"/>
      <c r="M37" s="44"/>
      <c r="N37" s="44" t="str">
        <f t="shared" si="7"/>
        <v>#NAME?</v>
      </c>
      <c r="O37" s="86" t="str">
        <f t="shared" si="8"/>
        <v>#NAME?</v>
      </c>
      <c r="P37" s="125" t="str">
        <f t="shared" si="9"/>
        <v>#NAME?</v>
      </c>
      <c r="Q37" s="122" t="str">
        <f t="shared" si="10"/>
        <v>-</v>
      </c>
      <c r="R37" s="123" t="str">
        <f t="shared" si="11"/>
        <v>-</v>
      </c>
      <c r="S37" s="124" t="str">
        <f t="shared" si="12"/>
        <v>-</v>
      </c>
      <c r="T37" s="12"/>
      <c r="U37" s="12"/>
      <c r="V37" s="12"/>
      <c r="W37" s="12"/>
      <c r="X37" s="12"/>
      <c r="Y37" s="12"/>
      <c r="Z37" s="12"/>
    </row>
    <row r="38" ht="12.75" customHeight="1">
      <c r="A38" s="113">
        <f t="shared" si="2"/>
        <v>0</v>
      </c>
      <c r="B38" s="114"/>
      <c r="C38" s="115"/>
      <c r="D38" s="40" t="str">
        <f t="shared" si="3"/>
        <v>#NAME?</v>
      </c>
      <c r="E38" s="84"/>
      <c r="F38" s="41" t="str">
        <f t="shared" si="4"/>
        <v>#NAME?</v>
      </c>
      <c r="G38" s="45" t="str">
        <f t="shared" si="5"/>
        <v>#NAME?</v>
      </c>
      <c r="H38" s="41" t="str">
        <f t="shared" si="6"/>
        <v>#NAME?</v>
      </c>
      <c r="I38" s="116"/>
      <c r="J38" s="117"/>
      <c r="K38" s="42"/>
      <c r="L38" s="85"/>
      <c r="M38" s="44"/>
      <c r="N38" s="44" t="str">
        <f t="shared" si="7"/>
        <v>#NAME?</v>
      </c>
      <c r="O38" s="86" t="str">
        <f t="shared" si="8"/>
        <v>#NAME?</v>
      </c>
      <c r="P38" s="125" t="str">
        <f t="shared" si="9"/>
        <v>#NAME?</v>
      </c>
      <c r="Q38" s="122" t="str">
        <f t="shared" si="10"/>
        <v>-</v>
      </c>
      <c r="R38" s="123" t="str">
        <f t="shared" si="11"/>
        <v>-</v>
      </c>
      <c r="S38" s="124" t="str">
        <f t="shared" si="12"/>
        <v>-</v>
      </c>
      <c r="T38" s="12"/>
      <c r="U38" s="12"/>
      <c r="V38" s="12"/>
      <c r="W38" s="12"/>
      <c r="X38" s="12"/>
      <c r="Y38" s="12"/>
      <c r="Z38" s="12"/>
    </row>
    <row r="39" ht="12.75" customHeight="1">
      <c r="A39" s="113">
        <f t="shared" si="2"/>
        <v>0</v>
      </c>
      <c r="B39" s="114"/>
      <c r="C39" s="115"/>
      <c r="D39" s="40" t="str">
        <f t="shared" si="3"/>
        <v>#NAME?</v>
      </c>
      <c r="E39" s="84"/>
      <c r="F39" s="41" t="str">
        <f t="shared" si="4"/>
        <v>#NAME?</v>
      </c>
      <c r="G39" s="45" t="str">
        <f t="shared" si="5"/>
        <v>#NAME?</v>
      </c>
      <c r="H39" s="41" t="str">
        <f t="shared" si="6"/>
        <v>#NAME?</v>
      </c>
      <c r="I39" s="116"/>
      <c r="J39" s="117"/>
      <c r="K39" s="42"/>
      <c r="L39" s="85"/>
      <c r="M39" s="44"/>
      <c r="N39" s="44" t="str">
        <f t="shared" si="7"/>
        <v>#NAME?</v>
      </c>
      <c r="O39" s="86" t="str">
        <f t="shared" si="8"/>
        <v>#NAME?</v>
      </c>
      <c r="P39" s="125" t="str">
        <f t="shared" si="9"/>
        <v>#NAME?</v>
      </c>
      <c r="Q39" s="122" t="str">
        <f t="shared" si="10"/>
        <v>-</v>
      </c>
      <c r="R39" s="123" t="str">
        <f t="shared" si="11"/>
        <v>-</v>
      </c>
      <c r="S39" s="124" t="str">
        <f t="shared" si="12"/>
        <v>-</v>
      </c>
      <c r="T39" s="12"/>
      <c r="U39" s="12"/>
      <c r="V39" s="12"/>
      <c r="W39" s="12"/>
      <c r="X39" s="12"/>
      <c r="Y39" s="12"/>
      <c r="Z39" s="12"/>
    </row>
    <row r="40" ht="12.75" customHeight="1">
      <c r="A40" s="113">
        <f t="shared" si="2"/>
        <v>0</v>
      </c>
      <c r="B40" s="114"/>
      <c r="C40" s="115"/>
      <c r="D40" s="40" t="str">
        <f t="shared" si="3"/>
        <v>#NAME?</v>
      </c>
      <c r="E40" s="84"/>
      <c r="F40" s="41" t="str">
        <f t="shared" si="4"/>
        <v>#NAME?</v>
      </c>
      <c r="G40" s="45" t="str">
        <f t="shared" si="5"/>
        <v>#NAME?</v>
      </c>
      <c r="H40" s="41" t="str">
        <f t="shared" si="6"/>
        <v>#NAME?</v>
      </c>
      <c r="I40" s="116"/>
      <c r="J40" s="117"/>
      <c r="K40" s="42"/>
      <c r="L40" s="85"/>
      <c r="M40" s="44"/>
      <c r="N40" s="44" t="str">
        <f t="shared" si="7"/>
        <v>#NAME?</v>
      </c>
      <c r="O40" s="86" t="str">
        <f t="shared" si="8"/>
        <v>#NAME?</v>
      </c>
      <c r="P40" s="125" t="str">
        <f t="shared" si="9"/>
        <v>#NAME?</v>
      </c>
      <c r="Q40" s="122" t="str">
        <f t="shared" si="10"/>
        <v>-</v>
      </c>
      <c r="R40" s="123" t="str">
        <f t="shared" si="11"/>
        <v>-</v>
      </c>
      <c r="S40" s="124" t="str">
        <f t="shared" si="12"/>
        <v>-</v>
      </c>
      <c r="T40" s="12"/>
      <c r="U40" s="12"/>
      <c r="V40" s="12"/>
      <c r="W40" s="12"/>
      <c r="X40" s="12"/>
      <c r="Y40" s="12"/>
      <c r="Z40" s="12"/>
    </row>
    <row r="41" ht="12.75" customHeight="1">
      <c r="A41" s="113">
        <f t="shared" si="2"/>
        <v>0</v>
      </c>
      <c r="B41" s="114"/>
      <c r="C41" s="115"/>
      <c r="D41" s="40" t="str">
        <f t="shared" si="3"/>
        <v>#NAME?</v>
      </c>
      <c r="E41" s="84"/>
      <c r="F41" s="41" t="str">
        <f t="shared" si="4"/>
        <v>#NAME?</v>
      </c>
      <c r="G41" s="45" t="str">
        <f t="shared" si="5"/>
        <v>#NAME?</v>
      </c>
      <c r="H41" s="41" t="str">
        <f t="shared" si="6"/>
        <v>#NAME?</v>
      </c>
      <c r="I41" s="116"/>
      <c r="J41" s="117"/>
      <c r="K41" s="42"/>
      <c r="L41" s="85"/>
      <c r="M41" s="44"/>
      <c r="N41" s="44" t="str">
        <f t="shared" si="7"/>
        <v>#NAME?</v>
      </c>
      <c r="O41" s="86" t="str">
        <f t="shared" si="8"/>
        <v>#NAME?</v>
      </c>
      <c r="P41" s="125" t="str">
        <f t="shared" si="9"/>
        <v>#NAME?</v>
      </c>
      <c r="Q41" s="122" t="str">
        <f t="shared" si="10"/>
        <v>-</v>
      </c>
      <c r="R41" s="123" t="str">
        <f t="shared" si="11"/>
        <v>-</v>
      </c>
      <c r="S41" s="124" t="str">
        <f t="shared" si="12"/>
        <v>-</v>
      </c>
      <c r="T41" s="12"/>
      <c r="U41" s="12"/>
      <c r="V41" s="12"/>
      <c r="W41" s="12"/>
      <c r="X41" s="12"/>
      <c r="Y41" s="12"/>
      <c r="Z41" s="12"/>
    </row>
    <row r="42" ht="12.75" customHeight="1">
      <c r="A42" s="113">
        <f t="shared" si="2"/>
        <v>0</v>
      </c>
      <c r="B42" s="114"/>
      <c r="C42" s="115"/>
      <c r="D42" s="40" t="str">
        <f t="shared" si="3"/>
        <v>#NAME?</v>
      </c>
      <c r="E42" s="84"/>
      <c r="F42" s="41" t="str">
        <f t="shared" si="4"/>
        <v>#NAME?</v>
      </c>
      <c r="G42" s="45" t="str">
        <f t="shared" si="5"/>
        <v>#NAME?</v>
      </c>
      <c r="H42" s="41" t="str">
        <f t="shared" si="6"/>
        <v>#NAME?</v>
      </c>
      <c r="I42" s="116"/>
      <c r="J42" s="117"/>
      <c r="K42" s="42"/>
      <c r="L42" s="85"/>
      <c r="M42" s="44"/>
      <c r="N42" s="44" t="str">
        <f t="shared" si="7"/>
        <v>#NAME?</v>
      </c>
      <c r="O42" s="86" t="str">
        <f t="shared" si="8"/>
        <v>#NAME?</v>
      </c>
      <c r="P42" s="125" t="str">
        <f t="shared" si="9"/>
        <v>#NAME?</v>
      </c>
      <c r="Q42" s="122" t="str">
        <f t="shared" si="10"/>
        <v>-</v>
      </c>
      <c r="R42" s="123" t="str">
        <f t="shared" si="11"/>
        <v>-</v>
      </c>
      <c r="S42" s="124" t="str">
        <f t="shared" si="12"/>
        <v>-</v>
      </c>
      <c r="T42" s="12"/>
      <c r="U42" s="12"/>
      <c r="V42" s="12"/>
      <c r="W42" s="12"/>
      <c r="X42" s="12"/>
      <c r="Y42" s="12"/>
      <c r="Z42" s="12"/>
    </row>
    <row r="43" ht="12.75" customHeight="1">
      <c r="A43" s="113">
        <f t="shared" si="2"/>
        <v>0</v>
      </c>
      <c r="B43" s="114"/>
      <c r="C43" s="115"/>
      <c r="D43" s="40" t="str">
        <f t="shared" si="3"/>
        <v>#NAME?</v>
      </c>
      <c r="E43" s="84"/>
      <c r="F43" s="41" t="str">
        <f t="shared" si="4"/>
        <v>#NAME?</v>
      </c>
      <c r="G43" s="45" t="str">
        <f t="shared" si="5"/>
        <v>#NAME?</v>
      </c>
      <c r="H43" s="41" t="str">
        <f t="shared" si="6"/>
        <v>#NAME?</v>
      </c>
      <c r="I43" s="116"/>
      <c r="J43" s="117"/>
      <c r="K43" s="42"/>
      <c r="L43" s="85"/>
      <c r="M43" s="44"/>
      <c r="N43" s="44" t="str">
        <f t="shared" si="7"/>
        <v>#NAME?</v>
      </c>
      <c r="O43" s="86" t="str">
        <f t="shared" si="8"/>
        <v>#NAME?</v>
      </c>
      <c r="P43" s="125" t="str">
        <f t="shared" si="9"/>
        <v>#NAME?</v>
      </c>
      <c r="Q43" s="122" t="str">
        <f t="shared" si="10"/>
        <v>-</v>
      </c>
      <c r="R43" s="123" t="str">
        <f t="shared" si="11"/>
        <v>-</v>
      </c>
      <c r="S43" s="124" t="str">
        <f t="shared" si="12"/>
        <v>-</v>
      </c>
      <c r="T43" s="12"/>
      <c r="U43" s="12"/>
      <c r="V43" s="12"/>
      <c r="W43" s="12"/>
      <c r="X43" s="12"/>
      <c r="Y43" s="12"/>
      <c r="Z43" s="12"/>
    </row>
    <row r="44" ht="12.75" customHeight="1">
      <c r="A44" s="113">
        <f t="shared" si="2"/>
        <v>0</v>
      </c>
      <c r="B44" s="114"/>
      <c r="C44" s="115"/>
      <c r="D44" s="40" t="str">
        <f t="shared" si="3"/>
        <v>#NAME?</v>
      </c>
      <c r="E44" s="84"/>
      <c r="F44" s="41" t="str">
        <f t="shared" si="4"/>
        <v>#NAME?</v>
      </c>
      <c r="G44" s="45" t="str">
        <f t="shared" si="5"/>
        <v>#NAME?</v>
      </c>
      <c r="H44" s="41" t="str">
        <f t="shared" si="6"/>
        <v>#NAME?</v>
      </c>
      <c r="I44" s="116"/>
      <c r="J44" s="117"/>
      <c r="K44" s="42"/>
      <c r="L44" s="85"/>
      <c r="M44" s="44"/>
      <c r="N44" s="44" t="str">
        <f t="shared" si="7"/>
        <v>#NAME?</v>
      </c>
      <c r="O44" s="86" t="str">
        <f t="shared" si="8"/>
        <v>#NAME?</v>
      </c>
      <c r="P44" s="125" t="str">
        <f t="shared" si="9"/>
        <v>#NAME?</v>
      </c>
      <c r="Q44" s="122" t="str">
        <f t="shared" si="10"/>
        <v>-</v>
      </c>
      <c r="R44" s="123" t="str">
        <f t="shared" si="11"/>
        <v>-</v>
      </c>
      <c r="S44" s="124" t="str">
        <f t="shared" si="12"/>
        <v>-</v>
      </c>
      <c r="T44" s="12"/>
      <c r="U44" s="12"/>
      <c r="V44" s="12"/>
      <c r="W44" s="12"/>
      <c r="X44" s="12"/>
      <c r="Y44" s="12"/>
      <c r="Z44" s="12"/>
    </row>
    <row r="45" ht="12.75" customHeight="1">
      <c r="A45" s="113">
        <f t="shared" si="2"/>
        <v>0</v>
      </c>
      <c r="B45" s="114"/>
      <c r="C45" s="115"/>
      <c r="D45" s="40" t="str">
        <f t="shared" si="3"/>
        <v>#NAME?</v>
      </c>
      <c r="E45" s="84"/>
      <c r="F45" s="41" t="str">
        <f t="shared" si="4"/>
        <v>#NAME?</v>
      </c>
      <c r="G45" s="45" t="str">
        <f t="shared" si="5"/>
        <v>#NAME?</v>
      </c>
      <c r="H45" s="41" t="str">
        <f t="shared" si="6"/>
        <v>#NAME?</v>
      </c>
      <c r="I45" s="116"/>
      <c r="J45" s="117"/>
      <c r="K45" s="42"/>
      <c r="L45" s="85"/>
      <c r="M45" s="44"/>
      <c r="N45" s="44" t="str">
        <f t="shared" si="7"/>
        <v>#NAME?</v>
      </c>
      <c r="O45" s="86" t="str">
        <f t="shared" si="8"/>
        <v>#NAME?</v>
      </c>
      <c r="P45" s="125" t="str">
        <f t="shared" si="9"/>
        <v>#NAME?</v>
      </c>
      <c r="Q45" s="122" t="str">
        <f t="shared" si="10"/>
        <v>-</v>
      </c>
      <c r="R45" s="123" t="str">
        <f t="shared" si="11"/>
        <v>-</v>
      </c>
      <c r="S45" s="124" t="str">
        <f t="shared" si="12"/>
        <v>-</v>
      </c>
      <c r="T45" s="12"/>
      <c r="U45" s="12"/>
      <c r="V45" s="12"/>
      <c r="W45" s="12"/>
      <c r="X45" s="12"/>
      <c r="Y45" s="12"/>
      <c r="Z45" s="12"/>
    </row>
    <row r="46" ht="12.75" customHeight="1">
      <c r="A46" s="113">
        <f t="shared" si="2"/>
        <v>0</v>
      </c>
      <c r="B46" s="114"/>
      <c r="C46" s="115"/>
      <c r="D46" s="40" t="str">
        <f t="shared" si="3"/>
        <v>#NAME?</v>
      </c>
      <c r="E46" s="84"/>
      <c r="F46" s="41" t="str">
        <f t="shared" si="4"/>
        <v>#NAME?</v>
      </c>
      <c r="G46" s="45" t="str">
        <f t="shared" si="5"/>
        <v>#NAME?</v>
      </c>
      <c r="H46" s="41" t="str">
        <f t="shared" si="6"/>
        <v>#NAME?</v>
      </c>
      <c r="I46" s="116"/>
      <c r="J46" s="117"/>
      <c r="K46" s="42"/>
      <c r="L46" s="85"/>
      <c r="M46" s="44"/>
      <c r="N46" s="44" t="str">
        <f t="shared" si="7"/>
        <v>#NAME?</v>
      </c>
      <c r="O46" s="86" t="str">
        <f t="shared" si="8"/>
        <v>#NAME?</v>
      </c>
      <c r="P46" s="125" t="str">
        <f t="shared" si="9"/>
        <v>#NAME?</v>
      </c>
      <c r="Q46" s="122" t="str">
        <f t="shared" si="10"/>
        <v>-</v>
      </c>
      <c r="R46" s="123" t="str">
        <f t="shared" si="11"/>
        <v>-</v>
      </c>
      <c r="S46" s="124" t="str">
        <f t="shared" si="12"/>
        <v>-</v>
      </c>
      <c r="T46" s="12"/>
      <c r="U46" s="12"/>
      <c r="V46" s="12"/>
      <c r="W46" s="12"/>
      <c r="X46" s="12"/>
      <c r="Y46" s="12"/>
      <c r="Z46" s="12"/>
    </row>
    <row r="47" ht="12.75" customHeight="1">
      <c r="A47" s="113">
        <f t="shared" si="2"/>
        <v>0</v>
      </c>
      <c r="B47" s="114"/>
      <c r="C47" s="115"/>
      <c r="D47" s="40" t="str">
        <f t="shared" si="3"/>
        <v>#NAME?</v>
      </c>
      <c r="E47" s="84"/>
      <c r="F47" s="41" t="str">
        <f t="shared" si="4"/>
        <v>#NAME?</v>
      </c>
      <c r="G47" s="45" t="str">
        <f t="shared" si="5"/>
        <v>#NAME?</v>
      </c>
      <c r="H47" s="41" t="str">
        <f t="shared" si="6"/>
        <v>#NAME?</v>
      </c>
      <c r="I47" s="116"/>
      <c r="J47" s="117"/>
      <c r="K47" s="42"/>
      <c r="L47" s="85"/>
      <c r="M47" s="44"/>
      <c r="N47" s="44" t="str">
        <f t="shared" si="7"/>
        <v>#NAME?</v>
      </c>
      <c r="O47" s="86" t="str">
        <f t="shared" si="8"/>
        <v>#NAME?</v>
      </c>
      <c r="P47" s="125" t="str">
        <f t="shared" si="9"/>
        <v>#NAME?</v>
      </c>
      <c r="Q47" s="122" t="str">
        <f t="shared" si="10"/>
        <v>-</v>
      </c>
      <c r="R47" s="123" t="str">
        <f t="shared" si="11"/>
        <v>-</v>
      </c>
      <c r="S47" s="124" t="str">
        <f t="shared" si="12"/>
        <v>-</v>
      </c>
      <c r="T47" s="12"/>
      <c r="U47" s="12"/>
      <c r="V47" s="12"/>
      <c r="W47" s="12"/>
      <c r="X47" s="12"/>
      <c r="Y47" s="12"/>
      <c r="Z47" s="12"/>
    </row>
    <row r="48" ht="12.75" customHeight="1">
      <c r="A48" s="113">
        <f t="shared" si="2"/>
        <v>0</v>
      </c>
      <c r="B48" s="114"/>
      <c r="C48" s="115"/>
      <c r="D48" s="40" t="str">
        <f t="shared" si="3"/>
        <v>#NAME?</v>
      </c>
      <c r="E48" s="84"/>
      <c r="F48" s="41" t="str">
        <f t="shared" si="4"/>
        <v>#NAME?</v>
      </c>
      <c r="G48" s="45" t="str">
        <f t="shared" si="5"/>
        <v>#NAME?</v>
      </c>
      <c r="H48" s="41" t="str">
        <f t="shared" si="6"/>
        <v>#NAME?</v>
      </c>
      <c r="I48" s="116"/>
      <c r="J48" s="117"/>
      <c r="K48" s="42"/>
      <c r="L48" s="85"/>
      <c r="M48" s="44"/>
      <c r="N48" s="44" t="str">
        <f t="shared" si="7"/>
        <v>#NAME?</v>
      </c>
      <c r="O48" s="86" t="str">
        <f t="shared" si="8"/>
        <v>#NAME?</v>
      </c>
      <c r="P48" s="125" t="str">
        <f t="shared" si="9"/>
        <v>#NAME?</v>
      </c>
      <c r="Q48" s="122" t="str">
        <f t="shared" si="10"/>
        <v>-</v>
      </c>
      <c r="R48" s="123" t="str">
        <f t="shared" si="11"/>
        <v>-</v>
      </c>
      <c r="S48" s="124" t="str">
        <f t="shared" si="12"/>
        <v>-</v>
      </c>
      <c r="T48" s="12"/>
      <c r="U48" s="12"/>
      <c r="V48" s="12"/>
      <c r="W48" s="12"/>
      <c r="X48" s="12"/>
      <c r="Y48" s="12"/>
      <c r="Z48" s="12"/>
    </row>
    <row r="49" ht="12.75" customHeight="1">
      <c r="A49" s="113">
        <f t="shared" si="2"/>
        <v>0</v>
      </c>
      <c r="B49" s="114"/>
      <c r="C49" s="115"/>
      <c r="D49" s="40" t="str">
        <f t="shared" si="3"/>
        <v>#NAME?</v>
      </c>
      <c r="E49" s="84"/>
      <c r="F49" s="41" t="str">
        <f t="shared" si="4"/>
        <v>#NAME?</v>
      </c>
      <c r="G49" s="45" t="str">
        <f t="shared" si="5"/>
        <v>#NAME?</v>
      </c>
      <c r="H49" s="41" t="str">
        <f t="shared" si="6"/>
        <v>#NAME?</v>
      </c>
      <c r="I49" s="116"/>
      <c r="J49" s="117"/>
      <c r="K49" s="42"/>
      <c r="L49" s="85"/>
      <c r="M49" s="44"/>
      <c r="N49" s="44" t="str">
        <f t="shared" si="7"/>
        <v>#NAME?</v>
      </c>
      <c r="O49" s="86" t="str">
        <f t="shared" si="8"/>
        <v>#NAME?</v>
      </c>
      <c r="P49" s="125" t="str">
        <f t="shared" si="9"/>
        <v>#NAME?</v>
      </c>
      <c r="Q49" s="122" t="str">
        <f t="shared" si="10"/>
        <v>-</v>
      </c>
      <c r="R49" s="123" t="str">
        <f t="shared" si="11"/>
        <v>-</v>
      </c>
      <c r="S49" s="124" t="str">
        <f t="shared" si="12"/>
        <v>-</v>
      </c>
      <c r="T49" s="12"/>
      <c r="U49" s="12"/>
      <c r="V49" s="12"/>
      <c r="W49" s="12"/>
      <c r="X49" s="12"/>
      <c r="Y49" s="12"/>
      <c r="Z49" s="12"/>
    </row>
    <row r="50" ht="12.75" customHeight="1">
      <c r="A50" s="113">
        <f t="shared" si="2"/>
        <v>0</v>
      </c>
      <c r="B50" s="114"/>
      <c r="C50" s="115"/>
      <c r="D50" s="40" t="str">
        <f t="shared" si="3"/>
        <v>#NAME?</v>
      </c>
      <c r="E50" s="84"/>
      <c r="F50" s="41" t="str">
        <f t="shared" si="4"/>
        <v>#NAME?</v>
      </c>
      <c r="G50" s="45" t="str">
        <f t="shared" si="5"/>
        <v>#NAME?</v>
      </c>
      <c r="H50" s="41" t="str">
        <f t="shared" si="6"/>
        <v>#NAME?</v>
      </c>
      <c r="I50" s="116"/>
      <c r="J50" s="117"/>
      <c r="K50" s="42"/>
      <c r="L50" s="85"/>
      <c r="M50" s="44"/>
      <c r="N50" s="44" t="str">
        <f t="shared" si="7"/>
        <v>#NAME?</v>
      </c>
      <c r="O50" s="86" t="str">
        <f t="shared" si="8"/>
        <v>#NAME?</v>
      </c>
      <c r="P50" s="125" t="str">
        <f t="shared" si="9"/>
        <v>#NAME?</v>
      </c>
      <c r="Q50" s="122" t="str">
        <f t="shared" si="10"/>
        <v>-</v>
      </c>
      <c r="R50" s="123" t="str">
        <f t="shared" si="11"/>
        <v>-</v>
      </c>
      <c r="S50" s="124" t="str">
        <f t="shared" si="12"/>
        <v>-</v>
      </c>
      <c r="T50" s="12"/>
      <c r="U50" s="12"/>
      <c r="V50" s="12"/>
      <c r="W50" s="12"/>
      <c r="X50" s="12"/>
      <c r="Y50" s="12"/>
      <c r="Z50" s="12"/>
    </row>
    <row r="51" ht="12.75" customHeight="1">
      <c r="A51" s="113">
        <f t="shared" si="2"/>
        <v>0</v>
      </c>
      <c r="B51" s="114"/>
      <c r="C51" s="115"/>
      <c r="D51" s="40" t="str">
        <f t="shared" si="3"/>
        <v>#NAME?</v>
      </c>
      <c r="E51" s="84"/>
      <c r="F51" s="41" t="str">
        <f t="shared" si="4"/>
        <v>#NAME?</v>
      </c>
      <c r="G51" s="45" t="str">
        <f t="shared" si="5"/>
        <v>#NAME?</v>
      </c>
      <c r="H51" s="41" t="str">
        <f t="shared" si="6"/>
        <v>#NAME?</v>
      </c>
      <c r="I51" s="116"/>
      <c r="J51" s="117"/>
      <c r="K51" s="42"/>
      <c r="L51" s="85"/>
      <c r="M51" s="44"/>
      <c r="N51" s="44" t="str">
        <f t="shared" si="7"/>
        <v>#NAME?</v>
      </c>
      <c r="O51" s="86" t="str">
        <f t="shared" si="8"/>
        <v>#NAME?</v>
      </c>
      <c r="P51" s="125" t="str">
        <f t="shared" si="9"/>
        <v>#NAME?</v>
      </c>
      <c r="Q51" s="122" t="str">
        <f t="shared" si="10"/>
        <v>-</v>
      </c>
      <c r="R51" s="123" t="str">
        <f t="shared" si="11"/>
        <v>-</v>
      </c>
      <c r="S51" s="124" t="str">
        <f t="shared" si="12"/>
        <v>-</v>
      </c>
      <c r="T51" s="12"/>
      <c r="U51" s="12"/>
      <c r="V51" s="12"/>
      <c r="W51" s="12"/>
      <c r="X51" s="12"/>
      <c r="Y51" s="12"/>
      <c r="Z51" s="12"/>
    </row>
    <row r="52" ht="12.75" customHeight="1">
      <c r="A52" s="113">
        <f t="shared" si="2"/>
        <v>0</v>
      </c>
      <c r="B52" s="114"/>
      <c r="C52" s="115"/>
      <c r="D52" s="40" t="str">
        <f t="shared" si="3"/>
        <v>#NAME?</v>
      </c>
      <c r="E52" s="84"/>
      <c r="F52" s="41" t="str">
        <f t="shared" si="4"/>
        <v>#NAME?</v>
      </c>
      <c r="G52" s="45" t="str">
        <f t="shared" si="5"/>
        <v>#NAME?</v>
      </c>
      <c r="H52" s="41" t="str">
        <f t="shared" si="6"/>
        <v>#NAME?</v>
      </c>
      <c r="I52" s="116"/>
      <c r="J52" s="117"/>
      <c r="K52" s="42"/>
      <c r="L52" s="85"/>
      <c r="M52" s="44"/>
      <c r="N52" s="44" t="str">
        <f t="shared" si="7"/>
        <v>#NAME?</v>
      </c>
      <c r="O52" s="86" t="str">
        <f t="shared" si="8"/>
        <v>#NAME?</v>
      </c>
      <c r="P52" s="125" t="str">
        <f t="shared" si="9"/>
        <v>#NAME?</v>
      </c>
      <c r="Q52" s="122" t="str">
        <f t="shared" si="10"/>
        <v>-</v>
      </c>
      <c r="R52" s="123" t="str">
        <f t="shared" si="11"/>
        <v>-</v>
      </c>
      <c r="S52" s="124" t="str">
        <f t="shared" si="12"/>
        <v>-</v>
      </c>
      <c r="T52" s="12"/>
      <c r="U52" s="12"/>
      <c r="V52" s="12"/>
      <c r="W52" s="12"/>
      <c r="X52" s="12"/>
      <c r="Y52" s="12"/>
      <c r="Z52" s="12"/>
    </row>
    <row r="53" ht="12.75" customHeight="1">
      <c r="A53" s="113">
        <f t="shared" si="2"/>
        <v>0</v>
      </c>
      <c r="B53" s="114"/>
      <c r="C53" s="115"/>
      <c r="D53" s="40" t="str">
        <f t="shared" si="3"/>
        <v>#NAME?</v>
      </c>
      <c r="E53" s="84"/>
      <c r="F53" s="41" t="str">
        <f t="shared" si="4"/>
        <v>#NAME?</v>
      </c>
      <c r="G53" s="45" t="str">
        <f t="shared" si="5"/>
        <v>#NAME?</v>
      </c>
      <c r="H53" s="41" t="str">
        <f t="shared" si="6"/>
        <v>#NAME?</v>
      </c>
      <c r="I53" s="116"/>
      <c r="J53" s="117"/>
      <c r="K53" s="42"/>
      <c r="L53" s="85"/>
      <c r="M53" s="44"/>
      <c r="N53" s="44" t="str">
        <f t="shared" si="7"/>
        <v>#NAME?</v>
      </c>
      <c r="O53" s="86" t="str">
        <f t="shared" si="8"/>
        <v>#NAME?</v>
      </c>
      <c r="P53" s="125" t="str">
        <f t="shared" si="9"/>
        <v>#NAME?</v>
      </c>
      <c r="Q53" s="122" t="str">
        <f t="shared" si="10"/>
        <v>-</v>
      </c>
      <c r="R53" s="123" t="str">
        <f t="shared" si="11"/>
        <v>-</v>
      </c>
      <c r="S53" s="124" t="str">
        <f t="shared" si="12"/>
        <v>-</v>
      </c>
      <c r="T53" s="12"/>
      <c r="U53" s="12"/>
      <c r="V53" s="12"/>
      <c r="W53" s="12"/>
      <c r="X53" s="12"/>
      <c r="Y53" s="12"/>
      <c r="Z53" s="12"/>
    </row>
    <row r="54" ht="12.75" customHeight="1">
      <c r="A54" s="113">
        <f t="shared" si="2"/>
        <v>0</v>
      </c>
      <c r="B54" s="114"/>
      <c r="C54" s="115"/>
      <c r="D54" s="40" t="str">
        <f t="shared" si="3"/>
        <v>#NAME?</v>
      </c>
      <c r="E54" s="84"/>
      <c r="F54" s="41" t="str">
        <f t="shared" si="4"/>
        <v>#NAME?</v>
      </c>
      <c r="G54" s="45" t="str">
        <f t="shared" si="5"/>
        <v>#NAME?</v>
      </c>
      <c r="H54" s="41" t="str">
        <f t="shared" si="6"/>
        <v>#NAME?</v>
      </c>
      <c r="I54" s="116"/>
      <c r="J54" s="117"/>
      <c r="K54" s="42"/>
      <c r="L54" s="85"/>
      <c r="M54" s="44"/>
      <c r="N54" s="44" t="str">
        <f t="shared" si="7"/>
        <v>#NAME?</v>
      </c>
      <c r="O54" s="86" t="str">
        <f t="shared" si="8"/>
        <v>#NAME?</v>
      </c>
      <c r="P54" s="125" t="str">
        <f t="shared" si="9"/>
        <v>#NAME?</v>
      </c>
      <c r="Q54" s="122" t="str">
        <f t="shared" si="10"/>
        <v>-</v>
      </c>
      <c r="R54" s="123" t="str">
        <f t="shared" si="11"/>
        <v>-</v>
      </c>
      <c r="S54" s="124" t="str">
        <f t="shared" si="12"/>
        <v>-</v>
      </c>
      <c r="T54" s="12"/>
      <c r="U54" s="12"/>
      <c r="V54" s="12"/>
      <c r="W54" s="12"/>
      <c r="X54" s="12"/>
      <c r="Y54" s="12"/>
      <c r="Z54" s="12"/>
    </row>
    <row r="55" ht="12.75" customHeight="1">
      <c r="A55" s="113">
        <f t="shared" si="2"/>
        <v>0</v>
      </c>
      <c r="B55" s="114"/>
      <c r="C55" s="115"/>
      <c r="D55" s="40" t="str">
        <f t="shared" si="3"/>
        <v>#NAME?</v>
      </c>
      <c r="E55" s="84"/>
      <c r="F55" s="41" t="str">
        <f t="shared" si="4"/>
        <v>#NAME?</v>
      </c>
      <c r="G55" s="45" t="str">
        <f t="shared" si="5"/>
        <v>#NAME?</v>
      </c>
      <c r="H55" s="41" t="str">
        <f t="shared" si="6"/>
        <v>#NAME?</v>
      </c>
      <c r="I55" s="116"/>
      <c r="J55" s="117"/>
      <c r="K55" s="42"/>
      <c r="L55" s="85"/>
      <c r="M55" s="44"/>
      <c r="N55" s="44" t="str">
        <f t="shared" si="7"/>
        <v>#NAME?</v>
      </c>
      <c r="O55" s="86" t="str">
        <f t="shared" si="8"/>
        <v>#NAME?</v>
      </c>
      <c r="P55" s="125" t="str">
        <f t="shared" si="9"/>
        <v>#NAME?</v>
      </c>
      <c r="Q55" s="122" t="str">
        <f t="shared" si="10"/>
        <v>-</v>
      </c>
      <c r="R55" s="123" t="str">
        <f t="shared" si="11"/>
        <v>-</v>
      </c>
      <c r="S55" s="124" t="str">
        <f t="shared" si="12"/>
        <v>-</v>
      </c>
      <c r="T55" s="12"/>
      <c r="U55" s="12"/>
      <c r="V55" s="12"/>
      <c r="W55" s="12"/>
      <c r="X55" s="12"/>
      <c r="Y55" s="12"/>
      <c r="Z55" s="12"/>
    </row>
    <row r="56" ht="12.75" customHeight="1">
      <c r="A56" s="113">
        <f t="shared" si="2"/>
        <v>0</v>
      </c>
      <c r="B56" s="114"/>
      <c r="C56" s="115"/>
      <c r="D56" s="40" t="str">
        <f t="shared" si="3"/>
        <v>#NAME?</v>
      </c>
      <c r="E56" s="84"/>
      <c r="F56" s="41" t="str">
        <f t="shared" si="4"/>
        <v>#NAME?</v>
      </c>
      <c r="G56" s="45" t="str">
        <f t="shared" si="5"/>
        <v>#NAME?</v>
      </c>
      <c r="H56" s="41" t="str">
        <f t="shared" si="6"/>
        <v>#NAME?</v>
      </c>
      <c r="I56" s="116"/>
      <c r="J56" s="117"/>
      <c r="K56" s="42"/>
      <c r="L56" s="85"/>
      <c r="M56" s="44"/>
      <c r="N56" s="44" t="str">
        <f t="shared" si="7"/>
        <v>#NAME?</v>
      </c>
      <c r="O56" s="86" t="str">
        <f t="shared" si="8"/>
        <v>#NAME?</v>
      </c>
      <c r="P56" s="125" t="str">
        <f t="shared" si="9"/>
        <v>#NAME?</v>
      </c>
      <c r="Q56" s="122" t="str">
        <f t="shared" si="10"/>
        <v>-</v>
      </c>
      <c r="R56" s="123" t="str">
        <f t="shared" si="11"/>
        <v>-</v>
      </c>
      <c r="S56" s="124" t="str">
        <f t="shared" si="12"/>
        <v>-</v>
      </c>
      <c r="T56" s="12"/>
      <c r="U56" s="12"/>
      <c r="V56" s="12"/>
      <c r="W56" s="12"/>
      <c r="X56" s="12"/>
      <c r="Y56" s="12"/>
      <c r="Z56" s="12"/>
    </row>
    <row r="57" ht="12.75" customHeight="1">
      <c r="A57" s="113">
        <f t="shared" si="2"/>
        <v>0</v>
      </c>
      <c r="B57" s="114"/>
      <c r="C57" s="115"/>
      <c r="D57" s="40" t="str">
        <f t="shared" si="3"/>
        <v>#NAME?</v>
      </c>
      <c r="E57" s="84"/>
      <c r="F57" s="41" t="str">
        <f t="shared" si="4"/>
        <v>#NAME?</v>
      </c>
      <c r="G57" s="45" t="str">
        <f t="shared" si="5"/>
        <v>#NAME?</v>
      </c>
      <c r="H57" s="41" t="str">
        <f t="shared" si="6"/>
        <v>#NAME?</v>
      </c>
      <c r="I57" s="116"/>
      <c r="J57" s="117"/>
      <c r="K57" s="42"/>
      <c r="L57" s="85"/>
      <c r="M57" s="44"/>
      <c r="N57" s="44" t="str">
        <f t="shared" si="7"/>
        <v>#NAME?</v>
      </c>
      <c r="O57" s="86" t="str">
        <f t="shared" si="8"/>
        <v>#NAME?</v>
      </c>
      <c r="P57" s="125" t="str">
        <f t="shared" si="9"/>
        <v>#NAME?</v>
      </c>
      <c r="Q57" s="122" t="str">
        <f t="shared" si="10"/>
        <v>-</v>
      </c>
      <c r="R57" s="123" t="str">
        <f t="shared" si="11"/>
        <v>-</v>
      </c>
      <c r="S57" s="124" t="str">
        <f t="shared" si="12"/>
        <v>-</v>
      </c>
      <c r="T57" s="12"/>
      <c r="U57" s="12"/>
      <c r="V57" s="12"/>
      <c r="W57" s="12"/>
      <c r="X57" s="12"/>
      <c r="Y57" s="12"/>
      <c r="Z57" s="12"/>
    </row>
    <row r="58" ht="12.75" customHeight="1">
      <c r="A58" s="113">
        <f t="shared" si="2"/>
        <v>0</v>
      </c>
      <c r="B58" s="114"/>
      <c r="C58" s="115"/>
      <c r="D58" s="40" t="str">
        <f t="shared" si="3"/>
        <v>#NAME?</v>
      </c>
      <c r="E58" s="84"/>
      <c r="F58" s="41" t="str">
        <f t="shared" si="4"/>
        <v>#NAME?</v>
      </c>
      <c r="G58" s="45" t="str">
        <f t="shared" si="5"/>
        <v>#NAME?</v>
      </c>
      <c r="H58" s="41" t="str">
        <f t="shared" si="6"/>
        <v>#NAME?</v>
      </c>
      <c r="I58" s="116"/>
      <c r="J58" s="117"/>
      <c r="K58" s="42"/>
      <c r="L58" s="85"/>
      <c r="M58" s="44"/>
      <c r="N58" s="44" t="str">
        <f t="shared" si="7"/>
        <v>#NAME?</v>
      </c>
      <c r="O58" s="86" t="str">
        <f t="shared" si="8"/>
        <v>#NAME?</v>
      </c>
      <c r="P58" s="125" t="str">
        <f t="shared" si="9"/>
        <v>#NAME?</v>
      </c>
      <c r="Q58" s="122" t="str">
        <f t="shared" si="10"/>
        <v>-</v>
      </c>
      <c r="R58" s="123" t="str">
        <f t="shared" si="11"/>
        <v>-</v>
      </c>
      <c r="S58" s="124" t="str">
        <f t="shared" si="12"/>
        <v>-</v>
      </c>
      <c r="T58" s="12"/>
      <c r="U58" s="12"/>
      <c r="V58" s="12"/>
      <c r="W58" s="12"/>
      <c r="X58" s="12"/>
      <c r="Y58" s="12"/>
      <c r="Z58" s="12"/>
    </row>
    <row r="59" ht="12.75" customHeight="1">
      <c r="A59" s="113">
        <f t="shared" si="2"/>
        <v>0</v>
      </c>
      <c r="B59" s="114"/>
      <c r="C59" s="115"/>
      <c r="D59" s="40" t="str">
        <f t="shared" si="3"/>
        <v>#NAME?</v>
      </c>
      <c r="E59" s="84"/>
      <c r="F59" s="41" t="str">
        <f t="shared" si="4"/>
        <v>#NAME?</v>
      </c>
      <c r="G59" s="45" t="str">
        <f t="shared" si="5"/>
        <v>#NAME?</v>
      </c>
      <c r="H59" s="41" t="str">
        <f t="shared" si="6"/>
        <v>#NAME?</v>
      </c>
      <c r="I59" s="116"/>
      <c r="J59" s="117"/>
      <c r="K59" s="42"/>
      <c r="L59" s="85"/>
      <c r="M59" s="44"/>
      <c r="N59" s="44" t="str">
        <f t="shared" si="7"/>
        <v>#NAME?</v>
      </c>
      <c r="O59" s="86" t="str">
        <f t="shared" si="8"/>
        <v>#NAME?</v>
      </c>
      <c r="P59" s="125" t="str">
        <f t="shared" si="9"/>
        <v>#NAME?</v>
      </c>
      <c r="Q59" s="122" t="str">
        <f t="shared" si="10"/>
        <v>-</v>
      </c>
      <c r="R59" s="123" t="str">
        <f t="shared" si="11"/>
        <v>-</v>
      </c>
      <c r="S59" s="124" t="str">
        <f t="shared" si="12"/>
        <v>-</v>
      </c>
      <c r="T59" s="12"/>
      <c r="U59" s="12"/>
      <c r="V59" s="12"/>
      <c r="W59" s="12"/>
      <c r="X59" s="12"/>
      <c r="Y59" s="12"/>
      <c r="Z59" s="12"/>
    </row>
    <row r="60" ht="12.75" customHeight="1">
      <c r="A60" s="113">
        <f t="shared" si="2"/>
        <v>0</v>
      </c>
      <c r="B60" s="114"/>
      <c r="C60" s="115"/>
      <c r="D60" s="40" t="str">
        <f t="shared" si="3"/>
        <v>#NAME?</v>
      </c>
      <c r="E60" s="84"/>
      <c r="F60" s="41" t="str">
        <f t="shared" si="4"/>
        <v>#NAME?</v>
      </c>
      <c r="G60" s="45" t="str">
        <f t="shared" si="5"/>
        <v>#NAME?</v>
      </c>
      <c r="H60" s="41" t="str">
        <f t="shared" si="6"/>
        <v>#NAME?</v>
      </c>
      <c r="I60" s="116"/>
      <c r="J60" s="117"/>
      <c r="K60" s="42"/>
      <c r="L60" s="85"/>
      <c r="M60" s="44"/>
      <c r="N60" s="44" t="str">
        <f t="shared" si="7"/>
        <v>#NAME?</v>
      </c>
      <c r="O60" s="86" t="str">
        <f t="shared" si="8"/>
        <v>#NAME?</v>
      </c>
      <c r="P60" s="125" t="str">
        <f t="shared" si="9"/>
        <v>#NAME?</v>
      </c>
      <c r="Q60" s="122" t="str">
        <f t="shared" si="10"/>
        <v>-</v>
      </c>
      <c r="R60" s="123" t="str">
        <f t="shared" si="11"/>
        <v>-</v>
      </c>
      <c r="S60" s="124" t="str">
        <f t="shared" si="12"/>
        <v>-</v>
      </c>
      <c r="T60" s="12"/>
      <c r="U60" s="12"/>
      <c r="V60" s="12"/>
      <c r="W60" s="12"/>
      <c r="X60" s="12"/>
      <c r="Y60" s="12"/>
      <c r="Z60" s="12"/>
    </row>
    <row r="61" ht="12.75" customHeight="1">
      <c r="A61" s="113">
        <f t="shared" si="2"/>
        <v>0</v>
      </c>
      <c r="B61" s="114"/>
      <c r="C61" s="115"/>
      <c r="D61" s="40" t="str">
        <f t="shared" si="3"/>
        <v>#NAME?</v>
      </c>
      <c r="E61" s="84"/>
      <c r="F61" s="41" t="str">
        <f t="shared" si="4"/>
        <v>#NAME?</v>
      </c>
      <c r="G61" s="45" t="str">
        <f t="shared" si="5"/>
        <v>#NAME?</v>
      </c>
      <c r="H61" s="41" t="str">
        <f t="shared" si="6"/>
        <v>#NAME?</v>
      </c>
      <c r="I61" s="116"/>
      <c r="J61" s="117"/>
      <c r="K61" s="42"/>
      <c r="L61" s="85"/>
      <c r="M61" s="44"/>
      <c r="N61" s="44" t="str">
        <f t="shared" si="7"/>
        <v>#NAME?</v>
      </c>
      <c r="O61" s="86" t="str">
        <f t="shared" si="8"/>
        <v>#NAME?</v>
      </c>
      <c r="P61" s="125" t="str">
        <f t="shared" si="9"/>
        <v>#NAME?</v>
      </c>
      <c r="Q61" s="122" t="str">
        <f t="shared" si="10"/>
        <v>-</v>
      </c>
      <c r="R61" s="123" t="str">
        <f t="shared" si="11"/>
        <v>-</v>
      </c>
      <c r="S61" s="124" t="str">
        <f t="shared" si="12"/>
        <v>-</v>
      </c>
      <c r="T61" s="12"/>
      <c r="U61" s="12"/>
      <c r="V61" s="12"/>
      <c r="W61" s="12"/>
      <c r="X61" s="12"/>
      <c r="Y61" s="12"/>
      <c r="Z61" s="12"/>
    </row>
    <row r="62" ht="12.75" customHeight="1">
      <c r="A62" s="113">
        <f t="shared" si="2"/>
        <v>0</v>
      </c>
      <c r="B62" s="114"/>
      <c r="C62" s="115"/>
      <c r="D62" s="40" t="str">
        <f t="shared" si="3"/>
        <v>#NAME?</v>
      </c>
      <c r="E62" s="84"/>
      <c r="F62" s="41" t="str">
        <f t="shared" si="4"/>
        <v>#NAME?</v>
      </c>
      <c r="G62" s="45" t="str">
        <f t="shared" si="5"/>
        <v>#NAME?</v>
      </c>
      <c r="H62" s="41" t="str">
        <f t="shared" si="6"/>
        <v>#NAME?</v>
      </c>
      <c r="I62" s="116"/>
      <c r="J62" s="117"/>
      <c r="K62" s="42"/>
      <c r="L62" s="85"/>
      <c r="M62" s="44"/>
      <c r="N62" s="44" t="str">
        <f t="shared" si="7"/>
        <v>#NAME?</v>
      </c>
      <c r="O62" s="86" t="str">
        <f t="shared" si="8"/>
        <v>#NAME?</v>
      </c>
      <c r="P62" s="125" t="str">
        <f t="shared" si="9"/>
        <v>#NAME?</v>
      </c>
      <c r="Q62" s="122" t="str">
        <f t="shared" si="10"/>
        <v>-</v>
      </c>
      <c r="R62" s="123" t="str">
        <f t="shared" si="11"/>
        <v>-</v>
      </c>
      <c r="S62" s="124" t="str">
        <f t="shared" si="12"/>
        <v>-</v>
      </c>
      <c r="T62" s="12"/>
      <c r="U62" s="12"/>
      <c r="V62" s="12"/>
      <c r="W62" s="12"/>
      <c r="X62" s="12"/>
      <c r="Y62" s="12"/>
      <c r="Z62" s="12"/>
    </row>
    <row r="63" ht="12.75" customHeight="1">
      <c r="A63" s="113">
        <f t="shared" si="2"/>
        <v>0</v>
      </c>
      <c r="B63" s="114"/>
      <c r="C63" s="115"/>
      <c r="D63" s="40" t="str">
        <f t="shared" si="3"/>
        <v>#NAME?</v>
      </c>
      <c r="E63" s="84"/>
      <c r="F63" s="41" t="str">
        <f t="shared" si="4"/>
        <v>#NAME?</v>
      </c>
      <c r="G63" s="45" t="str">
        <f t="shared" si="5"/>
        <v>#NAME?</v>
      </c>
      <c r="H63" s="41" t="str">
        <f t="shared" si="6"/>
        <v>#NAME?</v>
      </c>
      <c r="I63" s="116"/>
      <c r="J63" s="117"/>
      <c r="K63" s="42"/>
      <c r="L63" s="85"/>
      <c r="M63" s="44"/>
      <c r="N63" s="44" t="str">
        <f t="shared" si="7"/>
        <v>#NAME?</v>
      </c>
      <c r="O63" s="86" t="str">
        <f t="shared" si="8"/>
        <v>#NAME?</v>
      </c>
      <c r="P63" s="125" t="str">
        <f t="shared" si="9"/>
        <v>#NAME?</v>
      </c>
      <c r="Q63" s="122" t="str">
        <f t="shared" si="10"/>
        <v>-</v>
      </c>
      <c r="R63" s="123" t="str">
        <f t="shared" si="11"/>
        <v>-</v>
      </c>
      <c r="S63" s="124" t="str">
        <f t="shared" si="12"/>
        <v>-</v>
      </c>
      <c r="T63" s="12"/>
      <c r="U63" s="12"/>
      <c r="V63" s="12"/>
      <c r="W63" s="12"/>
      <c r="X63" s="12"/>
      <c r="Y63" s="12"/>
      <c r="Z63" s="12"/>
    </row>
    <row r="64" ht="12.75" customHeight="1">
      <c r="A64" s="113">
        <f t="shared" si="2"/>
        <v>0</v>
      </c>
      <c r="B64" s="114"/>
      <c r="C64" s="115"/>
      <c r="D64" s="40" t="str">
        <f t="shared" si="3"/>
        <v>#NAME?</v>
      </c>
      <c r="E64" s="84"/>
      <c r="F64" s="41" t="str">
        <f t="shared" si="4"/>
        <v>#NAME?</v>
      </c>
      <c r="G64" s="45" t="str">
        <f t="shared" si="5"/>
        <v>#NAME?</v>
      </c>
      <c r="H64" s="41" t="str">
        <f t="shared" si="6"/>
        <v>#NAME?</v>
      </c>
      <c r="I64" s="116"/>
      <c r="J64" s="117"/>
      <c r="K64" s="42"/>
      <c r="L64" s="85"/>
      <c r="M64" s="44"/>
      <c r="N64" s="44" t="str">
        <f t="shared" si="7"/>
        <v>#NAME?</v>
      </c>
      <c r="O64" s="86" t="str">
        <f t="shared" si="8"/>
        <v>#NAME?</v>
      </c>
      <c r="P64" s="125" t="str">
        <f t="shared" si="9"/>
        <v>#NAME?</v>
      </c>
      <c r="Q64" s="122" t="str">
        <f t="shared" si="10"/>
        <v>-</v>
      </c>
      <c r="R64" s="123" t="str">
        <f t="shared" si="11"/>
        <v>-</v>
      </c>
      <c r="S64" s="124" t="str">
        <f t="shared" si="12"/>
        <v>-</v>
      </c>
      <c r="T64" s="12"/>
      <c r="U64" s="12"/>
      <c r="V64" s="12"/>
      <c r="W64" s="12"/>
      <c r="X64" s="12"/>
      <c r="Y64" s="12"/>
      <c r="Z64" s="12"/>
    </row>
    <row r="65" ht="12.75" customHeight="1">
      <c r="A65" s="113">
        <f t="shared" si="2"/>
        <v>0</v>
      </c>
      <c r="B65" s="114"/>
      <c r="C65" s="115"/>
      <c r="D65" s="40" t="str">
        <f t="shared" si="3"/>
        <v>#NAME?</v>
      </c>
      <c r="E65" s="84"/>
      <c r="F65" s="41" t="str">
        <f t="shared" si="4"/>
        <v>#NAME?</v>
      </c>
      <c r="G65" s="45" t="str">
        <f t="shared" si="5"/>
        <v>#NAME?</v>
      </c>
      <c r="H65" s="41" t="str">
        <f t="shared" si="6"/>
        <v>#NAME?</v>
      </c>
      <c r="I65" s="116"/>
      <c r="J65" s="117"/>
      <c r="K65" s="42"/>
      <c r="L65" s="85"/>
      <c r="M65" s="44"/>
      <c r="N65" s="44" t="str">
        <f t="shared" si="7"/>
        <v>#NAME?</v>
      </c>
      <c r="O65" s="86" t="str">
        <f t="shared" si="8"/>
        <v>#NAME?</v>
      </c>
      <c r="P65" s="125" t="str">
        <f t="shared" si="9"/>
        <v>#NAME?</v>
      </c>
      <c r="Q65" s="122" t="str">
        <f t="shared" si="10"/>
        <v>-</v>
      </c>
      <c r="R65" s="123" t="str">
        <f t="shared" si="11"/>
        <v>-</v>
      </c>
      <c r="S65" s="124" t="str">
        <f t="shared" si="12"/>
        <v>-</v>
      </c>
      <c r="T65" s="12"/>
      <c r="U65" s="12"/>
      <c r="V65" s="12"/>
      <c r="W65" s="12"/>
      <c r="X65" s="12"/>
      <c r="Y65" s="12"/>
      <c r="Z65" s="12"/>
    </row>
    <row r="66" ht="12.75" customHeight="1">
      <c r="A66" s="113">
        <f t="shared" si="2"/>
        <v>0</v>
      </c>
      <c r="B66" s="114"/>
      <c r="C66" s="115"/>
      <c r="D66" s="40" t="str">
        <f t="shared" si="3"/>
        <v>#NAME?</v>
      </c>
      <c r="E66" s="84"/>
      <c r="F66" s="41" t="str">
        <f t="shared" si="4"/>
        <v>#NAME?</v>
      </c>
      <c r="G66" s="45" t="str">
        <f t="shared" si="5"/>
        <v>#NAME?</v>
      </c>
      <c r="H66" s="41" t="str">
        <f t="shared" si="6"/>
        <v>#NAME?</v>
      </c>
      <c r="I66" s="116"/>
      <c r="J66" s="117"/>
      <c r="K66" s="42"/>
      <c r="L66" s="85"/>
      <c r="M66" s="44"/>
      <c r="N66" s="44" t="str">
        <f t="shared" si="7"/>
        <v>#NAME?</v>
      </c>
      <c r="O66" s="86" t="str">
        <f t="shared" si="8"/>
        <v>#NAME?</v>
      </c>
      <c r="P66" s="125" t="str">
        <f t="shared" si="9"/>
        <v>#NAME?</v>
      </c>
      <c r="Q66" s="122" t="str">
        <f t="shared" si="10"/>
        <v>-</v>
      </c>
      <c r="R66" s="123" t="str">
        <f t="shared" si="11"/>
        <v>-</v>
      </c>
      <c r="S66" s="124" t="str">
        <f t="shared" si="12"/>
        <v>-</v>
      </c>
      <c r="T66" s="12"/>
      <c r="U66" s="12"/>
      <c r="V66" s="12"/>
      <c r="W66" s="12"/>
      <c r="X66" s="12"/>
      <c r="Y66" s="12"/>
      <c r="Z66" s="12"/>
    </row>
    <row r="67" ht="12.75" customHeight="1">
      <c r="A67" s="113">
        <f t="shared" si="2"/>
        <v>0</v>
      </c>
      <c r="B67" s="114"/>
      <c r="C67" s="115"/>
      <c r="D67" s="40" t="str">
        <f t="shared" si="3"/>
        <v>#NAME?</v>
      </c>
      <c r="E67" s="84"/>
      <c r="F67" s="41" t="str">
        <f t="shared" si="4"/>
        <v>#NAME?</v>
      </c>
      <c r="G67" s="45" t="str">
        <f t="shared" si="5"/>
        <v>#NAME?</v>
      </c>
      <c r="H67" s="41" t="str">
        <f t="shared" si="6"/>
        <v>#NAME?</v>
      </c>
      <c r="I67" s="116"/>
      <c r="J67" s="117"/>
      <c r="K67" s="42"/>
      <c r="L67" s="85"/>
      <c r="M67" s="44"/>
      <c r="N67" s="44" t="str">
        <f t="shared" si="7"/>
        <v>#NAME?</v>
      </c>
      <c r="O67" s="86" t="str">
        <f t="shared" si="8"/>
        <v>#NAME?</v>
      </c>
      <c r="P67" s="125" t="str">
        <f t="shared" si="9"/>
        <v>#NAME?</v>
      </c>
      <c r="Q67" s="122" t="str">
        <f t="shared" si="10"/>
        <v>-</v>
      </c>
      <c r="R67" s="123" t="str">
        <f t="shared" si="11"/>
        <v>-</v>
      </c>
      <c r="S67" s="124" t="str">
        <f t="shared" si="12"/>
        <v>-</v>
      </c>
      <c r="T67" s="12"/>
      <c r="U67" s="12"/>
      <c r="V67" s="12"/>
      <c r="W67" s="12"/>
      <c r="X67" s="12"/>
      <c r="Y67" s="12"/>
      <c r="Z67" s="12"/>
    </row>
    <row r="68" ht="12.75" customHeight="1">
      <c r="A68" s="113">
        <f t="shared" si="2"/>
        <v>0</v>
      </c>
      <c r="B68" s="114"/>
      <c r="C68" s="115"/>
      <c r="D68" s="40" t="str">
        <f t="shared" si="3"/>
        <v>#NAME?</v>
      </c>
      <c r="E68" s="84"/>
      <c r="F68" s="41" t="str">
        <f t="shared" si="4"/>
        <v>#NAME?</v>
      </c>
      <c r="G68" s="45" t="str">
        <f t="shared" si="5"/>
        <v>#NAME?</v>
      </c>
      <c r="H68" s="41" t="str">
        <f t="shared" si="6"/>
        <v>#NAME?</v>
      </c>
      <c r="I68" s="116"/>
      <c r="J68" s="117"/>
      <c r="K68" s="42"/>
      <c r="L68" s="85"/>
      <c r="M68" s="44"/>
      <c r="N68" s="44" t="str">
        <f t="shared" si="7"/>
        <v>#NAME?</v>
      </c>
      <c r="O68" s="86" t="str">
        <f t="shared" si="8"/>
        <v>#NAME?</v>
      </c>
      <c r="P68" s="125" t="str">
        <f t="shared" si="9"/>
        <v>#NAME?</v>
      </c>
      <c r="Q68" s="122" t="str">
        <f t="shared" si="10"/>
        <v>-</v>
      </c>
      <c r="R68" s="123" t="str">
        <f t="shared" si="11"/>
        <v>-</v>
      </c>
      <c r="S68" s="124" t="str">
        <f t="shared" si="12"/>
        <v>-</v>
      </c>
      <c r="T68" s="12"/>
      <c r="U68" s="12"/>
      <c r="V68" s="12"/>
      <c r="W68" s="12"/>
      <c r="X68" s="12"/>
      <c r="Y68" s="12"/>
      <c r="Z68" s="12"/>
    </row>
    <row r="69" ht="12.75" customHeight="1">
      <c r="A69" s="113">
        <f t="shared" si="2"/>
        <v>0</v>
      </c>
      <c r="B69" s="114"/>
      <c r="C69" s="115"/>
      <c r="D69" s="40" t="str">
        <f t="shared" si="3"/>
        <v>#NAME?</v>
      </c>
      <c r="E69" s="84"/>
      <c r="F69" s="41" t="str">
        <f t="shared" si="4"/>
        <v>#NAME?</v>
      </c>
      <c r="G69" s="45" t="str">
        <f t="shared" si="5"/>
        <v>#NAME?</v>
      </c>
      <c r="H69" s="41" t="str">
        <f t="shared" si="6"/>
        <v>#NAME?</v>
      </c>
      <c r="I69" s="116"/>
      <c r="J69" s="117"/>
      <c r="K69" s="42"/>
      <c r="L69" s="85"/>
      <c r="M69" s="44"/>
      <c r="N69" s="44" t="str">
        <f t="shared" si="7"/>
        <v>#NAME?</v>
      </c>
      <c r="O69" s="86" t="str">
        <f t="shared" si="8"/>
        <v>#NAME?</v>
      </c>
      <c r="P69" s="125" t="str">
        <f t="shared" si="9"/>
        <v>#NAME?</v>
      </c>
      <c r="Q69" s="122" t="str">
        <f t="shared" si="10"/>
        <v>-</v>
      </c>
      <c r="R69" s="123" t="str">
        <f t="shared" si="11"/>
        <v>-</v>
      </c>
      <c r="S69" s="124" t="str">
        <f t="shared" si="12"/>
        <v>-</v>
      </c>
      <c r="T69" s="12"/>
      <c r="U69" s="12"/>
      <c r="V69" s="12"/>
      <c r="W69" s="12"/>
      <c r="X69" s="12"/>
      <c r="Y69" s="12"/>
      <c r="Z69" s="12"/>
    </row>
    <row r="70" ht="12.75" customHeight="1">
      <c r="A70" s="113">
        <f t="shared" si="2"/>
        <v>0</v>
      </c>
      <c r="B70" s="114"/>
      <c r="C70" s="115"/>
      <c r="D70" s="40" t="str">
        <f t="shared" si="3"/>
        <v>#NAME?</v>
      </c>
      <c r="E70" s="84"/>
      <c r="F70" s="41" t="str">
        <f t="shared" si="4"/>
        <v>#NAME?</v>
      </c>
      <c r="G70" s="45" t="str">
        <f t="shared" si="5"/>
        <v>#NAME?</v>
      </c>
      <c r="H70" s="41" t="str">
        <f t="shared" si="6"/>
        <v>#NAME?</v>
      </c>
      <c r="I70" s="116"/>
      <c r="J70" s="117"/>
      <c r="K70" s="42"/>
      <c r="L70" s="85"/>
      <c r="M70" s="44"/>
      <c r="N70" s="44" t="str">
        <f t="shared" si="7"/>
        <v>#NAME?</v>
      </c>
      <c r="O70" s="86" t="str">
        <f t="shared" si="8"/>
        <v>#NAME?</v>
      </c>
      <c r="P70" s="125" t="str">
        <f t="shared" si="9"/>
        <v>#NAME?</v>
      </c>
      <c r="Q70" s="122" t="str">
        <f t="shared" si="10"/>
        <v>-</v>
      </c>
      <c r="R70" s="123" t="str">
        <f t="shared" si="11"/>
        <v>-</v>
      </c>
      <c r="S70" s="124" t="str">
        <f t="shared" si="12"/>
        <v>-</v>
      </c>
      <c r="T70" s="12"/>
      <c r="U70" s="12"/>
      <c r="V70" s="12"/>
      <c r="W70" s="12"/>
      <c r="X70" s="12"/>
      <c r="Y70" s="12"/>
      <c r="Z70" s="12"/>
    </row>
    <row r="71" ht="12.75" customHeight="1">
      <c r="A71" s="113">
        <f t="shared" si="2"/>
        <v>0</v>
      </c>
      <c r="B71" s="114"/>
      <c r="C71" s="115"/>
      <c r="D71" s="40" t="str">
        <f t="shared" si="3"/>
        <v>#NAME?</v>
      </c>
      <c r="E71" s="84"/>
      <c r="F71" s="41" t="str">
        <f t="shared" si="4"/>
        <v>#NAME?</v>
      </c>
      <c r="G71" s="45" t="str">
        <f t="shared" si="5"/>
        <v>#NAME?</v>
      </c>
      <c r="H71" s="41" t="str">
        <f t="shared" si="6"/>
        <v>#NAME?</v>
      </c>
      <c r="I71" s="116"/>
      <c r="J71" s="117"/>
      <c r="K71" s="42"/>
      <c r="L71" s="85"/>
      <c r="M71" s="44"/>
      <c r="N71" s="44" t="str">
        <f t="shared" si="7"/>
        <v>#NAME?</v>
      </c>
      <c r="O71" s="86" t="str">
        <f t="shared" si="8"/>
        <v>#NAME?</v>
      </c>
      <c r="P71" s="125" t="str">
        <f t="shared" si="9"/>
        <v>#NAME?</v>
      </c>
      <c r="Q71" s="122" t="str">
        <f t="shared" si="10"/>
        <v>-</v>
      </c>
      <c r="R71" s="123" t="str">
        <f t="shared" si="11"/>
        <v>-</v>
      </c>
      <c r="S71" s="124" t="str">
        <f t="shared" si="12"/>
        <v>-</v>
      </c>
      <c r="T71" s="12"/>
      <c r="U71" s="12"/>
      <c r="V71" s="12"/>
      <c r="W71" s="12"/>
      <c r="X71" s="12"/>
      <c r="Y71" s="12"/>
      <c r="Z71" s="12"/>
    </row>
    <row r="72" ht="12.75" customHeight="1">
      <c r="A72" s="113">
        <f t="shared" si="2"/>
        <v>0</v>
      </c>
      <c r="B72" s="114"/>
      <c r="C72" s="115"/>
      <c r="D72" s="40" t="str">
        <f t="shared" si="3"/>
        <v>#NAME?</v>
      </c>
      <c r="E72" s="84"/>
      <c r="F72" s="41" t="str">
        <f t="shared" si="4"/>
        <v>#NAME?</v>
      </c>
      <c r="G72" s="45" t="str">
        <f t="shared" si="5"/>
        <v>#NAME?</v>
      </c>
      <c r="H72" s="41" t="str">
        <f t="shared" si="6"/>
        <v>#NAME?</v>
      </c>
      <c r="I72" s="116"/>
      <c r="J72" s="117"/>
      <c r="K72" s="42"/>
      <c r="L72" s="85"/>
      <c r="M72" s="44"/>
      <c r="N72" s="44" t="str">
        <f t="shared" si="7"/>
        <v>#NAME?</v>
      </c>
      <c r="O72" s="86" t="str">
        <f t="shared" si="8"/>
        <v>#NAME?</v>
      </c>
      <c r="P72" s="125" t="str">
        <f t="shared" si="9"/>
        <v>#NAME?</v>
      </c>
      <c r="Q72" s="122" t="str">
        <f t="shared" si="10"/>
        <v>-</v>
      </c>
      <c r="R72" s="123" t="str">
        <f t="shared" si="11"/>
        <v>-</v>
      </c>
      <c r="S72" s="124" t="str">
        <f t="shared" si="12"/>
        <v>-</v>
      </c>
      <c r="T72" s="12"/>
      <c r="U72" s="12"/>
      <c r="V72" s="12"/>
      <c r="W72" s="12"/>
      <c r="X72" s="12"/>
      <c r="Y72" s="12"/>
      <c r="Z72" s="12"/>
    </row>
    <row r="73" ht="12.75" customHeight="1">
      <c r="A73" s="113">
        <f t="shared" si="2"/>
        <v>0</v>
      </c>
      <c r="B73" s="114"/>
      <c r="C73" s="115"/>
      <c r="D73" s="40" t="str">
        <f t="shared" si="3"/>
        <v>#NAME?</v>
      </c>
      <c r="E73" s="84"/>
      <c r="F73" s="41" t="str">
        <f t="shared" si="4"/>
        <v>#NAME?</v>
      </c>
      <c r="G73" s="45" t="str">
        <f t="shared" si="5"/>
        <v>#NAME?</v>
      </c>
      <c r="H73" s="41" t="str">
        <f t="shared" si="6"/>
        <v>#NAME?</v>
      </c>
      <c r="I73" s="116"/>
      <c r="J73" s="117"/>
      <c r="K73" s="42"/>
      <c r="L73" s="85"/>
      <c r="M73" s="44"/>
      <c r="N73" s="44" t="str">
        <f t="shared" si="7"/>
        <v>#NAME?</v>
      </c>
      <c r="O73" s="86" t="str">
        <f t="shared" si="8"/>
        <v>#NAME?</v>
      </c>
      <c r="P73" s="125" t="str">
        <f t="shared" si="9"/>
        <v>#NAME?</v>
      </c>
      <c r="Q73" s="122" t="str">
        <f t="shared" si="10"/>
        <v>-</v>
      </c>
      <c r="R73" s="123" t="str">
        <f t="shared" si="11"/>
        <v>-</v>
      </c>
      <c r="S73" s="124" t="str">
        <f t="shared" si="12"/>
        <v>-</v>
      </c>
      <c r="T73" s="12"/>
      <c r="U73" s="12"/>
      <c r="V73" s="12"/>
      <c r="W73" s="12"/>
      <c r="X73" s="12"/>
      <c r="Y73" s="12"/>
      <c r="Z73" s="12"/>
    </row>
    <row r="74" ht="12.75" customHeight="1">
      <c r="A74" s="113">
        <f t="shared" si="2"/>
        <v>0</v>
      </c>
      <c r="B74" s="114"/>
      <c r="C74" s="115"/>
      <c r="D74" s="40" t="str">
        <f t="shared" si="3"/>
        <v>#NAME?</v>
      </c>
      <c r="E74" s="84"/>
      <c r="F74" s="41" t="str">
        <f t="shared" si="4"/>
        <v>#NAME?</v>
      </c>
      <c r="G74" s="45" t="str">
        <f t="shared" si="5"/>
        <v>#NAME?</v>
      </c>
      <c r="H74" s="41" t="str">
        <f t="shared" si="6"/>
        <v>#NAME?</v>
      </c>
      <c r="I74" s="116"/>
      <c r="J74" s="117"/>
      <c r="K74" s="42"/>
      <c r="L74" s="85"/>
      <c r="M74" s="44"/>
      <c r="N74" s="44" t="str">
        <f t="shared" si="7"/>
        <v>#NAME?</v>
      </c>
      <c r="O74" s="86" t="str">
        <f t="shared" si="8"/>
        <v>#NAME?</v>
      </c>
      <c r="P74" s="125" t="str">
        <f t="shared" si="9"/>
        <v>#NAME?</v>
      </c>
      <c r="Q74" s="122" t="str">
        <f t="shared" si="10"/>
        <v>-</v>
      </c>
      <c r="R74" s="123" t="str">
        <f t="shared" si="11"/>
        <v>-</v>
      </c>
      <c r="S74" s="124" t="str">
        <f t="shared" si="12"/>
        <v>-</v>
      </c>
      <c r="T74" s="12"/>
      <c r="U74" s="12"/>
      <c r="V74" s="12"/>
      <c r="W74" s="12"/>
      <c r="X74" s="12"/>
      <c r="Y74" s="12"/>
      <c r="Z74" s="12"/>
    </row>
    <row r="75" ht="12.75" customHeight="1">
      <c r="A75" s="113">
        <f t="shared" si="2"/>
        <v>0</v>
      </c>
      <c r="B75" s="114"/>
      <c r="C75" s="115"/>
      <c r="D75" s="40" t="str">
        <f t="shared" si="3"/>
        <v>#NAME?</v>
      </c>
      <c r="E75" s="84"/>
      <c r="F75" s="41" t="str">
        <f t="shared" si="4"/>
        <v>#NAME?</v>
      </c>
      <c r="G75" s="45" t="str">
        <f t="shared" si="5"/>
        <v>#NAME?</v>
      </c>
      <c r="H75" s="41" t="str">
        <f t="shared" si="6"/>
        <v>#NAME?</v>
      </c>
      <c r="I75" s="116"/>
      <c r="J75" s="117"/>
      <c r="K75" s="42"/>
      <c r="L75" s="85"/>
      <c r="M75" s="44"/>
      <c r="N75" s="44" t="str">
        <f t="shared" si="7"/>
        <v>#NAME?</v>
      </c>
      <c r="O75" s="86" t="str">
        <f t="shared" si="8"/>
        <v>#NAME?</v>
      </c>
      <c r="P75" s="125" t="str">
        <f t="shared" si="9"/>
        <v>#NAME?</v>
      </c>
      <c r="Q75" s="122" t="str">
        <f t="shared" si="10"/>
        <v>-</v>
      </c>
      <c r="R75" s="123" t="str">
        <f t="shared" si="11"/>
        <v>-</v>
      </c>
      <c r="S75" s="124" t="str">
        <f t="shared" si="12"/>
        <v>-</v>
      </c>
      <c r="T75" s="12"/>
      <c r="U75" s="12"/>
      <c r="V75" s="12"/>
      <c r="W75" s="12"/>
      <c r="X75" s="12"/>
      <c r="Y75" s="12"/>
      <c r="Z75" s="12"/>
    </row>
    <row r="76" ht="12.75" customHeight="1">
      <c r="A76" s="113">
        <f t="shared" si="2"/>
        <v>0</v>
      </c>
      <c r="B76" s="114"/>
      <c r="C76" s="115"/>
      <c r="D76" s="40" t="str">
        <f t="shared" si="3"/>
        <v>#NAME?</v>
      </c>
      <c r="E76" s="84"/>
      <c r="F76" s="41" t="str">
        <f t="shared" si="4"/>
        <v>#NAME?</v>
      </c>
      <c r="G76" s="45" t="str">
        <f t="shared" si="5"/>
        <v>#NAME?</v>
      </c>
      <c r="H76" s="41" t="str">
        <f t="shared" si="6"/>
        <v>#NAME?</v>
      </c>
      <c r="I76" s="116"/>
      <c r="J76" s="117"/>
      <c r="K76" s="42"/>
      <c r="L76" s="85"/>
      <c r="M76" s="44"/>
      <c r="N76" s="44" t="str">
        <f t="shared" si="7"/>
        <v>#NAME?</v>
      </c>
      <c r="O76" s="86" t="str">
        <f t="shared" si="8"/>
        <v>#NAME?</v>
      </c>
      <c r="P76" s="125" t="str">
        <f t="shared" si="9"/>
        <v>#NAME?</v>
      </c>
      <c r="Q76" s="122" t="str">
        <f t="shared" si="10"/>
        <v>-</v>
      </c>
      <c r="R76" s="123" t="str">
        <f t="shared" si="11"/>
        <v>-</v>
      </c>
      <c r="S76" s="124" t="str">
        <f t="shared" si="12"/>
        <v>-</v>
      </c>
      <c r="T76" s="12"/>
      <c r="U76" s="12"/>
      <c r="V76" s="12"/>
      <c r="W76" s="12"/>
      <c r="X76" s="12"/>
      <c r="Y76" s="12"/>
      <c r="Z76" s="12"/>
    </row>
    <row r="77" ht="12.75" customHeight="1">
      <c r="A77" s="113">
        <f t="shared" si="2"/>
        <v>0</v>
      </c>
      <c r="B77" s="114"/>
      <c r="C77" s="115"/>
      <c r="D77" s="40" t="str">
        <f t="shared" si="3"/>
        <v>#NAME?</v>
      </c>
      <c r="E77" s="84"/>
      <c r="F77" s="41" t="str">
        <f t="shared" si="4"/>
        <v>#NAME?</v>
      </c>
      <c r="G77" s="45" t="str">
        <f t="shared" si="5"/>
        <v>#NAME?</v>
      </c>
      <c r="H77" s="41" t="str">
        <f t="shared" si="6"/>
        <v>#NAME?</v>
      </c>
      <c r="I77" s="116"/>
      <c r="J77" s="117"/>
      <c r="K77" s="42"/>
      <c r="L77" s="85"/>
      <c r="M77" s="44"/>
      <c r="N77" s="44" t="str">
        <f t="shared" si="7"/>
        <v>#NAME?</v>
      </c>
      <c r="O77" s="86" t="str">
        <f t="shared" si="8"/>
        <v>#NAME?</v>
      </c>
      <c r="P77" s="125" t="str">
        <f t="shared" si="9"/>
        <v>#NAME?</v>
      </c>
      <c r="Q77" s="122" t="str">
        <f t="shared" si="10"/>
        <v>-</v>
      </c>
      <c r="R77" s="123" t="str">
        <f t="shared" si="11"/>
        <v>-</v>
      </c>
      <c r="S77" s="124" t="str">
        <f t="shared" si="12"/>
        <v>-</v>
      </c>
      <c r="T77" s="12"/>
      <c r="U77" s="12"/>
      <c r="V77" s="12"/>
      <c r="W77" s="12"/>
      <c r="X77" s="12"/>
      <c r="Y77" s="12"/>
      <c r="Z77" s="12"/>
    </row>
    <row r="78" ht="12.75" customHeight="1">
      <c r="A78" s="113">
        <f t="shared" si="2"/>
        <v>0</v>
      </c>
      <c r="B78" s="114"/>
      <c r="C78" s="115"/>
      <c r="D78" s="40" t="str">
        <f t="shared" si="3"/>
        <v>#NAME?</v>
      </c>
      <c r="E78" s="84"/>
      <c r="F78" s="41" t="str">
        <f t="shared" si="4"/>
        <v>#NAME?</v>
      </c>
      <c r="G78" s="45" t="str">
        <f t="shared" si="5"/>
        <v>#NAME?</v>
      </c>
      <c r="H78" s="41" t="str">
        <f t="shared" si="6"/>
        <v>#NAME?</v>
      </c>
      <c r="I78" s="116"/>
      <c r="J78" s="117"/>
      <c r="K78" s="42"/>
      <c r="L78" s="85"/>
      <c r="M78" s="44"/>
      <c r="N78" s="44" t="str">
        <f t="shared" si="7"/>
        <v>#NAME?</v>
      </c>
      <c r="O78" s="86" t="str">
        <f t="shared" si="8"/>
        <v>#NAME?</v>
      </c>
      <c r="P78" s="125" t="str">
        <f t="shared" si="9"/>
        <v>#NAME?</v>
      </c>
      <c r="Q78" s="122" t="str">
        <f t="shared" si="10"/>
        <v>-</v>
      </c>
      <c r="R78" s="123" t="str">
        <f t="shared" si="11"/>
        <v>-</v>
      </c>
      <c r="S78" s="124" t="str">
        <f t="shared" si="12"/>
        <v>-</v>
      </c>
      <c r="T78" s="12"/>
      <c r="U78" s="12"/>
      <c r="V78" s="12"/>
      <c r="W78" s="12"/>
      <c r="X78" s="12"/>
      <c r="Y78" s="12"/>
      <c r="Z78" s="12"/>
    </row>
    <row r="79" ht="12.75" customHeight="1">
      <c r="A79" s="113">
        <f t="shared" si="2"/>
        <v>0</v>
      </c>
      <c r="B79" s="114"/>
      <c r="C79" s="115"/>
      <c r="D79" s="40" t="str">
        <f t="shared" si="3"/>
        <v>#NAME?</v>
      </c>
      <c r="E79" s="84"/>
      <c r="F79" s="41" t="str">
        <f t="shared" si="4"/>
        <v>#NAME?</v>
      </c>
      <c r="G79" s="45" t="str">
        <f t="shared" si="5"/>
        <v>#NAME?</v>
      </c>
      <c r="H79" s="41" t="str">
        <f t="shared" si="6"/>
        <v>#NAME?</v>
      </c>
      <c r="I79" s="116"/>
      <c r="J79" s="117"/>
      <c r="K79" s="42"/>
      <c r="L79" s="85"/>
      <c r="M79" s="44"/>
      <c r="N79" s="44" t="str">
        <f t="shared" si="7"/>
        <v>#NAME?</v>
      </c>
      <c r="O79" s="86" t="str">
        <f t="shared" si="8"/>
        <v>#NAME?</v>
      </c>
      <c r="P79" s="125" t="str">
        <f t="shared" si="9"/>
        <v>#NAME?</v>
      </c>
      <c r="Q79" s="122" t="str">
        <f t="shared" si="10"/>
        <v>-</v>
      </c>
      <c r="R79" s="123" t="str">
        <f t="shared" si="11"/>
        <v>-</v>
      </c>
      <c r="S79" s="124" t="str">
        <f t="shared" si="12"/>
        <v>-</v>
      </c>
      <c r="T79" s="12"/>
      <c r="U79" s="12"/>
      <c r="V79" s="12"/>
      <c r="W79" s="12"/>
      <c r="X79" s="12"/>
      <c r="Y79" s="12"/>
      <c r="Z79" s="12"/>
    </row>
    <row r="80" ht="12.75" customHeight="1">
      <c r="A80" s="113">
        <f t="shared" si="2"/>
        <v>0</v>
      </c>
      <c r="B80" s="114"/>
      <c r="C80" s="115"/>
      <c r="D80" s="40" t="str">
        <f t="shared" si="3"/>
        <v>#NAME?</v>
      </c>
      <c r="E80" s="84"/>
      <c r="F80" s="41" t="str">
        <f t="shared" si="4"/>
        <v>#NAME?</v>
      </c>
      <c r="G80" s="45" t="str">
        <f t="shared" si="5"/>
        <v>#NAME?</v>
      </c>
      <c r="H80" s="41" t="str">
        <f t="shared" si="6"/>
        <v>#NAME?</v>
      </c>
      <c r="I80" s="116"/>
      <c r="J80" s="117"/>
      <c r="K80" s="42"/>
      <c r="L80" s="85"/>
      <c r="M80" s="44"/>
      <c r="N80" s="44" t="str">
        <f t="shared" si="7"/>
        <v>#NAME?</v>
      </c>
      <c r="O80" s="86" t="str">
        <f t="shared" si="8"/>
        <v>#NAME?</v>
      </c>
      <c r="P80" s="125" t="str">
        <f t="shared" si="9"/>
        <v>#NAME?</v>
      </c>
      <c r="Q80" s="122" t="str">
        <f t="shared" si="10"/>
        <v>-</v>
      </c>
      <c r="R80" s="123" t="str">
        <f t="shared" si="11"/>
        <v>-</v>
      </c>
      <c r="S80" s="124" t="str">
        <f t="shared" si="12"/>
        <v>-</v>
      </c>
      <c r="T80" s="12"/>
      <c r="U80" s="12"/>
      <c r="V80" s="12"/>
      <c r="W80" s="12"/>
      <c r="X80" s="12"/>
      <c r="Y80" s="12"/>
      <c r="Z80" s="12"/>
    </row>
    <row r="81" ht="12.75" customHeight="1">
      <c r="A81" s="113">
        <f t="shared" si="2"/>
        <v>0</v>
      </c>
      <c r="B81" s="114"/>
      <c r="C81" s="115"/>
      <c r="D81" s="40" t="str">
        <f t="shared" si="3"/>
        <v>#NAME?</v>
      </c>
      <c r="E81" s="84"/>
      <c r="F81" s="41" t="str">
        <f t="shared" si="4"/>
        <v>#NAME?</v>
      </c>
      <c r="G81" s="45" t="str">
        <f t="shared" si="5"/>
        <v>#NAME?</v>
      </c>
      <c r="H81" s="41" t="str">
        <f t="shared" si="6"/>
        <v>#NAME?</v>
      </c>
      <c r="I81" s="116"/>
      <c r="J81" s="117"/>
      <c r="K81" s="42"/>
      <c r="L81" s="85"/>
      <c r="M81" s="44"/>
      <c r="N81" s="44" t="str">
        <f t="shared" si="7"/>
        <v>#NAME?</v>
      </c>
      <c r="O81" s="86" t="str">
        <f t="shared" si="8"/>
        <v>#NAME?</v>
      </c>
      <c r="P81" s="125" t="str">
        <f t="shared" si="9"/>
        <v>#NAME?</v>
      </c>
      <c r="Q81" s="122" t="str">
        <f t="shared" si="10"/>
        <v>-</v>
      </c>
      <c r="R81" s="123" t="str">
        <f t="shared" si="11"/>
        <v>-</v>
      </c>
      <c r="S81" s="124" t="str">
        <f t="shared" si="12"/>
        <v>-</v>
      </c>
      <c r="T81" s="12"/>
      <c r="U81" s="12"/>
      <c r="V81" s="12"/>
      <c r="W81" s="12"/>
      <c r="X81" s="12"/>
      <c r="Y81" s="12"/>
      <c r="Z81" s="12"/>
    </row>
    <row r="82" ht="12.75" customHeight="1">
      <c r="A82" s="113">
        <f t="shared" si="2"/>
        <v>0</v>
      </c>
      <c r="B82" s="114"/>
      <c r="C82" s="115"/>
      <c r="D82" s="40" t="str">
        <f t="shared" si="3"/>
        <v>#NAME?</v>
      </c>
      <c r="E82" s="84"/>
      <c r="F82" s="41" t="str">
        <f t="shared" si="4"/>
        <v>#NAME?</v>
      </c>
      <c r="G82" s="45" t="str">
        <f t="shared" si="5"/>
        <v>#NAME?</v>
      </c>
      <c r="H82" s="41" t="str">
        <f t="shared" si="6"/>
        <v>#NAME?</v>
      </c>
      <c r="I82" s="116"/>
      <c r="J82" s="117"/>
      <c r="K82" s="42"/>
      <c r="L82" s="85"/>
      <c r="M82" s="44"/>
      <c r="N82" s="44" t="str">
        <f t="shared" si="7"/>
        <v>#NAME?</v>
      </c>
      <c r="O82" s="86" t="str">
        <f t="shared" si="8"/>
        <v>#NAME?</v>
      </c>
      <c r="P82" s="125" t="str">
        <f t="shared" si="9"/>
        <v>#NAME?</v>
      </c>
      <c r="Q82" s="122" t="str">
        <f t="shared" si="10"/>
        <v>-</v>
      </c>
      <c r="R82" s="123" t="str">
        <f t="shared" si="11"/>
        <v>-</v>
      </c>
      <c r="S82" s="124" t="str">
        <f t="shared" si="12"/>
        <v>-</v>
      </c>
      <c r="T82" s="12"/>
      <c r="U82" s="12"/>
      <c r="V82" s="12"/>
      <c r="W82" s="12"/>
      <c r="X82" s="12"/>
      <c r="Y82" s="12"/>
      <c r="Z82" s="12"/>
    </row>
    <row r="83" ht="12.75" customHeight="1">
      <c r="A83" s="113">
        <f t="shared" si="2"/>
        <v>0</v>
      </c>
      <c r="B83" s="114"/>
      <c r="C83" s="115"/>
      <c r="D83" s="40" t="str">
        <f t="shared" si="3"/>
        <v>#NAME?</v>
      </c>
      <c r="E83" s="84"/>
      <c r="F83" s="41" t="str">
        <f t="shared" si="4"/>
        <v>#NAME?</v>
      </c>
      <c r="G83" s="45" t="str">
        <f t="shared" si="5"/>
        <v>#NAME?</v>
      </c>
      <c r="H83" s="41" t="str">
        <f t="shared" si="6"/>
        <v>#NAME?</v>
      </c>
      <c r="I83" s="116"/>
      <c r="J83" s="117"/>
      <c r="K83" s="42"/>
      <c r="L83" s="85"/>
      <c r="M83" s="44"/>
      <c r="N83" s="44" t="str">
        <f t="shared" si="7"/>
        <v>#NAME?</v>
      </c>
      <c r="O83" s="86" t="str">
        <f t="shared" si="8"/>
        <v>#NAME?</v>
      </c>
      <c r="P83" s="125" t="str">
        <f t="shared" si="9"/>
        <v>#NAME?</v>
      </c>
      <c r="Q83" s="122" t="str">
        <f t="shared" si="10"/>
        <v>-</v>
      </c>
      <c r="R83" s="123" t="str">
        <f t="shared" si="11"/>
        <v>-</v>
      </c>
      <c r="S83" s="124" t="str">
        <f t="shared" si="12"/>
        <v>-</v>
      </c>
      <c r="T83" s="12"/>
      <c r="U83" s="12"/>
      <c r="V83" s="12"/>
      <c r="W83" s="12"/>
      <c r="X83" s="12"/>
      <c r="Y83" s="12"/>
      <c r="Z83" s="12"/>
    </row>
    <row r="84" ht="12.75" customHeight="1">
      <c r="A84" s="113">
        <f t="shared" si="2"/>
        <v>0</v>
      </c>
      <c r="B84" s="114"/>
      <c r="C84" s="115"/>
      <c r="D84" s="40" t="str">
        <f t="shared" si="3"/>
        <v>#NAME?</v>
      </c>
      <c r="E84" s="84"/>
      <c r="F84" s="41" t="str">
        <f t="shared" si="4"/>
        <v>#NAME?</v>
      </c>
      <c r="G84" s="45" t="str">
        <f t="shared" si="5"/>
        <v>#NAME?</v>
      </c>
      <c r="H84" s="41" t="str">
        <f t="shared" si="6"/>
        <v>#NAME?</v>
      </c>
      <c r="I84" s="116"/>
      <c r="J84" s="117"/>
      <c r="K84" s="42"/>
      <c r="L84" s="85"/>
      <c r="M84" s="44"/>
      <c r="N84" s="44" t="str">
        <f t="shared" si="7"/>
        <v>#NAME?</v>
      </c>
      <c r="O84" s="86" t="str">
        <f t="shared" si="8"/>
        <v>#NAME?</v>
      </c>
      <c r="P84" s="125" t="str">
        <f t="shared" si="9"/>
        <v>#NAME?</v>
      </c>
      <c r="Q84" s="122" t="str">
        <f t="shared" si="10"/>
        <v>-</v>
      </c>
      <c r="R84" s="123" t="str">
        <f t="shared" si="11"/>
        <v>-</v>
      </c>
      <c r="S84" s="124" t="str">
        <f t="shared" si="12"/>
        <v>-</v>
      </c>
      <c r="T84" s="12"/>
      <c r="U84" s="12"/>
      <c r="V84" s="12"/>
      <c r="W84" s="12"/>
      <c r="X84" s="12"/>
      <c r="Y84" s="12"/>
      <c r="Z84" s="12"/>
    </row>
    <row r="85" ht="12.75" customHeight="1">
      <c r="A85" s="113">
        <f t="shared" si="2"/>
        <v>0</v>
      </c>
      <c r="B85" s="114"/>
      <c r="C85" s="115"/>
      <c r="D85" s="40" t="str">
        <f t="shared" si="3"/>
        <v>#NAME?</v>
      </c>
      <c r="E85" s="84"/>
      <c r="F85" s="41" t="str">
        <f t="shared" si="4"/>
        <v>#NAME?</v>
      </c>
      <c r="G85" s="45" t="str">
        <f t="shared" si="5"/>
        <v>#NAME?</v>
      </c>
      <c r="H85" s="41" t="str">
        <f t="shared" si="6"/>
        <v>#NAME?</v>
      </c>
      <c r="I85" s="116"/>
      <c r="J85" s="117"/>
      <c r="K85" s="42"/>
      <c r="L85" s="85"/>
      <c r="M85" s="44"/>
      <c r="N85" s="44" t="str">
        <f t="shared" si="7"/>
        <v>#NAME?</v>
      </c>
      <c r="O85" s="86" t="str">
        <f t="shared" si="8"/>
        <v>#NAME?</v>
      </c>
      <c r="P85" s="125" t="str">
        <f t="shared" si="9"/>
        <v>#NAME?</v>
      </c>
      <c r="Q85" s="122" t="str">
        <f t="shared" si="10"/>
        <v>-</v>
      </c>
      <c r="R85" s="123" t="str">
        <f t="shared" si="11"/>
        <v>-</v>
      </c>
      <c r="S85" s="124" t="str">
        <f t="shared" si="12"/>
        <v>-</v>
      </c>
      <c r="T85" s="12"/>
      <c r="U85" s="12"/>
      <c r="V85" s="12"/>
      <c r="W85" s="12"/>
      <c r="X85" s="12"/>
      <c r="Y85" s="12"/>
      <c r="Z85" s="12"/>
    </row>
    <row r="86" ht="12.75" customHeight="1">
      <c r="A86" s="113">
        <f t="shared" si="2"/>
        <v>0</v>
      </c>
      <c r="B86" s="114"/>
      <c r="C86" s="115"/>
      <c r="D86" s="40" t="str">
        <f t="shared" si="3"/>
        <v>#NAME?</v>
      </c>
      <c r="E86" s="84"/>
      <c r="F86" s="41" t="str">
        <f t="shared" si="4"/>
        <v>#NAME?</v>
      </c>
      <c r="G86" s="45" t="str">
        <f t="shared" si="5"/>
        <v>#NAME?</v>
      </c>
      <c r="H86" s="41" t="str">
        <f t="shared" si="6"/>
        <v>#NAME?</v>
      </c>
      <c r="I86" s="116"/>
      <c r="J86" s="117"/>
      <c r="K86" s="42"/>
      <c r="L86" s="85"/>
      <c r="M86" s="44"/>
      <c r="N86" s="44" t="str">
        <f t="shared" si="7"/>
        <v>#NAME?</v>
      </c>
      <c r="O86" s="86" t="str">
        <f t="shared" si="8"/>
        <v>#NAME?</v>
      </c>
      <c r="P86" s="125" t="str">
        <f t="shared" si="9"/>
        <v>#NAME?</v>
      </c>
      <c r="Q86" s="122" t="str">
        <f t="shared" si="10"/>
        <v>-</v>
      </c>
      <c r="R86" s="123" t="str">
        <f t="shared" si="11"/>
        <v>-</v>
      </c>
      <c r="S86" s="124" t="str">
        <f t="shared" si="12"/>
        <v>-</v>
      </c>
      <c r="T86" s="12"/>
      <c r="U86" s="12"/>
      <c r="V86" s="12"/>
      <c r="W86" s="12"/>
      <c r="X86" s="12"/>
      <c r="Y86" s="12"/>
      <c r="Z86" s="12"/>
    </row>
    <row r="87" ht="12.75" customHeight="1">
      <c r="A87" s="113">
        <f t="shared" si="2"/>
        <v>0</v>
      </c>
      <c r="B87" s="114"/>
      <c r="C87" s="115"/>
      <c r="D87" s="40" t="str">
        <f t="shared" si="3"/>
        <v>#NAME?</v>
      </c>
      <c r="E87" s="84"/>
      <c r="F87" s="41" t="str">
        <f t="shared" si="4"/>
        <v>#NAME?</v>
      </c>
      <c r="G87" s="45" t="str">
        <f t="shared" si="5"/>
        <v>#NAME?</v>
      </c>
      <c r="H87" s="41" t="str">
        <f t="shared" si="6"/>
        <v>#NAME?</v>
      </c>
      <c r="I87" s="116"/>
      <c r="J87" s="117"/>
      <c r="K87" s="42"/>
      <c r="L87" s="85"/>
      <c r="M87" s="44"/>
      <c r="N87" s="44" t="str">
        <f t="shared" si="7"/>
        <v>#NAME?</v>
      </c>
      <c r="O87" s="86" t="str">
        <f t="shared" si="8"/>
        <v>#NAME?</v>
      </c>
      <c r="P87" s="125" t="str">
        <f t="shared" si="9"/>
        <v>#NAME?</v>
      </c>
      <c r="Q87" s="122" t="str">
        <f t="shared" si="10"/>
        <v>-</v>
      </c>
      <c r="R87" s="123" t="str">
        <f t="shared" si="11"/>
        <v>-</v>
      </c>
      <c r="S87" s="124" t="str">
        <f t="shared" si="12"/>
        <v>-</v>
      </c>
      <c r="T87" s="12"/>
      <c r="U87" s="12"/>
      <c r="V87" s="12"/>
      <c r="W87" s="12"/>
      <c r="X87" s="12"/>
      <c r="Y87" s="12"/>
      <c r="Z87" s="12"/>
    </row>
    <row r="88" ht="12.75" customHeight="1">
      <c r="A88" s="113">
        <f t="shared" si="2"/>
        <v>0</v>
      </c>
      <c r="B88" s="114"/>
      <c r="C88" s="115"/>
      <c r="D88" s="40" t="str">
        <f t="shared" si="3"/>
        <v>#NAME?</v>
      </c>
      <c r="E88" s="84"/>
      <c r="F88" s="41" t="str">
        <f t="shared" si="4"/>
        <v>#NAME?</v>
      </c>
      <c r="G88" s="45" t="str">
        <f t="shared" si="5"/>
        <v>#NAME?</v>
      </c>
      <c r="H88" s="41" t="str">
        <f t="shared" si="6"/>
        <v>#NAME?</v>
      </c>
      <c r="I88" s="116"/>
      <c r="J88" s="117"/>
      <c r="K88" s="42"/>
      <c r="L88" s="85"/>
      <c r="M88" s="44"/>
      <c r="N88" s="44" t="str">
        <f t="shared" si="7"/>
        <v>#NAME?</v>
      </c>
      <c r="O88" s="86" t="str">
        <f t="shared" si="8"/>
        <v>#NAME?</v>
      </c>
      <c r="P88" s="125" t="str">
        <f t="shared" si="9"/>
        <v>#NAME?</v>
      </c>
      <c r="Q88" s="122" t="str">
        <f t="shared" si="10"/>
        <v>-</v>
      </c>
      <c r="R88" s="123" t="str">
        <f t="shared" si="11"/>
        <v>-</v>
      </c>
      <c r="S88" s="124" t="str">
        <f t="shared" si="12"/>
        <v>-</v>
      </c>
      <c r="T88" s="12"/>
      <c r="U88" s="12"/>
      <c r="V88" s="12"/>
      <c r="W88" s="12"/>
      <c r="X88" s="12"/>
      <c r="Y88" s="12"/>
      <c r="Z88" s="12"/>
    </row>
    <row r="89" ht="12.75" customHeight="1">
      <c r="A89" s="113">
        <f t="shared" si="2"/>
        <v>0</v>
      </c>
      <c r="B89" s="114"/>
      <c r="C89" s="115"/>
      <c r="D89" s="40" t="str">
        <f t="shared" si="3"/>
        <v>#NAME?</v>
      </c>
      <c r="E89" s="84"/>
      <c r="F89" s="41" t="str">
        <f t="shared" si="4"/>
        <v>#NAME?</v>
      </c>
      <c r="G89" s="45" t="str">
        <f t="shared" si="5"/>
        <v>#NAME?</v>
      </c>
      <c r="H89" s="41" t="str">
        <f t="shared" si="6"/>
        <v>#NAME?</v>
      </c>
      <c r="I89" s="116"/>
      <c r="J89" s="117"/>
      <c r="K89" s="42"/>
      <c r="L89" s="85"/>
      <c r="M89" s="44"/>
      <c r="N89" s="44" t="str">
        <f t="shared" si="7"/>
        <v>#NAME?</v>
      </c>
      <c r="O89" s="86" t="str">
        <f t="shared" si="8"/>
        <v>#NAME?</v>
      </c>
      <c r="P89" s="125" t="str">
        <f t="shared" si="9"/>
        <v>#NAME?</v>
      </c>
      <c r="Q89" s="122" t="str">
        <f t="shared" si="10"/>
        <v>-</v>
      </c>
      <c r="R89" s="123" t="str">
        <f t="shared" si="11"/>
        <v>-</v>
      </c>
      <c r="S89" s="124" t="str">
        <f t="shared" si="12"/>
        <v>-</v>
      </c>
      <c r="T89" s="12"/>
      <c r="U89" s="12"/>
      <c r="V89" s="12"/>
      <c r="W89" s="12"/>
      <c r="X89" s="12"/>
      <c r="Y89" s="12"/>
      <c r="Z89" s="12"/>
    </row>
    <row r="90" ht="12.75" customHeight="1">
      <c r="A90" s="113">
        <f t="shared" si="2"/>
        <v>0</v>
      </c>
      <c r="B90" s="114"/>
      <c r="C90" s="115"/>
      <c r="D90" s="40" t="str">
        <f t="shared" si="3"/>
        <v>#NAME?</v>
      </c>
      <c r="E90" s="84"/>
      <c r="F90" s="41" t="str">
        <f t="shared" si="4"/>
        <v>#NAME?</v>
      </c>
      <c r="G90" s="45" t="str">
        <f t="shared" si="5"/>
        <v>#NAME?</v>
      </c>
      <c r="H90" s="41" t="str">
        <f t="shared" si="6"/>
        <v>#NAME?</v>
      </c>
      <c r="I90" s="116"/>
      <c r="J90" s="117"/>
      <c r="K90" s="42"/>
      <c r="L90" s="85"/>
      <c r="M90" s="44"/>
      <c r="N90" s="44" t="str">
        <f t="shared" si="7"/>
        <v>#NAME?</v>
      </c>
      <c r="O90" s="86" t="str">
        <f t="shared" si="8"/>
        <v>#NAME?</v>
      </c>
      <c r="P90" s="125" t="str">
        <f t="shared" si="9"/>
        <v>#NAME?</v>
      </c>
      <c r="Q90" s="122" t="str">
        <f t="shared" si="10"/>
        <v>-</v>
      </c>
      <c r="R90" s="123" t="str">
        <f t="shared" si="11"/>
        <v>-</v>
      </c>
      <c r="S90" s="124" t="str">
        <f t="shared" si="12"/>
        <v>-</v>
      </c>
      <c r="T90" s="12"/>
      <c r="U90" s="12"/>
      <c r="V90" s="12"/>
      <c r="W90" s="12"/>
      <c r="X90" s="12"/>
      <c r="Y90" s="12"/>
      <c r="Z90" s="12"/>
    </row>
    <row r="91" ht="12.75" customHeight="1">
      <c r="A91" s="113">
        <f t="shared" si="2"/>
        <v>0</v>
      </c>
      <c r="B91" s="114"/>
      <c r="C91" s="115"/>
      <c r="D91" s="40" t="str">
        <f t="shared" si="3"/>
        <v>#NAME?</v>
      </c>
      <c r="E91" s="84"/>
      <c r="F91" s="41" t="str">
        <f t="shared" si="4"/>
        <v>#NAME?</v>
      </c>
      <c r="G91" s="45" t="str">
        <f t="shared" si="5"/>
        <v>#NAME?</v>
      </c>
      <c r="H91" s="41" t="str">
        <f t="shared" si="6"/>
        <v>#NAME?</v>
      </c>
      <c r="I91" s="116"/>
      <c r="J91" s="117"/>
      <c r="K91" s="42"/>
      <c r="L91" s="85"/>
      <c r="M91" s="44"/>
      <c r="N91" s="44" t="str">
        <f t="shared" si="7"/>
        <v>#NAME?</v>
      </c>
      <c r="O91" s="86" t="str">
        <f t="shared" si="8"/>
        <v>#NAME?</v>
      </c>
      <c r="P91" s="125" t="str">
        <f t="shared" si="9"/>
        <v>#NAME?</v>
      </c>
      <c r="Q91" s="122" t="str">
        <f t="shared" si="10"/>
        <v>-</v>
      </c>
      <c r="R91" s="123" t="str">
        <f t="shared" si="11"/>
        <v>-</v>
      </c>
      <c r="S91" s="124" t="str">
        <f t="shared" si="12"/>
        <v>-</v>
      </c>
      <c r="T91" s="12"/>
      <c r="U91" s="12"/>
      <c r="V91" s="12"/>
      <c r="W91" s="12"/>
      <c r="X91" s="12"/>
      <c r="Y91" s="12"/>
      <c r="Z91" s="12"/>
    </row>
    <row r="92" ht="12.75" customHeight="1">
      <c r="A92" s="113">
        <f t="shared" si="2"/>
        <v>0</v>
      </c>
      <c r="B92" s="114"/>
      <c r="C92" s="115"/>
      <c r="D92" s="40" t="str">
        <f t="shared" si="3"/>
        <v>#NAME?</v>
      </c>
      <c r="E92" s="84"/>
      <c r="F92" s="41" t="str">
        <f t="shared" si="4"/>
        <v>#NAME?</v>
      </c>
      <c r="G92" s="45" t="str">
        <f t="shared" si="5"/>
        <v>#NAME?</v>
      </c>
      <c r="H92" s="41" t="str">
        <f t="shared" si="6"/>
        <v>#NAME?</v>
      </c>
      <c r="I92" s="116"/>
      <c r="J92" s="117"/>
      <c r="K92" s="42"/>
      <c r="L92" s="85"/>
      <c r="M92" s="44"/>
      <c r="N92" s="44" t="str">
        <f t="shared" si="7"/>
        <v>#NAME?</v>
      </c>
      <c r="O92" s="86" t="str">
        <f t="shared" si="8"/>
        <v>#NAME?</v>
      </c>
      <c r="P92" s="125" t="str">
        <f t="shared" si="9"/>
        <v>#NAME?</v>
      </c>
      <c r="Q92" s="122" t="str">
        <f t="shared" si="10"/>
        <v>-</v>
      </c>
      <c r="R92" s="123" t="str">
        <f t="shared" si="11"/>
        <v>-</v>
      </c>
      <c r="S92" s="124" t="str">
        <f t="shared" si="12"/>
        <v>-</v>
      </c>
      <c r="T92" s="12"/>
      <c r="U92" s="12"/>
      <c r="V92" s="12"/>
      <c r="W92" s="12"/>
      <c r="X92" s="12"/>
      <c r="Y92" s="12"/>
      <c r="Z92" s="12"/>
    </row>
    <row r="93" ht="12.75" customHeight="1">
      <c r="A93" s="113">
        <f t="shared" si="2"/>
        <v>0</v>
      </c>
      <c r="B93" s="114"/>
      <c r="C93" s="115"/>
      <c r="D93" s="40" t="str">
        <f t="shared" si="3"/>
        <v>#NAME?</v>
      </c>
      <c r="E93" s="84"/>
      <c r="F93" s="41" t="str">
        <f t="shared" si="4"/>
        <v>#NAME?</v>
      </c>
      <c r="G93" s="45" t="str">
        <f t="shared" si="5"/>
        <v>#NAME?</v>
      </c>
      <c r="H93" s="41" t="str">
        <f t="shared" si="6"/>
        <v>#NAME?</v>
      </c>
      <c r="I93" s="116"/>
      <c r="J93" s="117"/>
      <c r="K93" s="42"/>
      <c r="L93" s="85"/>
      <c r="M93" s="44"/>
      <c r="N93" s="44" t="str">
        <f t="shared" si="7"/>
        <v>#NAME?</v>
      </c>
      <c r="O93" s="86" t="str">
        <f t="shared" si="8"/>
        <v>#NAME?</v>
      </c>
      <c r="P93" s="125" t="str">
        <f t="shared" si="9"/>
        <v>#NAME?</v>
      </c>
      <c r="Q93" s="122" t="str">
        <f t="shared" si="10"/>
        <v>-</v>
      </c>
      <c r="R93" s="123" t="str">
        <f t="shared" si="11"/>
        <v>-</v>
      </c>
      <c r="S93" s="124" t="str">
        <f t="shared" si="12"/>
        <v>-</v>
      </c>
      <c r="T93" s="12"/>
      <c r="U93" s="12"/>
      <c r="V93" s="12"/>
      <c r="W93" s="12"/>
      <c r="X93" s="12"/>
      <c r="Y93" s="12"/>
      <c r="Z93" s="12"/>
    </row>
    <row r="94" ht="12.75" customHeight="1">
      <c r="A94" s="113">
        <f t="shared" si="2"/>
        <v>0</v>
      </c>
      <c r="B94" s="114"/>
      <c r="C94" s="115"/>
      <c r="D94" s="40" t="str">
        <f t="shared" si="3"/>
        <v>#NAME?</v>
      </c>
      <c r="E94" s="84"/>
      <c r="F94" s="41" t="str">
        <f t="shared" si="4"/>
        <v>#NAME?</v>
      </c>
      <c r="G94" s="45" t="str">
        <f t="shared" si="5"/>
        <v>#NAME?</v>
      </c>
      <c r="H94" s="41" t="str">
        <f t="shared" si="6"/>
        <v>#NAME?</v>
      </c>
      <c r="I94" s="116"/>
      <c r="J94" s="117"/>
      <c r="K94" s="42"/>
      <c r="L94" s="85"/>
      <c r="M94" s="44"/>
      <c r="N94" s="44" t="str">
        <f t="shared" si="7"/>
        <v>#NAME?</v>
      </c>
      <c r="O94" s="86" t="str">
        <f t="shared" si="8"/>
        <v>#NAME?</v>
      </c>
      <c r="P94" s="125" t="str">
        <f t="shared" si="9"/>
        <v>#NAME?</v>
      </c>
      <c r="Q94" s="122" t="str">
        <f t="shared" si="10"/>
        <v>-</v>
      </c>
      <c r="R94" s="123" t="str">
        <f t="shared" si="11"/>
        <v>-</v>
      </c>
      <c r="S94" s="124" t="str">
        <f t="shared" si="12"/>
        <v>-</v>
      </c>
      <c r="T94" s="12"/>
      <c r="U94" s="12"/>
      <c r="V94" s="12"/>
      <c r="W94" s="12"/>
      <c r="X94" s="12"/>
      <c r="Y94" s="12"/>
      <c r="Z94" s="12"/>
    </row>
    <row r="95" ht="12.75" customHeight="1">
      <c r="A95" s="113">
        <f t="shared" si="2"/>
        <v>0</v>
      </c>
      <c r="B95" s="114"/>
      <c r="C95" s="115"/>
      <c r="D95" s="40" t="str">
        <f t="shared" si="3"/>
        <v>#NAME?</v>
      </c>
      <c r="E95" s="84"/>
      <c r="F95" s="41" t="str">
        <f t="shared" si="4"/>
        <v>#NAME?</v>
      </c>
      <c r="G95" s="45" t="str">
        <f t="shared" si="5"/>
        <v>#NAME?</v>
      </c>
      <c r="H95" s="41" t="str">
        <f t="shared" si="6"/>
        <v>#NAME?</v>
      </c>
      <c r="I95" s="116"/>
      <c r="J95" s="117"/>
      <c r="K95" s="42"/>
      <c r="L95" s="85"/>
      <c r="M95" s="44"/>
      <c r="N95" s="44" t="str">
        <f t="shared" si="7"/>
        <v>#NAME?</v>
      </c>
      <c r="O95" s="86" t="str">
        <f t="shared" si="8"/>
        <v>#NAME?</v>
      </c>
      <c r="P95" s="125" t="str">
        <f t="shared" si="9"/>
        <v>#NAME?</v>
      </c>
      <c r="Q95" s="122" t="str">
        <f t="shared" si="10"/>
        <v>-</v>
      </c>
      <c r="R95" s="123" t="str">
        <f t="shared" si="11"/>
        <v>-</v>
      </c>
      <c r="S95" s="124" t="str">
        <f t="shared" si="12"/>
        <v>-</v>
      </c>
      <c r="T95" s="12"/>
      <c r="U95" s="12"/>
      <c r="V95" s="12"/>
      <c r="W95" s="12"/>
      <c r="X95" s="12"/>
      <c r="Y95" s="12"/>
      <c r="Z95" s="12"/>
    </row>
    <row r="96" ht="12.75" customHeight="1">
      <c r="A96" s="113">
        <f t="shared" si="2"/>
        <v>0</v>
      </c>
      <c r="B96" s="114"/>
      <c r="C96" s="115"/>
      <c r="D96" s="40" t="str">
        <f t="shared" si="3"/>
        <v>#NAME?</v>
      </c>
      <c r="E96" s="84"/>
      <c r="F96" s="41" t="str">
        <f t="shared" si="4"/>
        <v>#NAME?</v>
      </c>
      <c r="G96" s="45" t="str">
        <f t="shared" si="5"/>
        <v>#NAME?</v>
      </c>
      <c r="H96" s="41" t="str">
        <f t="shared" si="6"/>
        <v>#NAME?</v>
      </c>
      <c r="I96" s="116"/>
      <c r="J96" s="117"/>
      <c r="K96" s="42"/>
      <c r="L96" s="85"/>
      <c r="M96" s="44"/>
      <c r="N96" s="44" t="str">
        <f t="shared" si="7"/>
        <v>#NAME?</v>
      </c>
      <c r="O96" s="86" t="str">
        <f t="shared" si="8"/>
        <v>#NAME?</v>
      </c>
      <c r="P96" s="125" t="str">
        <f t="shared" si="9"/>
        <v>#NAME?</v>
      </c>
      <c r="Q96" s="122" t="str">
        <f t="shared" si="10"/>
        <v>-</v>
      </c>
      <c r="R96" s="123" t="str">
        <f t="shared" si="11"/>
        <v>-</v>
      </c>
      <c r="S96" s="124" t="str">
        <f t="shared" si="12"/>
        <v>-</v>
      </c>
      <c r="T96" s="12"/>
      <c r="U96" s="12"/>
      <c r="V96" s="12"/>
      <c r="W96" s="12"/>
      <c r="X96" s="12"/>
      <c r="Y96" s="12"/>
      <c r="Z96" s="12"/>
    </row>
    <row r="97" ht="12.75" customHeight="1">
      <c r="A97" s="113">
        <f t="shared" si="2"/>
        <v>0</v>
      </c>
      <c r="B97" s="114"/>
      <c r="C97" s="115"/>
      <c r="D97" s="40" t="str">
        <f t="shared" si="3"/>
        <v>#NAME?</v>
      </c>
      <c r="E97" s="84"/>
      <c r="F97" s="41" t="str">
        <f t="shared" si="4"/>
        <v>#NAME?</v>
      </c>
      <c r="G97" s="45" t="str">
        <f t="shared" si="5"/>
        <v>#NAME?</v>
      </c>
      <c r="H97" s="41" t="str">
        <f t="shared" si="6"/>
        <v>#NAME?</v>
      </c>
      <c r="I97" s="116"/>
      <c r="J97" s="117"/>
      <c r="K97" s="42"/>
      <c r="L97" s="85"/>
      <c r="M97" s="44"/>
      <c r="N97" s="44" t="str">
        <f t="shared" si="7"/>
        <v>#NAME?</v>
      </c>
      <c r="O97" s="86" t="str">
        <f t="shared" si="8"/>
        <v>#NAME?</v>
      </c>
      <c r="P97" s="125" t="str">
        <f t="shared" si="9"/>
        <v>#NAME?</v>
      </c>
      <c r="Q97" s="122" t="str">
        <f t="shared" si="10"/>
        <v>-</v>
      </c>
      <c r="R97" s="123" t="str">
        <f t="shared" si="11"/>
        <v>-</v>
      </c>
      <c r="S97" s="124" t="str">
        <f t="shared" si="12"/>
        <v>-</v>
      </c>
      <c r="T97" s="12"/>
      <c r="U97" s="12"/>
      <c r="V97" s="12"/>
      <c r="W97" s="12"/>
      <c r="X97" s="12"/>
      <c r="Y97" s="12"/>
      <c r="Z97" s="12"/>
    </row>
    <row r="98" ht="12.75" customHeight="1">
      <c r="A98" s="113">
        <f t="shared" si="2"/>
        <v>0</v>
      </c>
      <c r="B98" s="114"/>
      <c r="C98" s="115"/>
      <c r="D98" s="40" t="str">
        <f t="shared" si="3"/>
        <v>#NAME?</v>
      </c>
      <c r="E98" s="84"/>
      <c r="F98" s="41" t="str">
        <f t="shared" si="4"/>
        <v>#NAME?</v>
      </c>
      <c r="G98" s="45" t="str">
        <f t="shared" si="5"/>
        <v>#NAME?</v>
      </c>
      <c r="H98" s="41" t="str">
        <f t="shared" si="6"/>
        <v>#NAME?</v>
      </c>
      <c r="I98" s="116"/>
      <c r="J98" s="117"/>
      <c r="K98" s="42"/>
      <c r="L98" s="85"/>
      <c r="M98" s="44"/>
      <c r="N98" s="44" t="str">
        <f t="shared" si="7"/>
        <v>#NAME?</v>
      </c>
      <c r="O98" s="86" t="str">
        <f t="shared" si="8"/>
        <v>#NAME?</v>
      </c>
      <c r="P98" s="125" t="str">
        <f t="shared" si="9"/>
        <v>#NAME?</v>
      </c>
      <c r="Q98" s="122" t="str">
        <f t="shared" si="10"/>
        <v>-</v>
      </c>
      <c r="R98" s="123" t="str">
        <f t="shared" si="11"/>
        <v>-</v>
      </c>
      <c r="S98" s="124" t="str">
        <f t="shared" si="12"/>
        <v>-</v>
      </c>
      <c r="T98" s="12"/>
      <c r="U98" s="12"/>
      <c r="V98" s="12"/>
      <c r="W98" s="12"/>
      <c r="X98" s="12"/>
      <c r="Y98" s="12"/>
      <c r="Z98" s="12"/>
    </row>
    <row r="99" ht="12.75" customHeight="1">
      <c r="A99" s="113">
        <f t="shared" si="2"/>
        <v>0</v>
      </c>
      <c r="B99" s="114"/>
      <c r="C99" s="115"/>
      <c r="D99" s="40" t="str">
        <f t="shared" si="3"/>
        <v>#NAME?</v>
      </c>
      <c r="E99" s="84"/>
      <c r="F99" s="41" t="str">
        <f t="shared" si="4"/>
        <v>#NAME?</v>
      </c>
      <c r="G99" s="45" t="str">
        <f t="shared" si="5"/>
        <v>#NAME?</v>
      </c>
      <c r="H99" s="41" t="str">
        <f t="shared" si="6"/>
        <v>#NAME?</v>
      </c>
      <c r="I99" s="116"/>
      <c r="J99" s="117"/>
      <c r="K99" s="42"/>
      <c r="L99" s="85"/>
      <c r="M99" s="44"/>
      <c r="N99" s="44" t="str">
        <f t="shared" si="7"/>
        <v>#NAME?</v>
      </c>
      <c r="O99" s="86" t="str">
        <f t="shared" si="8"/>
        <v>#NAME?</v>
      </c>
      <c r="P99" s="125" t="str">
        <f t="shared" si="9"/>
        <v>#NAME?</v>
      </c>
      <c r="Q99" s="122" t="str">
        <f t="shared" si="10"/>
        <v>-</v>
      </c>
      <c r="R99" s="123" t="str">
        <f t="shared" si="11"/>
        <v>-</v>
      </c>
      <c r="S99" s="124" t="str">
        <f t="shared" si="12"/>
        <v>-</v>
      </c>
      <c r="T99" s="12"/>
      <c r="U99" s="12"/>
      <c r="V99" s="12"/>
      <c r="W99" s="12"/>
      <c r="X99" s="12"/>
      <c r="Y99" s="12"/>
      <c r="Z99" s="12"/>
    </row>
    <row r="100" ht="12.75" customHeight="1">
      <c r="A100" s="113">
        <f t="shared" si="2"/>
        <v>0</v>
      </c>
      <c r="B100" s="114"/>
      <c r="C100" s="115"/>
      <c r="D100" s="40" t="str">
        <f t="shared" si="3"/>
        <v>#NAME?</v>
      </c>
      <c r="E100" s="84"/>
      <c r="F100" s="41" t="str">
        <f t="shared" si="4"/>
        <v>#NAME?</v>
      </c>
      <c r="G100" s="45" t="str">
        <f t="shared" si="5"/>
        <v>#NAME?</v>
      </c>
      <c r="H100" s="41" t="str">
        <f t="shared" si="6"/>
        <v>#NAME?</v>
      </c>
      <c r="I100" s="116"/>
      <c r="J100" s="117"/>
      <c r="K100" s="42"/>
      <c r="L100" s="85"/>
      <c r="M100" s="44"/>
      <c r="N100" s="44" t="str">
        <f t="shared" si="7"/>
        <v>#NAME?</v>
      </c>
      <c r="O100" s="86" t="str">
        <f t="shared" si="8"/>
        <v>#NAME?</v>
      </c>
      <c r="P100" s="125" t="str">
        <f t="shared" si="9"/>
        <v>#NAME?</v>
      </c>
      <c r="Q100" s="122" t="str">
        <f t="shared" si="10"/>
        <v>-</v>
      </c>
      <c r="R100" s="123" t="str">
        <f t="shared" si="11"/>
        <v>-</v>
      </c>
      <c r="S100" s="124" t="str">
        <f t="shared" si="12"/>
        <v>-</v>
      </c>
      <c r="T100" s="12"/>
      <c r="U100" s="12"/>
      <c r="V100" s="12"/>
      <c r="W100" s="12"/>
      <c r="X100" s="12"/>
      <c r="Y100" s="12"/>
      <c r="Z100" s="12"/>
    </row>
    <row r="101" ht="12.75" customHeight="1">
      <c r="A101" s="113">
        <f t="shared" si="2"/>
        <v>0</v>
      </c>
      <c r="B101" s="114"/>
      <c r="C101" s="115"/>
      <c r="D101" s="40" t="str">
        <f t="shared" si="3"/>
        <v>#NAME?</v>
      </c>
      <c r="E101" s="84"/>
      <c r="F101" s="41" t="str">
        <f t="shared" si="4"/>
        <v>#NAME?</v>
      </c>
      <c r="G101" s="45" t="str">
        <f t="shared" si="5"/>
        <v>#NAME?</v>
      </c>
      <c r="H101" s="41" t="str">
        <f t="shared" si="6"/>
        <v>#NAME?</v>
      </c>
      <c r="I101" s="116"/>
      <c r="J101" s="117"/>
      <c r="K101" s="42"/>
      <c r="L101" s="85"/>
      <c r="M101" s="44"/>
      <c r="N101" s="44" t="str">
        <f t="shared" si="7"/>
        <v>#NAME?</v>
      </c>
      <c r="O101" s="86" t="str">
        <f t="shared" si="8"/>
        <v>#NAME?</v>
      </c>
      <c r="P101" s="125" t="str">
        <f t="shared" si="9"/>
        <v>#NAME?</v>
      </c>
      <c r="Q101" s="122" t="str">
        <f t="shared" si="10"/>
        <v>-</v>
      </c>
      <c r="R101" s="123" t="str">
        <f t="shared" si="11"/>
        <v>-</v>
      </c>
      <c r="S101" s="124" t="str">
        <f t="shared" si="12"/>
        <v>-</v>
      </c>
      <c r="T101" s="12"/>
      <c r="U101" s="12"/>
      <c r="V101" s="12"/>
      <c r="W101" s="12"/>
      <c r="X101" s="12"/>
      <c r="Y101" s="12"/>
      <c r="Z101" s="12"/>
    </row>
    <row r="102" ht="12.75" customHeight="1">
      <c r="A102" s="113">
        <f t="shared" si="2"/>
        <v>0</v>
      </c>
      <c r="B102" s="114"/>
      <c r="C102" s="115"/>
      <c r="D102" s="40" t="str">
        <f t="shared" si="3"/>
        <v>#NAME?</v>
      </c>
      <c r="E102" s="84"/>
      <c r="F102" s="41" t="str">
        <f t="shared" si="4"/>
        <v>#NAME?</v>
      </c>
      <c r="G102" s="45" t="str">
        <f t="shared" si="5"/>
        <v>#NAME?</v>
      </c>
      <c r="H102" s="41" t="str">
        <f t="shared" si="6"/>
        <v>#NAME?</v>
      </c>
      <c r="I102" s="116"/>
      <c r="J102" s="117"/>
      <c r="K102" s="42"/>
      <c r="L102" s="85"/>
      <c r="M102" s="44"/>
      <c r="N102" s="44" t="str">
        <f t="shared" si="7"/>
        <v>#NAME?</v>
      </c>
      <c r="O102" s="86" t="str">
        <f t="shared" si="8"/>
        <v>#NAME?</v>
      </c>
      <c r="P102" s="125" t="str">
        <f t="shared" si="9"/>
        <v>#NAME?</v>
      </c>
      <c r="Q102" s="122" t="str">
        <f t="shared" si="10"/>
        <v>-</v>
      </c>
      <c r="R102" s="123" t="str">
        <f t="shared" si="11"/>
        <v>-</v>
      </c>
      <c r="S102" s="124" t="str">
        <f t="shared" si="12"/>
        <v>-</v>
      </c>
      <c r="T102" s="12"/>
      <c r="U102" s="12"/>
      <c r="V102" s="12"/>
      <c r="W102" s="12"/>
      <c r="X102" s="12"/>
      <c r="Y102" s="12"/>
      <c r="Z102" s="12"/>
    </row>
    <row r="103" ht="12.75" customHeight="1">
      <c r="A103" s="113">
        <f t="shared" si="2"/>
        <v>0</v>
      </c>
      <c r="B103" s="114"/>
      <c r="C103" s="115"/>
      <c r="D103" s="40" t="str">
        <f t="shared" si="3"/>
        <v>#NAME?</v>
      </c>
      <c r="E103" s="84"/>
      <c r="F103" s="41" t="str">
        <f t="shared" si="4"/>
        <v>#NAME?</v>
      </c>
      <c r="G103" s="45" t="str">
        <f t="shared" si="5"/>
        <v>#NAME?</v>
      </c>
      <c r="H103" s="41" t="str">
        <f t="shared" si="6"/>
        <v>#NAME?</v>
      </c>
      <c r="I103" s="116"/>
      <c r="J103" s="117"/>
      <c r="K103" s="42"/>
      <c r="L103" s="85"/>
      <c r="M103" s="44"/>
      <c r="N103" s="44" t="str">
        <f t="shared" si="7"/>
        <v>#NAME?</v>
      </c>
      <c r="O103" s="86" t="str">
        <f t="shared" si="8"/>
        <v>#NAME?</v>
      </c>
      <c r="P103" s="125" t="str">
        <f t="shared" si="9"/>
        <v>#NAME?</v>
      </c>
      <c r="Q103" s="122" t="str">
        <f t="shared" si="10"/>
        <v>-</v>
      </c>
      <c r="R103" s="123" t="str">
        <f t="shared" si="11"/>
        <v>-</v>
      </c>
      <c r="S103" s="124" t="str">
        <f t="shared" si="12"/>
        <v>-</v>
      </c>
      <c r="T103" s="12"/>
      <c r="U103" s="12"/>
      <c r="V103" s="12"/>
      <c r="W103" s="12"/>
      <c r="X103" s="12"/>
      <c r="Y103" s="12"/>
      <c r="Z103" s="12"/>
    </row>
    <row r="104" ht="12.75" customHeight="1">
      <c r="A104" s="113">
        <f t="shared" si="2"/>
        <v>0</v>
      </c>
      <c r="B104" s="114"/>
      <c r="C104" s="115"/>
      <c r="D104" s="40" t="str">
        <f t="shared" si="3"/>
        <v>#NAME?</v>
      </c>
      <c r="E104" s="84"/>
      <c r="F104" s="41" t="str">
        <f t="shared" si="4"/>
        <v>#NAME?</v>
      </c>
      <c r="G104" s="45" t="str">
        <f t="shared" si="5"/>
        <v>#NAME?</v>
      </c>
      <c r="H104" s="41" t="str">
        <f t="shared" si="6"/>
        <v>#NAME?</v>
      </c>
      <c r="I104" s="116"/>
      <c r="J104" s="117"/>
      <c r="K104" s="42"/>
      <c r="L104" s="85"/>
      <c r="M104" s="44"/>
      <c r="N104" s="44" t="str">
        <f t="shared" si="7"/>
        <v>#NAME?</v>
      </c>
      <c r="O104" s="86" t="str">
        <f t="shared" si="8"/>
        <v>#NAME?</v>
      </c>
      <c r="P104" s="125" t="str">
        <f t="shared" si="9"/>
        <v>#NAME?</v>
      </c>
      <c r="Q104" s="122" t="str">
        <f t="shared" si="10"/>
        <v>-</v>
      </c>
      <c r="R104" s="123" t="str">
        <f t="shared" si="11"/>
        <v>-</v>
      </c>
      <c r="S104" s="124" t="str">
        <f t="shared" si="12"/>
        <v>-</v>
      </c>
      <c r="T104" s="12"/>
      <c r="U104" s="12"/>
      <c r="V104" s="12"/>
      <c r="W104" s="12"/>
      <c r="X104" s="12"/>
      <c r="Y104" s="12"/>
      <c r="Z104" s="12"/>
    </row>
    <row r="105" ht="12.75" customHeight="1">
      <c r="A105" s="113">
        <f t="shared" si="2"/>
        <v>0</v>
      </c>
      <c r="B105" s="114"/>
      <c r="C105" s="115"/>
      <c r="D105" s="40" t="str">
        <f t="shared" si="3"/>
        <v>#NAME?</v>
      </c>
      <c r="E105" s="84"/>
      <c r="F105" s="41" t="str">
        <f t="shared" si="4"/>
        <v>#NAME?</v>
      </c>
      <c r="G105" s="45" t="str">
        <f t="shared" si="5"/>
        <v>#NAME?</v>
      </c>
      <c r="H105" s="41" t="str">
        <f t="shared" si="6"/>
        <v>#NAME?</v>
      </c>
      <c r="I105" s="116"/>
      <c r="J105" s="117"/>
      <c r="K105" s="42"/>
      <c r="L105" s="85"/>
      <c r="M105" s="44"/>
      <c r="N105" s="44" t="str">
        <f t="shared" si="7"/>
        <v>#NAME?</v>
      </c>
      <c r="O105" s="86" t="str">
        <f t="shared" si="8"/>
        <v>#NAME?</v>
      </c>
      <c r="P105" s="125" t="str">
        <f t="shared" si="9"/>
        <v>#NAME?</v>
      </c>
      <c r="Q105" s="122" t="str">
        <f t="shared" si="10"/>
        <v>-</v>
      </c>
      <c r="R105" s="123" t="str">
        <f t="shared" si="11"/>
        <v>-</v>
      </c>
      <c r="S105" s="124" t="str">
        <f t="shared" si="12"/>
        <v>-</v>
      </c>
      <c r="T105" s="12"/>
      <c r="U105" s="12"/>
      <c r="V105" s="12"/>
      <c r="W105" s="12"/>
      <c r="X105" s="12"/>
      <c r="Y105" s="12"/>
      <c r="Z105" s="12"/>
    </row>
    <row r="106" ht="12.75" customHeight="1">
      <c r="A106" s="113">
        <f t="shared" si="2"/>
        <v>0</v>
      </c>
      <c r="B106" s="114"/>
      <c r="C106" s="115"/>
      <c r="D106" s="40" t="str">
        <f t="shared" si="3"/>
        <v>#NAME?</v>
      </c>
      <c r="E106" s="84"/>
      <c r="F106" s="41" t="str">
        <f t="shared" si="4"/>
        <v>#NAME?</v>
      </c>
      <c r="G106" s="45" t="str">
        <f t="shared" si="5"/>
        <v>#NAME?</v>
      </c>
      <c r="H106" s="41" t="str">
        <f t="shared" si="6"/>
        <v>#NAME?</v>
      </c>
      <c r="I106" s="116"/>
      <c r="J106" s="117"/>
      <c r="K106" s="42"/>
      <c r="L106" s="85"/>
      <c r="M106" s="44"/>
      <c r="N106" s="44" t="str">
        <f t="shared" si="7"/>
        <v>#NAME?</v>
      </c>
      <c r="O106" s="86" t="str">
        <f t="shared" si="8"/>
        <v>#NAME?</v>
      </c>
      <c r="P106" s="125" t="str">
        <f t="shared" si="9"/>
        <v>#NAME?</v>
      </c>
      <c r="Q106" s="122" t="str">
        <f t="shared" si="10"/>
        <v>-</v>
      </c>
      <c r="R106" s="123" t="str">
        <f t="shared" si="11"/>
        <v>-</v>
      </c>
      <c r="S106" s="124" t="str">
        <f t="shared" si="12"/>
        <v>-</v>
      </c>
      <c r="T106" s="12"/>
      <c r="U106" s="12"/>
      <c r="V106" s="12"/>
      <c r="W106" s="12"/>
      <c r="X106" s="12"/>
      <c r="Y106" s="12"/>
      <c r="Z106" s="12"/>
    </row>
    <row r="107" ht="12.75" customHeight="1">
      <c r="A107" s="113">
        <f t="shared" si="2"/>
        <v>0</v>
      </c>
      <c r="B107" s="114"/>
      <c r="C107" s="115"/>
      <c r="D107" s="40" t="str">
        <f t="shared" si="3"/>
        <v>#NAME?</v>
      </c>
      <c r="E107" s="84"/>
      <c r="F107" s="41" t="str">
        <f t="shared" si="4"/>
        <v>#NAME?</v>
      </c>
      <c r="G107" s="45" t="str">
        <f t="shared" si="5"/>
        <v>#NAME?</v>
      </c>
      <c r="H107" s="41" t="str">
        <f t="shared" si="6"/>
        <v>#NAME?</v>
      </c>
      <c r="I107" s="116"/>
      <c r="J107" s="117"/>
      <c r="K107" s="42"/>
      <c r="L107" s="85"/>
      <c r="M107" s="44"/>
      <c r="N107" s="44" t="str">
        <f t="shared" si="7"/>
        <v>#NAME?</v>
      </c>
      <c r="O107" s="86" t="str">
        <f t="shared" si="8"/>
        <v>#NAME?</v>
      </c>
      <c r="P107" s="125" t="str">
        <f t="shared" si="9"/>
        <v>#NAME?</v>
      </c>
      <c r="Q107" s="122" t="str">
        <f t="shared" si="10"/>
        <v>-</v>
      </c>
      <c r="R107" s="123" t="str">
        <f t="shared" si="11"/>
        <v>-</v>
      </c>
      <c r="S107" s="124" t="str">
        <f t="shared" si="12"/>
        <v>-</v>
      </c>
      <c r="T107" s="12"/>
      <c r="U107" s="12"/>
      <c r="V107" s="12"/>
      <c r="W107" s="12"/>
      <c r="X107" s="12"/>
      <c r="Y107" s="12"/>
      <c r="Z107" s="12"/>
    </row>
    <row r="108" ht="12.75" customHeight="1">
      <c r="A108" s="113">
        <f t="shared" si="2"/>
        <v>0</v>
      </c>
      <c r="B108" s="114"/>
      <c r="C108" s="115"/>
      <c r="D108" s="40" t="str">
        <f t="shared" si="3"/>
        <v>#NAME?</v>
      </c>
      <c r="E108" s="84"/>
      <c r="F108" s="41" t="str">
        <f t="shared" si="4"/>
        <v>#NAME?</v>
      </c>
      <c r="G108" s="45" t="str">
        <f t="shared" si="5"/>
        <v>#NAME?</v>
      </c>
      <c r="H108" s="41" t="str">
        <f t="shared" si="6"/>
        <v>#NAME?</v>
      </c>
      <c r="I108" s="116"/>
      <c r="J108" s="117"/>
      <c r="K108" s="42"/>
      <c r="L108" s="85"/>
      <c r="M108" s="44"/>
      <c r="N108" s="44" t="str">
        <f t="shared" si="7"/>
        <v>#NAME?</v>
      </c>
      <c r="O108" s="86" t="str">
        <f t="shared" si="8"/>
        <v>#NAME?</v>
      </c>
      <c r="P108" s="125" t="str">
        <f t="shared" si="9"/>
        <v>#NAME?</v>
      </c>
      <c r="Q108" s="122" t="str">
        <f t="shared" si="10"/>
        <v>-</v>
      </c>
      <c r="R108" s="123" t="str">
        <f t="shared" si="11"/>
        <v>-</v>
      </c>
      <c r="S108" s="124" t="str">
        <f t="shared" si="12"/>
        <v>-</v>
      </c>
      <c r="T108" s="12"/>
      <c r="U108" s="12"/>
      <c r="V108" s="12"/>
      <c r="W108" s="12"/>
      <c r="X108" s="12"/>
      <c r="Y108" s="12"/>
      <c r="Z108" s="12"/>
    </row>
    <row r="109" ht="12.75" customHeight="1">
      <c r="A109" s="113">
        <f t="shared" si="2"/>
        <v>0</v>
      </c>
      <c r="B109" s="114"/>
      <c r="C109" s="115"/>
      <c r="D109" s="40" t="str">
        <f t="shared" si="3"/>
        <v>#NAME?</v>
      </c>
      <c r="E109" s="84"/>
      <c r="F109" s="41" t="str">
        <f t="shared" si="4"/>
        <v>#NAME?</v>
      </c>
      <c r="G109" s="45" t="str">
        <f t="shared" si="5"/>
        <v>#NAME?</v>
      </c>
      <c r="H109" s="41" t="str">
        <f t="shared" si="6"/>
        <v>#NAME?</v>
      </c>
      <c r="I109" s="116"/>
      <c r="J109" s="117"/>
      <c r="K109" s="42"/>
      <c r="L109" s="85"/>
      <c r="M109" s="44"/>
      <c r="N109" s="44" t="str">
        <f t="shared" si="7"/>
        <v>#NAME?</v>
      </c>
      <c r="O109" s="86" t="str">
        <f t="shared" si="8"/>
        <v>#NAME?</v>
      </c>
      <c r="P109" s="125" t="str">
        <f t="shared" si="9"/>
        <v>#NAME?</v>
      </c>
      <c r="Q109" s="122" t="str">
        <f t="shared" si="10"/>
        <v>-</v>
      </c>
      <c r="R109" s="123" t="str">
        <f t="shared" si="11"/>
        <v>-</v>
      </c>
      <c r="S109" s="124" t="str">
        <f t="shared" si="12"/>
        <v>-</v>
      </c>
      <c r="T109" s="12"/>
      <c r="U109" s="12"/>
      <c r="V109" s="12"/>
      <c r="W109" s="12"/>
      <c r="X109" s="12"/>
      <c r="Y109" s="12"/>
      <c r="Z109" s="12"/>
    </row>
    <row r="110" ht="12.75" customHeight="1">
      <c r="A110" s="113">
        <f t="shared" si="2"/>
        <v>0</v>
      </c>
      <c r="B110" s="114"/>
      <c r="C110" s="115"/>
      <c r="D110" s="40" t="str">
        <f t="shared" si="3"/>
        <v>#NAME?</v>
      </c>
      <c r="E110" s="84"/>
      <c r="F110" s="41" t="str">
        <f t="shared" si="4"/>
        <v>#NAME?</v>
      </c>
      <c r="G110" s="45" t="str">
        <f t="shared" si="5"/>
        <v>#NAME?</v>
      </c>
      <c r="H110" s="41" t="str">
        <f t="shared" si="6"/>
        <v>#NAME?</v>
      </c>
      <c r="I110" s="116"/>
      <c r="J110" s="117"/>
      <c r="K110" s="42"/>
      <c r="L110" s="85"/>
      <c r="M110" s="44"/>
      <c r="N110" s="44" t="str">
        <f t="shared" si="7"/>
        <v>#NAME?</v>
      </c>
      <c r="O110" s="86" t="str">
        <f t="shared" si="8"/>
        <v>#NAME?</v>
      </c>
      <c r="P110" s="125" t="str">
        <f t="shared" si="9"/>
        <v>#NAME?</v>
      </c>
      <c r="Q110" s="122" t="str">
        <f t="shared" si="10"/>
        <v>-</v>
      </c>
      <c r="R110" s="123" t="str">
        <f t="shared" si="11"/>
        <v>-</v>
      </c>
      <c r="S110" s="124" t="str">
        <f t="shared" si="12"/>
        <v>-</v>
      </c>
      <c r="T110" s="12"/>
      <c r="U110" s="12"/>
      <c r="V110" s="12"/>
      <c r="W110" s="12"/>
      <c r="X110" s="12"/>
      <c r="Y110" s="12"/>
      <c r="Z110" s="12"/>
    </row>
    <row r="111" ht="12.75" customHeight="1">
      <c r="A111" s="113">
        <f t="shared" si="2"/>
        <v>0</v>
      </c>
      <c r="B111" s="114"/>
      <c r="C111" s="115"/>
      <c r="D111" s="40" t="str">
        <f t="shared" si="3"/>
        <v>#NAME?</v>
      </c>
      <c r="E111" s="84"/>
      <c r="F111" s="41" t="str">
        <f t="shared" si="4"/>
        <v>#NAME?</v>
      </c>
      <c r="G111" s="45" t="str">
        <f t="shared" si="5"/>
        <v>#NAME?</v>
      </c>
      <c r="H111" s="41" t="str">
        <f t="shared" si="6"/>
        <v>#NAME?</v>
      </c>
      <c r="I111" s="116"/>
      <c r="J111" s="117"/>
      <c r="K111" s="42"/>
      <c r="L111" s="85"/>
      <c r="M111" s="44"/>
      <c r="N111" s="44" t="str">
        <f t="shared" si="7"/>
        <v>#NAME?</v>
      </c>
      <c r="O111" s="86" t="str">
        <f t="shared" si="8"/>
        <v>#NAME?</v>
      </c>
      <c r="P111" s="125" t="str">
        <f t="shared" si="9"/>
        <v>#NAME?</v>
      </c>
      <c r="Q111" s="122" t="str">
        <f t="shared" si="10"/>
        <v>-</v>
      </c>
      <c r="R111" s="123" t="str">
        <f t="shared" si="11"/>
        <v>-</v>
      </c>
      <c r="S111" s="124" t="str">
        <f t="shared" si="12"/>
        <v>-</v>
      </c>
      <c r="T111" s="12"/>
      <c r="U111" s="12"/>
      <c r="V111" s="12"/>
      <c r="W111" s="12"/>
      <c r="X111" s="12"/>
      <c r="Y111" s="12"/>
      <c r="Z111" s="12"/>
    </row>
    <row r="112" ht="12.75" customHeight="1">
      <c r="A112" s="113">
        <f t="shared" si="2"/>
        <v>0</v>
      </c>
      <c r="B112" s="114"/>
      <c r="C112" s="115"/>
      <c r="D112" s="40" t="str">
        <f t="shared" si="3"/>
        <v>#NAME?</v>
      </c>
      <c r="E112" s="84"/>
      <c r="F112" s="41" t="str">
        <f t="shared" si="4"/>
        <v>#NAME?</v>
      </c>
      <c r="G112" s="45" t="str">
        <f t="shared" si="5"/>
        <v>#NAME?</v>
      </c>
      <c r="H112" s="41" t="str">
        <f t="shared" si="6"/>
        <v>#NAME?</v>
      </c>
      <c r="I112" s="116"/>
      <c r="J112" s="117"/>
      <c r="K112" s="42"/>
      <c r="L112" s="85"/>
      <c r="M112" s="44"/>
      <c r="N112" s="44" t="str">
        <f t="shared" si="7"/>
        <v>#NAME?</v>
      </c>
      <c r="O112" s="86" t="str">
        <f t="shared" si="8"/>
        <v>#NAME?</v>
      </c>
      <c r="P112" s="125" t="str">
        <f t="shared" si="9"/>
        <v>#NAME?</v>
      </c>
      <c r="Q112" s="122" t="str">
        <f t="shared" si="10"/>
        <v>-</v>
      </c>
      <c r="R112" s="123" t="str">
        <f t="shared" si="11"/>
        <v>-</v>
      </c>
      <c r="S112" s="124" t="str">
        <f t="shared" si="12"/>
        <v>-</v>
      </c>
      <c r="T112" s="12"/>
      <c r="U112" s="12"/>
      <c r="V112" s="12"/>
      <c r="W112" s="12"/>
      <c r="X112" s="12"/>
      <c r="Y112" s="12"/>
      <c r="Z112" s="12"/>
    </row>
    <row r="113" ht="12.75" customHeight="1">
      <c r="A113" s="113">
        <f t="shared" si="2"/>
        <v>0</v>
      </c>
      <c r="B113" s="114"/>
      <c r="C113" s="115"/>
      <c r="D113" s="40" t="str">
        <f t="shared" si="3"/>
        <v>#NAME?</v>
      </c>
      <c r="E113" s="84"/>
      <c r="F113" s="41" t="str">
        <f t="shared" si="4"/>
        <v>#NAME?</v>
      </c>
      <c r="G113" s="45" t="str">
        <f t="shared" si="5"/>
        <v>#NAME?</v>
      </c>
      <c r="H113" s="41" t="str">
        <f t="shared" si="6"/>
        <v>#NAME?</v>
      </c>
      <c r="I113" s="116"/>
      <c r="J113" s="117"/>
      <c r="K113" s="42"/>
      <c r="L113" s="85"/>
      <c r="M113" s="44"/>
      <c r="N113" s="44" t="str">
        <f t="shared" si="7"/>
        <v>#NAME?</v>
      </c>
      <c r="O113" s="86" t="str">
        <f t="shared" si="8"/>
        <v>#NAME?</v>
      </c>
      <c r="P113" s="125" t="str">
        <f t="shared" si="9"/>
        <v>#NAME?</v>
      </c>
      <c r="Q113" s="122" t="str">
        <f t="shared" si="10"/>
        <v>-</v>
      </c>
      <c r="R113" s="123" t="str">
        <f t="shared" si="11"/>
        <v>-</v>
      </c>
      <c r="S113" s="124" t="str">
        <f t="shared" si="12"/>
        <v>-</v>
      </c>
      <c r="T113" s="12"/>
      <c r="U113" s="12"/>
      <c r="V113" s="12"/>
      <c r="W113" s="12"/>
      <c r="X113" s="12"/>
      <c r="Y113" s="12"/>
      <c r="Z113" s="12"/>
    </row>
    <row r="114" ht="12.75" customHeight="1">
      <c r="A114" s="113">
        <f t="shared" si="2"/>
        <v>0</v>
      </c>
      <c r="B114" s="114"/>
      <c r="C114" s="115"/>
      <c r="D114" s="40" t="str">
        <f t="shared" si="3"/>
        <v>#NAME?</v>
      </c>
      <c r="E114" s="84"/>
      <c r="F114" s="41" t="str">
        <f t="shared" si="4"/>
        <v>#NAME?</v>
      </c>
      <c r="G114" s="45" t="str">
        <f t="shared" si="5"/>
        <v>#NAME?</v>
      </c>
      <c r="H114" s="41" t="str">
        <f t="shared" si="6"/>
        <v>#NAME?</v>
      </c>
      <c r="I114" s="116"/>
      <c r="J114" s="117"/>
      <c r="K114" s="42"/>
      <c r="L114" s="85"/>
      <c r="M114" s="44"/>
      <c r="N114" s="44" t="str">
        <f t="shared" si="7"/>
        <v>#NAME?</v>
      </c>
      <c r="O114" s="86" t="str">
        <f t="shared" si="8"/>
        <v>#NAME?</v>
      </c>
      <c r="P114" s="125" t="str">
        <f t="shared" si="9"/>
        <v>#NAME?</v>
      </c>
      <c r="Q114" s="122" t="str">
        <f t="shared" si="10"/>
        <v>-</v>
      </c>
      <c r="R114" s="123" t="str">
        <f t="shared" si="11"/>
        <v>-</v>
      </c>
      <c r="S114" s="124" t="str">
        <f t="shared" si="12"/>
        <v>-</v>
      </c>
      <c r="T114" s="12"/>
      <c r="U114" s="12"/>
      <c r="V114" s="12"/>
      <c r="W114" s="12"/>
      <c r="X114" s="12"/>
      <c r="Y114" s="12"/>
      <c r="Z114" s="12"/>
    </row>
    <row r="115" ht="12.75" customHeight="1">
      <c r="A115" s="113">
        <f t="shared" si="2"/>
        <v>0</v>
      </c>
      <c r="B115" s="114"/>
      <c r="C115" s="115"/>
      <c r="D115" s="40" t="str">
        <f t="shared" si="3"/>
        <v>#NAME?</v>
      </c>
      <c r="E115" s="84"/>
      <c r="F115" s="41" t="str">
        <f t="shared" si="4"/>
        <v>#NAME?</v>
      </c>
      <c r="G115" s="45" t="str">
        <f t="shared" si="5"/>
        <v>#NAME?</v>
      </c>
      <c r="H115" s="41" t="str">
        <f t="shared" si="6"/>
        <v>#NAME?</v>
      </c>
      <c r="I115" s="116"/>
      <c r="J115" s="117"/>
      <c r="K115" s="42"/>
      <c r="L115" s="85"/>
      <c r="M115" s="44"/>
      <c r="N115" s="44" t="str">
        <f t="shared" si="7"/>
        <v>#NAME?</v>
      </c>
      <c r="O115" s="86" t="str">
        <f t="shared" si="8"/>
        <v>#NAME?</v>
      </c>
      <c r="P115" s="125" t="str">
        <f t="shared" si="9"/>
        <v>#NAME?</v>
      </c>
      <c r="Q115" s="122" t="str">
        <f t="shared" si="10"/>
        <v>-</v>
      </c>
      <c r="R115" s="123" t="str">
        <f t="shared" si="11"/>
        <v>-</v>
      </c>
      <c r="S115" s="124" t="str">
        <f t="shared" si="12"/>
        <v>-</v>
      </c>
      <c r="T115" s="12"/>
      <c r="U115" s="12"/>
      <c r="V115" s="12"/>
      <c r="W115" s="12"/>
      <c r="X115" s="12"/>
      <c r="Y115" s="12"/>
      <c r="Z115" s="12"/>
    </row>
    <row r="116" ht="12.75" customHeight="1">
      <c r="A116" s="113">
        <f t="shared" si="2"/>
        <v>0</v>
      </c>
      <c r="B116" s="114"/>
      <c r="C116" s="115"/>
      <c r="D116" s="40" t="str">
        <f t="shared" si="3"/>
        <v>#NAME?</v>
      </c>
      <c r="E116" s="84"/>
      <c r="F116" s="41" t="str">
        <f t="shared" si="4"/>
        <v>#NAME?</v>
      </c>
      <c r="G116" s="45" t="str">
        <f t="shared" si="5"/>
        <v>#NAME?</v>
      </c>
      <c r="H116" s="41" t="str">
        <f t="shared" si="6"/>
        <v>#NAME?</v>
      </c>
      <c r="I116" s="116"/>
      <c r="J116" s="117"/>
      <c r="K116" s="42"/>
      <c r="L116" s="85"/>
      <c r="M116" s="44"/>
      <c r="N116" s="44" t="str">
        <f t="shared" si="7"/>
        <v>#NAME?</v>
      </c>
      <c r="O116" s="86" t="str">
        <f t="shared" si="8"/>
        <v>#NAME?</v>
      </c>
      <c r="P116" s="125" t="str">
        <f t="shared" si="9"/>
        <v>#NAME?</v>
      </c>
      <c r="Q116" s="122" t="str">
        <f t="shared" si="10"/>
        <v>-</v>
      </c>
      <c r="R116" s="123" t="str">
        <f t="shared" si="11"/>
        <v>-</v>
      </c>
      <c r="S116" s="124" t="str">
        <f t="shared" si="12"/>
        <v>-</v>
      </c>
      <c r="T116" s="12"/>
      <c r="U116" s="12"/>
      <c r="V116" s="12"/>
      <c r="W116" s="12"/>
      <c r="X116" s="12"/>
      <c r="Y116" s="12"/>
      <c r="Z116" s="12"/>
    </row>
    <row r="117" ht="12.75" customHeight="1">
      <c r="A117" s="113">
        <f t="shared" si="2"/>
        <v>0</v>
      </c>
      <c r="B117" s="114"/>
      <c r="C117" s="115"/>
      <c r="D117" s="40" t="str">
        <f t="shared" si="3"/>
        <v>#NAME?</v>
      </c>
      <c r="E117" s="84"/>
      <c r="F117" s="41" t="str">
        <f t="shared" si="4"/>
        <v>#NAME?</v>
      </c>
      <c r="G117" s="45" t="str">
        <f t="shared" si="5"/>
        <v>#NAME?</v>
      </c>
      <c r="H117" s="41" t="str">
        <f t="shared" si="6"/>
        <v>#NAME?</v>
      </c>
      <c r="I117" s="116"/>
      <c r="J117" s="117"/>
      <c r="K117" s="42"/>
      <c r="L117" s="85"/>
      <c r="M117" s="44"/>
      <c r="N117" s="44" t="str">
        <f t="shared" si="7"/>
        <v>#NAME?</v>
      </c>
      <c r="O117" s="86" t="str">
        <f t="shared" si="8"/>
        <v>#NAME?</v>
      </c>
      <c r="P117" s="125" t="str">
        <f t="shared" si="9"/>
        <v>#NAME?</v>
      </c>
      <c r="Q117" s="122" t="str">
        <f t="shared" si="10"/>
        <v>-</v>
      </c>
      <c r="R117" s="123" t="str">
        <f t="shared" si="11"/>
        <v>-</v>
      </c>
      <c r="S117" s="124" t="str">
        <f t="shared" si="12"/>
        <v>-</v>
      </c>
      <c r="T117" s="12"/>
      <c r="U117" s="12"/>
      <c r="V117" s="12"/>
      <c r="W117" s="12"/>
      <c r="X117" s="12"/>
      <c r="Y117" s="12"/>
      <c r="Z117" s="12"/>
    </row>
    <row r="118" ht="12.75" customHeight="1">
      <c r="A118" s="113">
        <f t="shared" si="2"/>
        <v>0</v>
      </c>
      <c r="B118" s="114"/>
      <c r="C118" s="115"/>
      <c r="D118" s="40" t="str">
        <f t="shared" si="3"/>
        <v>#NAME?</v>
      </c>
      <c r="E118" s="84"/>
      <c r="F118" s="41" t="str">
        <f t="shared" si="4"/>
        <v>#NAME?</v>
      </c>
      <c r="G118" s="45" t="str">
        <f t="shared" si="5"/>
        <v>#NAME?</v>
      </c>
      <c r="H118" s="41" t="str">
        <f t="shared" si="6"/>
        <v>#NAME?</v>
      </c>
      <c r="I118" s="116"/>
      <c r="J118" s="117"/>
      <c r="K118" s="42"/>
      <c r="L118" s="85"/>
      <c r="M118" s="44"/>
      <c r="N118" s="44" t="str">
        <f t="shared" si="7"/>
        <v>#NAME?</v>
      </c>
      <c r="O118" s="86" t="str">
        <f t="shared" si="8"/>
        <v>#NAME?</v>
      </c>
      <c r="P118" s="125" t="str">
        <f t="shared" si="9"/>
        <v>#NAME?</v>
      </c>
      <c r="Q118" s="122" t="str">
        <f t="shared" si="10"/>
        <v>-</v>
      </c>
      <c r="R118" s="123" t="str">
        <f t="shared" si="11"/>
        <v>-</v>
      </c>
      <c r="S118" s="124" t="str">
        <f t="shared" si="12"/>
        <v>-</v>
      </c>
      <c r="T118" s="12"/>
      <c r="U118" s="12"/>
      <c r="V118" s="12"/>
      <c r="W118" s="12"/>
      <c r="X118" s="12"/>
      <c r="Y118" s="12"/>
      <c r="Z118" s="12"/>
    </row>
    <row r="119" ht="12.75" customHeight="1">
      <c r="A119" s="113">
        <f t="shared" si="2"/>
        <v>0</v>
      </c>
      <c r="B119" s="114"/>
      <c r="C119" s="115"/>
      <c r="D119" s="40" t="str">
        <f t="shared" si="3"/>
        <v>#NAME?</v>
      </c>
      <c r="E119" s="84"/>
      <c r="F119" s="41" t="str">
        <f t="shared" si="4"/>
        <v>#NAME?</v>
      </c>
      <c r="G119" s="45" t="str">
        <f t="shared" si="5"/>
        <v>#NAME?</v>
      </c>
      <c r="H119" s="41" t="str">
        <f t="shared" si="6"/>
        <v>#NAME?</v>
      </c>
      <c r="I119" s="116"/>
      <c r="J119" s="117"/>
      <c r="K119" s="42"/>
      <c r="L119" s="85"/>
      <c r="M119" s="44"/>
      <c r="N119" s="44" t="str">
        <f t="shared" si="7"/>
        <v>#NAME?</v>
      </c>
      <c r="O119" s="86" t="str">
        <f t="shared" si="8"/>
        <v>#NAME?</v>
      </c>
      <c r="P119" s="125" t="str">
        <f t="shared" si="9"/>
        <v>#NAME?</v>
      </c>
      <c r="Q119" s="122" t="str">
        <f t="shared" si="10"/>
        <v>-</v>
      </c>
      <c r="R119" s="123" t="str">
        <f t="shared" si="11"/>
        <v>-</v>
      </c>
      <c r="S119" s="124" t="str">
        <f t="shared" si="12"/>
        <v>-</v>
      </c>
      <c r="T119" s="12"/>
      <c r="U119" s="12"/>
      <c r="V119" s="12"/>
      <c r="W119" s="12"/>
      <c r="X119" s="12"/>
      <c r="Y119" s="12"/>
      <c r="Z119" s="12"/>
    </row>
    <row r="120" ht="12.75" customHeight="1">
      <c r="A120" s="113">
        <f t="shared" si="2"/>
        <v>0</v>
      </c>
      <c r="B120" s="114"/>
      <c r="C120" s="115"/>
      <c r="D120" s="40" t="str">
        <f t="shared" si="3"/>
        <v>#NAME?</v>
      </c>
      <c r="E120" s="84"/>
      <c r="F120" s="41" t="str">
        <f t="shared" si="4"/>
        <v>#NAME?</v>
      </c>
      <c r="G120" s="45" t="str">
        <f t="shared" si="5"/>
        <v>#NAME?</v>
      </c>
      <c r="H120" s="41" t="str">
        <f t="shared" si="6"/>
        <v>#NAME?</v>
      </c>
      <c r="I120" s="116"/>
      <c r="J120" s="117"/>
      <c r="K120" s="42"/>
      <c r="L120" s="85"/>
      <c r="M120" s="44"/>
      <c r="N120" s="44" t="str">
        <f t="shared" si="7"/>
        <v>#NAME?</v>
      </c>
      <c r="O120" s="86" t="str">
        <f t="shared" si="8"/>
        <v>#NAME?</v>
      </c>
      <c r="P120" s="125" t="str">
        <f t="shared" si="9"/>
        <v>#NAME?</v>
      </c>
      <c r="Q120" s="122" t="str">
        <f t="shared" si="10"/>
        <v>-</v>
      </c>
      <c r="R120" s="123" t="str">
        <f t="shared" si="11"/>
        <v>-</v>
      </c>
      <c r="S120" s="124" t="str">
        <f t="shared" si="12"/>
        <v>-</v>
      </c>
      <c r="T120" s="12"/>
      <c r="U120" s="12"/>
      <c r="V120" s="12"/>
      <c r="W120" s="12"/>
      <c r="X120" s="12"/>
      <c r="Y120" s="12"/>
      <c r="Z120" s="12"/>
    </row>
    <row r="121" ht="12.75" customHeight="1">
      <c r="A121" s="113">
        <f t="shared" si="2"/>
        <v>0</v>
      </c>
      <c r="B121" s="114"/>
      <c r="C121" s="115"/>
      <c r="D121" s="40" t="str">
        <f t="shared" si="3"/>
        <v>#NAME?</v>
      </c>
      <c r="E121" s="84"/>
      <c r="F121" s="41" t="str">
        <f t="shared" si="4"/>
        <v>#NAME?</v>
      </c>
      <c r="G121" s="45" t="str">
        <f t="shared" si="5"/>
        <v>#NAME?</v>
      </c>
      <c r="H121" s="41" t="str">
        <f t="shared" si="6"/>
        <v>#NAME?</v>
      </c>
      <c r="I121" s="116"/>
      <c r="J121" s="117"/>
      <c r="K121" s="42"/>
      <c r="L121" s="85"/>
      <c r="M121" s="44"/>
      <c r="N121" s="44" t="str">
        <f t="shared" si="7"/>
        <v>#NAME?</v>
      </c>
      <c r="O121" s="86" t="str">
        <f t="shared" si="8"/>
        <v>#NAME?</v>
      </c>
      <c r="P121" s="125" t="str">
        <f t="shared" si="9"/>
        <v>#NAME?</v>
      </c>
      <c r="Q121" s="122" t="str">
        <f t="shared" si="10"/>
        <v>-</v>
      </c>
      <c r="R121" s="123" t="str">
        <f t="shared" si="11"/>
        <v>-</v>
      </c>
      <c r="S121" s="124" t="str">
        <f t="shared" si="12"/>
        <v>-</v>
      </c>
      <c r="T121" s="12"/>
      <c r="U121" s="12"/>
      <c r="V121" s="12"/>
      <c r="W121" s="12"/>
      <c r="X121" s="12"/>
      <c r="Y121" s="12"/>
      <c r="Z121" s="12"/>
    </row>
    <row r="122" ht="12.75" customHeight="1">
      <c r="A122" s="113">
        <f t="shared" si="2"/>
        <v>0</v>
      </c>
      <c r="B122" s="114"/>
      <c r="C122" s="115"/>
      <c r="D122" s="40" t="str">
        <f t="shared" si="3"/>
        <v>#NAME?</v>
      </c>
      <c r="E122" s="84"/>
      <c r="F122" s="41" t="str">
        <f t="shared" si="4"/>
        <v>#NAME?</v>
      </c>
      <c r="G122" s="45" t="str">
        <f t="shared" si="5"/>
        <v>#NAME?</v>
      </c>
      <c r="H122" s="41" t="str">
        <f t="shared" si="6"/>
        <v>#NAME?</v>
      </c>
      <c r="I122" s="116"/>
      <c r="J122" s="117"/>
      <c r="K122" s="42"/>
      <c r="L122" s="85"/>
      <c r="M122" s="44"/>
      <c r="N122" s="44" t="str">
        <f t="shared" si="7"/>
        <v>#NAME?</v>
      </c>
      <c r="O122" s="86" t="str">
        <f t="shared" si="8"/>
        <v>#NAME?</v>
      </c>
      <c r="P122" s="125" t="str">
        <f t="shared" si="9"/>
        <v>#NAME?</v>
      </c>
      <c r="Q122" s="122" t="str">
        <f t="shared" si="10"/>
        <v>-</v>
      </c>
      <c r="R122" s="123" t="str">
        <f t="shared" si="11"/>
        <v>-</v>
      </c>
      <c r="S122" s="124" t="str">
        <f t="shared" si="12"/>
        <v>-</v>
      </c>
      <c r="T122" s="12"/>
      <c r="U122" s="12"/>
      <c r="V122" s="12"/>
      <c r="W122" s="12"/>
      <c r="X122" s="12"/>
      <c r="Y122" s="12"/>
      <c r="Z122" s="12"/>
    </row>
    <row r="123" ht="12.75" customHeight="1">
      <c r="A123" s="113">
        <f t="shared" si="2"/>
        <v>0</v>
      </c>
      <c r="B123" s="114"/>
      <c r="C123" s="115"/>
      <c r="D123" s="40" t="str">
        <f t="shared" si="3"/>
        <v>#NAME?</v>
      </c>
      <c r="E123" s="84"/>
      <c r="F123" s="41" t="str">
        <f t="shared" si="4"/>
        <v>#NAME?</v>
      </c>
      <c r="G123" s="45" t="str">
        <f t="shared" si="5"/>
        <v>#NAME?</v>
      </c>
      <c r="H123" s="41" t="str">
        <f t="shared" si="6"/>
        <v>#NAME?</v>
      </c>
      <c r="I123" s="116"/>
      <c r="J123" s="117"/>
      <c r="K123" s="42"/>
      <c r="L123" s="85"/>
      <c r="M123" s="44"/>
      <c r="N123" s="44" t="str">
        <f t="shared" si="7"/>
        <v>#NAME?</v>
      </c>
      <c r="O123" s="86" t="str">
        <f t="shared" si="8"/>
        <v>#NAME?</v>
      </c>
      <c r="P123" s="125" t="str">
        <f t="shared" si="9"/>
        <v>#NAME?</v>
      </c>
      <c r="Q123" s="122" t="str">
        <f t="shared" si="10"/>
        <v>-</v>
      </c>
      <c r="R123" s="123" t="str">
        <f t="shared" si="11"/>
        <v>-</v>
      </c>
      <c r="S123" s="124" t="str">
        <f t="shared" si="12"/>
        <v>-</v>
      </c>
      <c r="T123" s="12"/>
      <c r="U123" s="12"/>
      <c r="V123" s="12"/>
      <c r="W123" s="12"/>
      <c r="X123" s="12"/>
      <c r="Y123" s="12"/>
      <c r="Z123" s="12"/>
    </row>
    <row r="124" ht="12.75" customHeight="1">
      <c r="A124" s="113">
        <f t="shared" si="2"/>
        <v>0</v>
      </c>
      <c r="B124" s="114"/>
      <c r="C124" s="115"/>
      <c r="D124" s="40" t="str">
        <f t="shared" si="3"/>
        <v>#NAME?</v>
      </c>
      <c r="E124" s="84"/>
      <c r="F124" s="41" t="str">
        <f t="shared" si="4"/>
        <v>#NAME?</v>
      </c>
      <c r="G124" s="45" t="str">
        <f t="shared" si="5"/>
        <v>#NAME?</v>
      </c>
      <c r="H124" s="41" t="str">
        <f t="shared" si="6"/>
        <v>#NAME?</v>
      </c>
      <c r="I124" s="116"/>
      <c r="J124" s="117"/>
      <c r="K124" s="42"/>
      <c r="L124" s="85"/>
      <c r="M124" s="44"/>
      <c r="N124" s="44" t="str">
        <f t="shared" si="7"/>
        <v>#NAME?</v>
      </c>
      <c r="O124" s="86" t="str">
        <f t="shared" si="8"/>
        <v>#NAME?</v>
      </c>
      <c r="P124" s="125" t="str">
        <f t="shared" si="9"/>
        <v>#NAME?</v>
      </c>
      <c r="Q124" s="122" t="str">
        <f t="shared" si="10"/>
        <v>-</v>
      </c>
      <c r="R124" s="123" t="str">
        <f t="shared" si="11"/>
        <v>-</v>
      </c>
      <c r="S124" s="124" t="str">
        <f t="shared" si="12"/>
        <v>-</v>
      </c>
      <c r="T124" s="12"/>
      <c r="U124" s="12"/>
      <c r="V124" s="12"/>
      <c r="W124" s="12"/>
      <c r="X124" s="12"/>
      <c r="Y124" s="12"/>
      <c r="Z124" s="12"/>
    </row>
    <row r="125" ht="12.75" customHeight="1">
      <c r="A125" s="113">
        <f t="shared" si="2"/>
        <v>0</v>
      </c>
      <c r="B125" s="114"/>
      <c r="C125" s="115"/>
      <c r="D125" s="40" t="str">
        <f t="shared" si="3"/>
        <v>#NAME?</v>
      </c>
      <c r="E125" s="84"/>
      <c r="F125" s="41" t="str">
        <f t="shared" si="4"/>
        <v>#NAME?</v>
      </c>
      <c r="G125" s="45" t="str">
        <f t="shared" si="5"/>
        <v>#NAME?</v>
      </c>
      <c r="H125" s="41" t="str">
        <f t="shared" si="6"/>
        <v>#NAME?</v>
      </c>
      <c r="I125" s="116"/>
      <c r="J125" s="117"/>
      <c r="K125" s="42"/>
      <c r="L125" s="85"/>
      <c r="M125" s="44"/>
      <c r="N125" s="44" t="str">
        <f t="shared" si="7"/>
        <v>#NAME?</v>
      </c>
      <c r="O125" s="86" t="str">
        <f t="shared" si="8"/>
        <v>#NAME?</v>
      </c>
      <c r="P125" s="125" t="str">
        <f t="shared" si="9"/>
        <v>#NAME?</v>
      </c>
      <c r="Q125" s="122" t="str">
        <f t="shared" si="10"/>
        <v>-</v>
      </c>
      <c r="R125" s="123" t="str">
        <f t="shared" si="11"/>
        <v>-</v>
      </c>
      <c r="S125" s="124" t="str">
        <f t="shared" si="12"/>
        <v>-</v>
      </c>
      <c r="T125" s="12"/>
      <c r="U125" s="12"/>
      <c r="V125" s="12"/>
      <c r="W125" s="12"/>
      <c r="X125" s="12"/>
      <c r="Y125" s="12"/>
      <c r="Z125" s="12"/>
    </row>
    <row r="126" ht="12.75" customHeight="1">
      <c r="A126" s="113">
        <f t="shared" si="2"/>
        <v>0</v>
      </c>
      <c r="B126" s="114"/>
      <c r="C126" s="115"/>
      <c r="D126" s="40" t="str">
        <f t="shared" si="3"/>
        <v>#NAME?</v>
      </c>
      <c r="E126" s="84"/>
      <c r="F126" s="41" t="str">
        <f t="shared" si="4"/>
        <v>#NAME?</v>
      </c>
      <c r="G126" s="45" t="str">
        <f t="shared" si="5"/>
        <v>#NAME?</v>
      </c>
      <c r="H126" s="41" t="str">
        <f t="shared" si="6"/>
        <v>#NAME?</v>
      </c>
      <c r="I126" s="116"/>
      <c r="J126" s="117"/>
      <c r="K126" s="42"/>
      <c r="L126" s="85"/>
      <c r="M126" s="44"/>
      <c r="N126" s="44" t="str">
        <f t="shared" si="7"/>
        <v>#NAME?</v>
      </c>
      <c r="O126" s="86" t="str">
        <f t="shared" si="8"/>
        <v>#NAME?</v>
      </c>
      <c r="P126" s="125" t="str">
        <f t="shared" si="9"/>
        <v>#NAME?</v>
      </c>
      <c r="Q126" s="122" t="str">
        <f t="shared" si="10"/>
        <v>-</v>
      </c>
      <c r="R126" s="123" t="str">
        <f t="shared" si="11"/>
        <v>-</v>
      </c>
      <c r="S126" s="124" t="str">
        <f t="shared" si="12"/>
        <v>-</v>
      </c>
      <c r="T126" s="12"/>
      <c r="U126" s="12"/>
      <c r="V126" s="12"/>
      <c r="W126" s="12"/>
      <c r="X126" s="12"/>
      <c r="Y126" s="12"/>
      <c r="Z126" s="12"/>
    </row>
    <row r="127" ht="12.75" customHeight="1">
      <c r="A127" s="113">
        <f t="shared" si="2"/>
        <v>0</v>
      </c>
      <c r="B127" s="114"/>
      <c r="C127" s="115"/>
      <c r="D127" s="40" t="str">
        <f t="shared" si="3"/>
        <v>#NAME?</v>
      </c>
      <c r="E127" s="84"/>
      <c r="F127" s="41" t="str">
        <f t="shared" si="4"/>
        <v>#NAME?</v>
      </c>
      <c r="G127" s="45" t="str">
        <f t="shared" si="5"/>
        <v>#NAME?</v>
      </c>
      <c r="H127" s="41" t="str">
        <f t="shared" si="6"/>
        <v>#NAME?</v>
      </c>
      <c r="I127" s="116"/>
      <c r="J127" s="117"/>
      <c r="K127" s="42"/>
      <c r="L127" s="85"/>
      <c r="M127" s="44"/>
      <c r="N127" s="44" t="str">
        <f t="shared" si="7"/>
        <v>#NAME?</v>
      </c>
      <c r="O127" s="86" t="str">
        <f t="shared" si="8"/>
        <v>#NAME?</v>
      </c>
      <c r="P127" s="125" t="str">
        <f t="shared" si="9"/>
        <v>#NAME?</v>
      </c>
      <c r="Q127" s="122" t="str">
        <f t="shared" si="10"/>
        <v>-</v>
      </c>
      <c r="R127" s="123" t="str">
        <f t="shared" si="11"/>
        <v>-</v>
      </c>
      <c r="S127" s="124" t="str">
        <f t="shared" si="12"/>
        <v>-</v>
      </c>
      <c r="T127" s="12"/>
      <c r="U127" s="12"/>
      <c r="V127" s="12"/>
      <c r="W127" s="12"/>
      <c r="X127" s="12"/>
      <c r="Y127" s="12"/>
      <c r="Z127" s="12"/>
    </row>
    <row r="128" ht="12.75" customHeight="1">
      <c r="A128" s="113">
        <f t="shared" si="2"/>
        <v>0</v>
      </c>
      <c r="B128" s="114"/>
      <c r="C128" s="115"/>
      <c r="D128" s="40" t="str">
        <f t="shared" si="3"/>
        <v>#NAME?</v>
      </c>
      <c r="E128" s="84"/>
      <c r="F128" s="41" t="str">
        <f t="shared" si="4"/>
        <v>#NAME?</v>
      </c>
      <c r="G128" s="45" t="str">
        <f t="shared" si="5"/>
        <v>#NAME?</v>
      </c>
      <c r="H128" s="41" t="str">
        <f t="shared" si="6"/>
        <v>#NAME?</v>
      </c>
      <c r="I128" s="116"/>
      <c r="J128" s="117"/>
      <c r="K128" s="42"/>
      <c r="L128" s="85"/>
      <c r="M128" s="44"/>
      <c r="N128" s="44" t="str">
        <f t="shared" si="7"/>
        <v>#NAME?</v>
      </c>
      <c r="O128" s="86" t="str">
        <f t="shared" si="8"/>
        <v>#NAME?</v>
      </c>
      <c r="P128" s="125" t="str">
        <f t="shared" si="9"/>
        <v>#NAME?</v>
      </c>
      <c r="Q128" s="122" t="str">
        <f t="shared" si="10"/>
        <v>-</v>
      </c>
      <c r="R128" s="123" t="str">
        <f t="shared" si="11"/>
        <v>-</v>
      </c>
      <c r="S128" s="124" t="str">
        <f t="shared" si="12"/>
        <v>-</v>
      </c>
      <c r="T128" s="12"/>
      <c r="U128" s="12"/>
      <c r="V128" s="12"/>
      <c r="W128" s="12"/>
      <c r="X128" s="12"/>
      <c r="Y128" s="12"/>
      <c r="Z128" s="12"/>
    </row>
    <row r="129" ht="12.75" customHeight="1">
      <c r="A129" s="113">
        <f t="shared" si="2"/>
        <v>0</v>
      </c>
      <c r="B129" s="114"/>
      <c r="C129" s="115"/>
      <c r="D129" s="40" t="str">
        <f t="shared" si="3"/>
        <v>#NAME?</v>
      </c>
      <c r="E129" s="84"/>
      <c r="F129" s="41" t="str">
        <f t="shared" si="4"/>
        <v>#NAME?</v>
      </c>
      <c r="G129" s="45" t="str">
        <f t="shared" si="5"/>
        <v>#NAME?</v>
      </c>
      <c r="H129" s="41" t="str">
        <f t="shared" si="6"/>
        <v>#NAME?</v>
      </c>
      <c r="I129" s="116"/>
      <c r="J129" s="117"/>
      <c r="K129" s="42"/>
      <c r="L129" s="85"/>
      <c r="M129" s="44"/>
      <c r="N129" s="44" t="str">
        <f t="shared" si="7"/>
        <v>#NAME?</v>
      </c>
      <c r="O129" s="86" t="str">
        <f t="shared" si="8"/>
        <v>#NAME?</v>
      </c>
      <c r="P129" s="125" t="str">
        <f t="shared" si="9"/>
        <v>#NAME?</v>
      </c>
      <c r="Q129" s="122" t="str">
        <f t="shared" si="10"/>
        <v>-</v>
      </c>
      <c r="R129" s="123" t="str">
        <f t="shared" si="11"/>
        <v>-</v>
      </c>
      <c r="S129" s="124" t="str">
        <f t="shared" si="12"/>
        <v>-</v>
      </c>
      <c r="T129" s="12"/>
      <c r="U129" s="12"/>
      <c r="V129" s="12"/>
      <c r="W129" s="12"/>
      <c r="X129" s="12"/>
      <c r="Y129" s="12"/>
      <c r="Z129" s="12"/>
    </row>
    <row r="130" ht="12.75" customHeight="1">
      <c r="A130" s="113">
        <f t="shared" si="2"/>
        <v>0</v>
      </c>
      <c r="B130" s="114"/>
      <c r="C130" s="115"/>
      <c r="D130" s="40" t="str">
        <f t="shared" si="3"/>
        <v>#NAME?</v>
      </c>
      <c r="E130" s="84"/>
      <c r="F130" s="41" t="str">
        <f t="shared" si="4"/>
        <v>#NAME?</v>
      </c>
      <c r="G130" s="45" t="str">
        <f t="shared" si="5"/>
        <v>#NAME?</v>
      </c>
      <c r="H130" s="41" t="str">
        <f t="shared" si="6"/>
        <v>#NAME?</v>
      </c>
      <c r="I130" s="116"/>
      <c r="J130" s="117"/>
      <c r="K130" s="42"/>
      <c r="L130" s="85"/>
      <c r="M130" s="44"/>
      <c r="N130" s="44" t="str">
        <f t="shared" si="7"/>
        <v>#NAME?</v>
      </c>
      <c r="O130" s="86" t="str">
        <f t="shared" si="8"/>
        <v>#NAME?</v>
      </c>
      <c r="P130" s="125" t="str">
        <f t="shared" si="9"/>
        <v>#NAME?</v>
      </c>
      <c r="Q130" s="122" t="str">
        <f t="shared" si="10"/>
        <v>-</v>
      </c>
      <c r="R130" s="123" t="str">
        <f t="shared" si="11"/>
        <v>-</v>
      </c>
      <c r="S130" s="124" t="str">
        <f t="shared" si="12"/>
        <v>-</v>
      </c>
      <c r="T130" s="12"/>
      <c r="U130" s="12"/>
      <c r="V130" s="12"/>
      <c r="W130" s="12"/>
      <c r="X130" s="12"/>
      <c r="Y130" s="12"/>
      <c r="Z130" s="12"/>
    </row>
    <row r="131" ht="12.75" customHeight="1">
      <c r="A131" s="113">
        <f t="shared" si="2"/>
        <v>0</v>
      </c>
      <c r="B131" s="114"/>
      <c r="C131" s="115"/>
      <c r="D131" s="40" t="str">
        <f t="shared" si="3"/>
        <v>#NAME?</v>
      </c>
      <c r="E131" s="84"/>
      <c r="F131" s="41" t="str">
        <f t="shared" si="4"/>
        <v>#NAME?</v>
      </c>
      <c r="G131" s="45" t="str">
        <f t="shared" si="5"/>
        <v>#NAME?</v>
      </c>
      <c r="H131" s="41" t="str">
        <f t="shared" si="6"/>
        <v>#NAME?</v>
      </c>
      <c r="I131" s="116"/>
      <c r="J131" s="117"/>
      <c r="K131" s="42"/>
      <c r="L131" s="85"/>
      <c r="M131" s="44"/>
      <c r="N131" s="44" t="str">
        <f t="shared" si="7"/>
        <v>#NAME?</v>
      </c>
      <c r="O131" s="86" t="str">
        <f t="shared" si="8"/>
        <v>#NAME?</v>
      </c>
      <c r="P131" s="125" t="str">
        <f t="shared" si="9"/>
        <v>#NAME?</v>
      </c>
      <c r="Q131" s="122" t="str">
        <f t="shared" si="10"/>
        <v>-</v>
      </c>
      <c r="R131" s="123" t="str">
        <f t="shared" si="11"/>
        <v>-</v>
      </c>
      <c r="S131" s="124" t="str">
        <f t="shared" si="12"/>
        <v>-</v>
      </c>
      <c r="T131" s="12"/>
      <c r="U131" s="12"/>
      <c r="V131" s="12"/>
      <c r="W131" s="12"/>
      <c r="X131" s="12"/>
      <c r="Y131" s="12"/>
      <c r="Z131" s="12"/>
    </row>
    <row r="132" ht="12.75" customHeight="1">
      <c r="A132" s="113">
        <f t="shared" si="2"/>
        <v>0</v>
      </c>
      <c r="B132" s="114"/>
      <c r="C132" s="115"/>
      <c r="D132" s="40" t="str">
        <f t="shared" si="3"/>
        <v>#NAME?</v>
      </c>
      <c r="E132" s="84"/>
      <c r="F132" s="41" t="str">
        <f t="shared" si="4"/>
        <v>#NAME?</v>
      </c>
      <c r="G132" s="45" t="str">
        <f t="shared" si="5"/>
        <v>#NAME?</v>
      </c>
      <c r="H132" s="41" t="str">
        <f t="shared" si="6"/>
        <v>#NAME?</v>
      </c>
      <c r="I132" s="116"/>
      <c r="J132" s="117"/>
      <c r="K132" s="42"/>
      <c r="L132" s="85"/>
      <c r="M132" s="44"/>
      <c r="N132" s="44" t="str">
        <f t="shared" si="7"/>
        <v>#NAME?</v>
      </c>
      <c r="O132" s="86" t="str">
        <f t="shared" si="8"/>
        <v>#NAME?</v>
      </c>
      <c r="P132" s="125" t="str">
        <f t="shared" si="9"/>
        <v>#NAME?</v>
      </c>
      <c r="Q132" s="122" t="str">
        <f t="shared" si="10"/>
        <v>-</v>
      </c>
      <c r="R132" s="123" t="str">
        <f t="shared" si="11"/>
        <v>-</v>
      </c>
      <c r="S132" s="124" t="str">
        <f t="shared" si="12"/>
        <v>-</v>
      </c>
      <c r="T132" s="12"/>
      <c r="U132" s="12"/>
      <c r="V132" s="12"/>
      <c r="W132" s="12"/>
      <c r="X132" s="12"/>
      <c r="Y132" s="12"/>
      <c r="Z132" s="12"/>
    </row>
    <row r="133" ht="12.75" customHeight="1">
      <c r="A133" s="113">
        <f t="shared" si="2"/>
        <v>0</v>
      </c>
      <c r="B133" s="114"/>
      <c r="C133" s="115"/>
      <c r="D133" s="40" t="str">
        <f t="shared" si="3"/>
        <v>#NAME?</v>
      </c>
      <c r="E133" s="84"/>
      <c r="F133" s="41" t="str">
        <f t="shared" si="4"/>
        <v>#NAME?</v>
      </c>
      <c r="G133" s="45" t="str">
        <f t="shared" si="5"/>
        <v>#NAME?</v>
      </c>
      <c r="H133" s="41" t="str">
        <f t="shared" si="6"/>
        <v>#NAME?</v>
      </c>
      <c r="I133" s="116"/>
      <c r="J133" s="117"/>
      <c r="K133" s="42"/>
      <c r="L133" s="85"/>
      <c r="M133" s="44"/>
      <c r="N133" s="44" t="str">
        <f t="shared" si="7"/>
        <v>#NAME?</v>
      </c>
      <c r="O133" s="86" t="str">
        <f t="shared" si="8"/>
        <v>#NAME?</v>
      </c>
      <c r="P133" s="125" t="str">
        <f t="shared" si="9"/>
        <v>#NAME?</v>
      </c>
      <c r="Q133" s="122" t="str">
        <f t="shared" si="10"/>
        <v>-</v>
      </c>
      <c r="R133" s="123" t="str">
        <f t="shared" si="11"/>
        <v>-</v>
      </c>
      <c r="S133" s="124" t="str">
        <f t="shared" si="12"/>
        <v>-</v>
      </c>
      <c r="T133" s="12"/>
      <c r="U133" s="12"/>
      <c r="V133" s="12"/>
      <c r="W133" s="12"/>
      <c r="X133" s="12"/>
      <c r="Y133" s="12"/>
      <c r="Z133" s="12"/>
    </row>
    <row r="134" ht="12.75" customHeight="1">
      <c r="A134" s="113">
        <f t="shared" si="2"/>
        <v>0</v>
      </c>
      <c r="B134" s="114"/>
      <c r="C134" s="115"/>
      <c r="D134" s="40" t="str">
        <f t="shared" si="3"/>
        <v>#NAME?</v>
      </c>
      <c r="E134" s="84"/>
      <c r="F134" s="41" t="str">
        <f t="shared" si="4"/>
        <v>#NAME?</v>
      </c>
      <c r="G134" s="45" t="str">
        <f t="shared" si="5"/>
        <v>#NAME?</v>
      </c>
      <c r="H134" s="41" t="str">
        <f t="shared" si="6"/>
        <v>#NAME?</v>
      </c>
      <c r="I134" s="116"/>
      <c r="J134" s="117"/>
      <c r="K134" s="42"/>
      <c r="L134" s="85"/>
      <c r="M134" s="44"/>
      <c r="N134" s="44" t="str">
        <f t="shared" si="7"/>
        <v>#NAME?</v>
      </c>
      <c r="O134" s="86" t="str">
        <f t="shared" si="8"/>
        <v>#NAME?</v>
      </c>
      <c r="P134" s="125" t="str">
        <f t="shared" si="9"/>
        <v>#NAME?</v>
      </c>
      <c r="Q134" s="122" t="str">
        <f t="shared" si="10"/>
        <v>-</v>
      </c>
      <c r="R134" s="123" t="str">
        <f t="shared" si="11"/>
        <v>-</v>
      </c>
      <c r="S134" s="124" t="str">
        <f t="shared" si="12"/>
        <v>-</v>
      </c>
      <c r="T134" s="12"/>
      <c r="U134" s="12"/>
      <c r="V134" s="12"/>
      <c r="W134" s="12"/>
      <c r="X134" s="12"/>
      <c r="Y134" s="12"/>
      <c r="Z134" s="12"/>
    </row>
    <row r="135" ht="12.75" customHeight="1">
      <c r="A135" s="113">
        <f t="shared" si="2"/>
        <v>0</v>
      </c>
      <c r="B135" s="114"/>
      <c r="C135" s="115"/>
      <c r="D135" s="40" t="str">
        <f t="shared" si="3"/>
        <v>#NAME?</v>
      </c>
      <c r="E135" s="84"/>
      <c r="F135" s="41" t="str">
        <f t="shared" si="4"/>
        <v>#NAME?</v>
      </c>
      <c r="G135" s="45" t="str">
        <f t="shared" si="5"/>
        <v>#NAME?</v>
      </c>
      <c r="H135" s="41" t="str">
        <f t="shared" si="6"/>
        <v>#NAME?</v>
      </c>
      <c r="I135" s="116"/>
      <c r="J135" s="117"/>
      <c r="K135" s="42"/>
      <c r="L135" s="85"/>
      <c r="M135" s="44"/>
      <c r="N135" s="44" t="str">
        <f t="shared" si="7"/>
        <v>#NAME?</v>
      </c>
      <c r="O135" s="86" t="str">
        <f t="shared" si="8"/>
        <v>#NAME?</v>
      </c>
      <c r="P135" s="125" t="str">
        <f t="shared" si="9"/>
        <v>#NAME?</v>
      </c>
      <c r="Q135" s="122" t="str">
        <f t="shared" si="10"/>
        <v>-</v>
      </c>
      <c r="R135" s="123" t="str">
        <f t="shared" si="11"/>
        <v>-</v>
      </c>
      <c r="S135" s="124" t="str">
        <f t="shared" si="12"/>
        <v>-</v>
      </c>
      <c r="T135" s="12"/>
      <c r="U135" s="12"/>
      <c r="V135" s="12"/>
      <c r="W135" s="12"/>
      <c r="X135" s="12"/>
      <c r="Y135" s="12"/>
      <c r="Z135" s="12"/>
    </row>
    <row r="136" ht="12.75" customHeight="1">
      <c r="A136" s="113">
        <f t="shared" si="2"/>
        <v>0</v>
      </c>
      <c r="B136" s="114"/>
      <c r="C136" s="115"/>
      <c r="D136" s="40" t="str">
        <f t="shared" si="3"/>
        <v>#NAME?</v>
      </c>
      <c r="E136" s="84"/>
      <c r="F136" s="41" t="str">
        <f t="shared" si="4"/>
        <v>#NAME?</v>
      </c>
      <c r="G136" s="45" t="str">
        <f t="shared" si="5"/>
        <v>#NAME?</v>
      </c>
      <c r="H136" s="41" t="str">
        <f t="shared" si="6"/>
        <v>#NAME?</v>
      </c>
      <c r="I136" s="116"/>
      <c r="J136" s="117"/>
      <c r="K136" s="42"/>
      <c r="L136" s="85"/>
      <c r="M136" s="44"/>
      <c r="N136" s="44" t="str">
        <f t="shared" si="7"/>
        <v>#NAME?</v>
      </c>
      <c r="O136" s="86" t="str">
        <f t="shared" si="8"/>
        <v>#NAME?</v>
      </c>
      <c r="P136" s="125" t="str">
        <f t="shared" si="9"/>
        <v>#NAME?</v>
      </c>
      <c r="Q136" s="122" t="str">
        <f t="shared" si="10"/>
        <v>-</v>
      </c>
      <c r="R136" s="123" t="str">
        <f t="shared" si="11"/>
        <v>-</v>
      </c>
      <c r="S136" s="124" t="str">
        <f t="shared" si="12"/>
        <v>-</v>
      </c>
      <c r="T136" s="12"/>
      <c r="U136" s="12"/>
      <c r="V136" s="12"/>
      <c r="W136" s="12"/>
      <c r="X136" s="12"/>
      <c r="Y136" s="12"/>
      <c r="Z136" s="12"/>
    </row>
    <row r="137" ht="12.75" customHeight="1">
      <c r="A137" s="113">
        <f t="shared" si="2"/>
        <v>0</v>
      </c>
      <c r="B137" s="114"/>
      <c r="C137" s="115"/>
      <c r="D137" s="40" t="str">
        <f t="shared" si="3"/>
        <v>#NAME?</v>
      </c>
      <c r="E137" s="84"/>
      <c r="F137" s="41" t="str">
        <f t="shared" si="4"/>
        <v>#NAME?</v>
      </c>
      <c r="G137" s="45" t="str">
        <f t="shared" si="5"/>
        <v>#NAME?</v>
      </c>
      <c r="H137" s="41" t="str">
        <f t="shared" si="6"/>
        <v>#NAME?</v>
      </c>
      <c r="I137" s="116"/>
      <c r="J137" s="117"/>
      <c r="K137" s="42"/>
      <c r="L137" s="85"/>
      <c r="M137" s="44"/>
      <c r="N137" s="44" t="str">
        <f t="shared" si="7"/>
        <v>#NAME?</v>
      </c>
      <c r="O137" s="86" t="str">
        <f t="shared" si="8"/>
        <v>#NAME?</v>
      </c>
      <c r="P137" s="125" t="str">
        <f t="shared" si="9"/>
        <v>#NAME?</v>
      </c>
      <c r="Q137" s="122" t="str">
        <f t="shared" si="10"/>
        <v>-</v>
      </c>
      <c r="R137" s="123" t="str">
        <f t="shared" si="11"/>
        <v>-</v>
      </c>
      <c r="S137" s="124" t="str">
        <f t="shared" si="12"/>
        <v>-</v>
      </c>
      <c r="T137" s="12"/>
      <c r="U137" s="12"/>
      <c r="V137" s="12"/>
      <c r="W137" s="12"/>
      <c r="X137" s="12"/>
      <c r="Y137" s="12"/>
      <c r="Z137" s="12"/>
    </row>
    <row r="138" ht="12.75" customHeight="1">
      <c r="A138" s="113">
        <f t="shared" si="2"/>
        <v>0</v>
      </c>
      <c r="B138" s="114"/>
      <c r="C138" s="115"/>
      <c r="D138" s="40" t="str">
        <f t="shared" si="3"/>
        <v>#NAME?</v>
      </c>
      <c r="E138" s="84"/>
      <c r="F138" s="41" t="str">
        <f t="shared" si="4"/>
        <v>#NAME?</v>
      </c>
      <c r="G138" s="45" t="str">
        <f t="shared" si="5"/>
        <v>#NAME?</v>
      </c>
      <c r="H138" s="41" t="str">
        <f t="shared" si="6"/>
        <v>#NAME?</v>
      </c>
      <c r="I138" s="116"/>
      <c r="J138" s="117"/>
      <c r="K138" s="42"/>
      <c r="L138" s="85"/>
      <c r="M138" s="44"/>
      <c r="N138" s="44" t="str">
        <f t="shared" si="7"/>
        <v>#NAME?</v>
      </c>
      <c r="O138" s="86" t="str">
        <f t="shared" si="8"/>
        <v>#NAME?</v>
      </c>
      <c r="P138" s="125" t="str">
        <f t="shared" si="9"/>
        <v>#NAME?</v>
      </c>
      <c r="Q138" s="122" t="str">
        <f t="shared" si="10"/>
        <v>-</v>
      </c>
      <c r="R138" s="123" t="str">
        <f t="shared" si="11"/>
        <v>-</v>
      </c>
      <c r="S138" s="124" t="str">
        <f t="shared" si="12"/>
        <v>-</v>
      </c>
      <c r="T138" s="12"/>
      <c r="U138" s="12"/>
      <c r="V138" s="12"/>
      <c r="W138" s="12"/>
      <c r="X138" s="12"/>
      <c r="Y138" s="12"/>
      <c r="Z138" s="12"/>
    </row>
    <row r="139" ht="12.75" customHeight="1">
      <c r="A139" s="113">
        <f t="shared" si="2"/>
        <v>0</v>
      </c>
      <c r="B139" s="114"/>
      <c r="C139" s="115"/>
      <c r="D139" s="40" t="str">
        <f t="shared" si="3"/>
        <v>#NAME?</v>
      </c>
      <c r="E139" s="84"/>
      <c r="F139" s="41" t="str">
        <f t="shared" si="4"/>
        <v>#NAME?</v>
      </c>
      <c r="G139" s="45" t="str">
        <f t="shared" si="5"/>
        <v>#NAME?</v>
      </c>
      <c r="H139" s="41" t="str">
        <f t="shared" si="6"/>
        <v>#NAME?</v>
      </c>
      <c r="I139" s="116"/>
      <c r="J139" s="117"/>
      <c r="K139" s="42"/>
      <c r="L139" s="85"/>
      <c r="M139" s="44"/>
      <c r="N139" s="44" t="str">
        <f t="shared" si="7"/>
        <v>#NAME?</v>
      </c>
      <c r="O139" s="86" t="str">
        <f t="shared" si="8"/>
        <v>#NAME?</v>
      </c>
      <c r="P139" s="125" t="str">
        <f t="shared" si="9"/>
        <v>#NAME?</v>
      </c>
      <c r="Q139" s="122" t="str">
        <f t="shared" si="10"/>
        <v>-</v>
      </c>
      <c r="R139" s="123" t="str">
        <f t="shared" si="11"/>
        <v>-</v>
      </c>
      <c r="S139" s="124" t="str">
        <f t="shared" si="12"/>
        <v>-</v>
      </c>
      <c r="T139" s="12"/>
      <c r="U139" s="12"/>
      <c r="V139" s="12"/>
      <c r="W139" s="12"/>
      <c r="X139" s="12"/>
      <c r="Y139" s="12"/>
      <c r="Z139" s="12"/>
    </row>
    <row r="140" ht="12.75" customHeight="1">
      <c r="A140" s="113">
        <f t="shared" si="2"/>
        <v>0</v>
      </c>
      <c r="B140" s="114"/>
      <c r="C140" s="115"/>
      <c r="D140" s="40" t="str">
        <f t="shared" si="3"/>
        <v>#NAME?</v>
      </c>
      <c r="E140" s="84"/>
      <c r="F140" s="41" t="str">
        <f t="shared" si="4"/>
        <v>#NAME?</v>
      </c>
      <c r="G140" s="45" t="str">
        <f t="shared" si="5"/>
        <v>#NAME?</v>
      </c>
      <c r="H140" s="41" t="str">
        <f t="shared" si="6"/>
        <v>#NAME?</v>
      </c>
      <c r="I140" s="116"/>
      <c r="J140" s="117"/>
      <c r="K140" s="42"/>
      <c r="L140" s="85"/>
      <c r="M140" s="44"/>
      <c r="N140" s="44" t="str">
        <f t="shared" si="7"/>
        <v>#NAME?</v>
      </c>
      <c r="O140" s="86" t="str">
        <f t="shared" si="8"/>
        <v>#NAME?</v>
      </c>
      <c r="P140" s="125" t="str">
        <f t="shared" si="9"/>
        <v>#NAME?</v>
      </c>
      <c r="Q140" s="122" t="str">
        <f t="shared" si="10"/>
        <v>-</v>
      </c>
      <c r="R140" s="123" t="str">
        <f t="shared" si="11"/>
        <v>-</v>
      </c>
      <c r="S140" s="124" t="str">
        <f t="shared" si="12"/>
        <v>-</v>
      </c>
      <c r="T140" s="12"/>
      <c r="U140" s="12"/>
      <c r="V140" s="12"/>
      <c r="W140" s="12"/>
      <c r="X140" s="12"/>
      <c r="Y140" s="12"/>
      <c r="Z140" s="12"/>
    </row>
    <row r="141" ht="12.75" customHeight="1">
      <c r="A141" s="113">
        <f t="shared" si="2"/>
        <v>0</v>
      </c>
      <c r="B141" s="114"/>
      <c r="C141" s="115"/>
      <c r="D141" s="40" t="str">
        <f t="shared" si="3"/>
        <v>#NAME?</v>
      </c>
      <c r="E141" s="84"/>
      <c r="F141" s="41" t="str">
        <f t="shared" si="4"/>
        <v>#NAME?</v>
      </c>
      <c r="G141" s="45" t="str">
        <f t="shared" si="5"/>
        <v>#NAME?</v>
      </c>
      <c r="H141" s="41" t="str">
        <f t="shared" si="6"/>
        <v>#NAME?</v>
      </c>
      <c r="I141" s="116"/>
      <c r="J141" s="117"/>
      <c r="K141" s="42"/>
      <c r="L141" s="85"/>
      <c r="M141" s="44"/>
      <c r="N141" s="44" t="str">
        <f t="shared" si="7"/>
        <v>#NAME?</v>
      </c>
      <c r="O141" s="86" t="str">
        <f t="shared" si="8"/>
        <v>#NAME?</v>
      </c>
      <c r="P141" s="125" t="str">
        <f t="shared" si="9"/>
        <v>#NAME?</v>
      </c>
      <c r="Q141" s="122" t="str">
        <f t="shared" si="10"/>
        <v>-</v>
      </c>
      <c r="R141" s="123" t="str">
        <f t="shared" si="11"/>
        <v>-</v>
      </c>
      <c r="S141" s="124" t="str">
        <f t="shared" si="12"/>
        <v>-</v>
      </c>
      <c r="T141" s="12"/>
      <c r="U141" s="12"/>
      <c r="V141" s="12"/>
      <c r="W141" s="12"/>
      <c r="X141" s="12"/>
      <c r="Y141" s="12"/>
      <c r="Z141" s="12"/>
    </row>
    <row r="142" ht="12.75" customHeight="1">
      <c r="A142" s="113">
        <f t="shared" si="2"/>
        <v>0</v>
      </c>
      <c r="B142" s="114"/>
      <c r="C142" s="115"/>
      <c r="D142" s="40" t="str">
        <f t="shared" si="3"/>
        <v>#NAME?</v>
      </c>
      <c r="E142" s="84"/>
      <c r="F142" s="41" t="str">
        <f t="shared" si="4"/>
        <v>#NAME?</v>
      </c>
      <c r="G142" s="45" t="str">
        <f t="shared" si="5"/>
        <v>#NAME?</v>
      </c>
      <c r="H142" s="41" t="str">
        <f t="shared" si="6"/>
        <v>#NAME?</v>
      </c>
      <c r="I142" s="116"/>
      <c r="J142" s="117"/>
      <c r="K142" s="42"/>
      <c r="L142" s="85"/>
      <c r="M142" s="44"/>
      <c r="N142" s="44" t="str">
        <f t="shared" si="7"/>
        <v>#NAME?</v>
      </c>
      <c r="O142" s="86" t="str">
        <f t="shared" si="8"/>
        <v>#NAME?</v>
      </c>
      <c r="P142" s="125" t="str">
        <f t="shared" si="9"/>
        <v>#NAME?</v>
      </c>
      <c r="Q142" s="122" t="str">
        <f t="shared" si="10"/>
        <v>-</v>
      </c>
      <c r="R142" s="123" t="str">
        <f t="shared" si="11"/>
        <v>-</v>
      </c>
      <c r="S142" s="124" t="str">
        <f t="shared" si="12"/>
        <v>-</v>
      </c>
      <c r="T142" s="12"/>
      <c r="U142" s="12"/>
      <c r="V142" s="12"/>
      <c r="W142" s="12"/>
      <c r="X142" s="12"/>
      <c r="Y142" s="12"/>
      <c r="Z142" s="12"/>
    </row>
    <row r="143" ht="12.75" customHeight="1">
      <c r="A143" s="113">
        <f t="shared" si="2"/>
        <v>0</v>
      </c>
      <c r="B143" s="114"/>
      <c r="C143" s="115"/>
      <c r="D143" s="40" t="str">
        <f t="shared" si="3"/>
        <v>#NAME?</v>
      </c>
      <c r="E143" s="84"/>
      <c r="F143" s="41" t="str">
        <f t="shared" si="4"/>
        <v>#NAME?</v>
      </c>
      <c r="G143" s="45" t="str">
        <f t="shared" si="5"/>
        <v>#NAME?</v>
      </c>
      <c r="H143" s="41" t="str">
        <f t="shared" si="6"/>
        <v>#NAME?</v>
      </c>
      <c r="I143" s="116"/>
      <c r="J143" s="117"/>
      <c r="K143" s="42"/>
      <c r="L143" s="85"/>
      <c r="M143" s="44"/>
      <c r="N143" s="44" t="str">
        <f t="shared" si="7"/>
        <v>#NAME?</v>
      </c>
      <c r="O143" s="86" t="str">
        <f t="shared" si="8"/>
        <v>#NAME?</v>
      </c>
      <c r="P143" s="125" t="str">
        <f t="shared" si="9"/>
        <v>#NAME?</v>
      </c>
      <c r="Q143" s="122" t="str">
        <f t="shared" si="10"/>
        <v>-</v>
      </c>
      <c r="R143" s="123" t="str">
        <f t="shared" si="11"/>
        <v>-</v>
      </c>
      <c r="S143" s="124" t="str">
        <f t="shared" si="12"/>
        <v>-</v>
      </c>
      <c r="T143" s="12"/>
      <c r="U143" s="12"/>
      <c r="V143" s="12"/>
      <c r="W143" s="12"/>
      <c r="X143" s="12"/>
      <c r="Y143" s="12"/>
      <c r="Z143" s="12"/>
    </row>
    <row r="144" ht="12.75" customHeight="1">
      <c r="A144" s="113">
        <f t="shared" si="2"/>
        <v>0</v>
      </c>
      <c r="B144" s="114"/>
      <c r="C144" s="115"/>
      <c r="D144" s="40" t="str">
        <f t="shared" si="3"/>
        <v>#NAME?</v>
      </c>
      <c r="E144" s="84"/>
      <c r="F144" s="41" t="str">
        <f t="shared" si="4"/>
        <v>#NAME?</v>
      </c>
      <c r="G144" s="45" t="str">
        <f t="shared" si="5"/>
        <v>#NAME?</v>
      </c>
      <c r="H144" s="41" t="str">
        <f t="shared" si="6"/>
        <v>#NAME?</v>
      </c>
      <c r="I144" s="116"/>
      <c r="J144" s="117"/>
      <c r="K144" s="42"/>
      <c r="L144" s="85"/>
      <c r="M144" s="44"/>
      <c r="N144" s="44" t="str">
        <f t="shared" si="7"/>
        <v>#NAME?</v>
      </c>
      <c r="O144" s="86" t="str">
        <f t="shared" si="8"/>
        <v>#NAME?</v>
      </c>
      <c r="P144" s="125" t="str">
        <f t="shared" si="9"/>
        <v>#NAME?</v>
      </c>
      <c r="Q144" s="122" t="str">
        <f t="shared" si="10"/>
        <v>-</v>
      </c>
      <c r="R144" s="123" t="str">
        <f t="shared" si="11"/>
        <v>-</v>
      </c>
      <c r="S144" s="124" t="str">
        <f t="shared" si="12"/>
        <v>-</v>
      </c>
      <c r="T144" s="12"/>
      <c r="U144" s="12"/>
      <c r="V144" s="12"/>
      <c r="W144" s="12"/>
      <c r="X144" s="12"/>
      <c r="Y144" s="12"/>
      <c r="Z144" s="12"/>
    </row>
    <row r="145" ht="12.75" customHeight="1">
      <c r="A145" s="113">
        <f t="shared" si="2"/>
        <v>0</v>
      </c>
      <c r="B145" s="114"/>
      <c r="C145" s="115"/>
      <c r="D145" s="40" t="str">
        <f t="shared" si="3"/>
        <v>#NAME?</v>
      </c>
      <c r="E145" s="84"/>
      <c r="F145" s="41" t="str">
        <f t="shared" si="4"/>
        <v>#NAME?</v>
      </c>
      <c r="G145" s="45" t="str">
        <f t="shared" si="5"/>
        <v>#NAME?</v>
      </c>
      <c r="H145" s="41" t="str">
        <f t="shared" si="6"/>
        <v>#NAME?</v>
      </c>
      <c r="I145" s="116"/>
      <c r="J145" s="117"/>
      <c r="K145" s="42"/>
      <c r="L145" s="85"/>
      <c r="M145" s="44"/>
      <c r="N145" s="44" t="str">
        <f t="shared" si="7"/>
        <v>#NAME?</v>
      </c>
      <c r="O145" s="86" t="str">
        <f t="shared" si="8"/>
        <v>#NAME?</v>
      </c>
      <c r="P145" s="125" t="str">
        <f t="shared" si="9"/>
        <v>#NAME?</v>
      </c>
      <c r="Q145" s="122" t="str">
        <f t="shared" si="10"/>
        <v>-</v>
      </c>
      <c r="R145" s="123" t="str">
        <f t="shared" si="11"/>
        <v>-</v>
      </c>
      <c r="S145" s="124" t="str">
        <f t="shared" si="12"/>
        <v>-</v>
      </c>
      <c r="T145" s="12"/>
      <c r="U145" s="12"/>
      <c r="V145" s="12"/>
      <c r="W145" s="12"/>
      <c r="X145" s="12"/>
      <c r="Y145" s="12"/>
      <c r="Z145" s="12"/>
    </row>
    <row r="146" ht="12.75" customHeight="1">
      <c r="A146" s="113">
        <f t="shared" si="2"/>
        <v>0</v>
      </c>
      <c r="B146" s="114"/>
      <c r="C146" s="115"/>
      <c r="D146" s="40" t="str">
        <f t="shared" si="3"/>
        <v>#NAME?</v>
      </c>
      <c r="E146" s="84"/>
      <c r="F146" s="41" t="str">
        <f t="shared" si="4"/>
        <v>#NAME?</v>
      </c>
      <c r="G146" s="45" t="str">
        <f t="shared" si="5"/>
        <v>#NAME?</v>
      </c>
      <c r="H146" s="41" t="str">
        <f t="shared" si="6"/>
        <v>#NAME?</v>
      </c>
      <c r="I146" s="116"/>
      <c r="J146" s="117"/>
      <c r="K146" s="42"/>
      <c r="L146" s="85"/>
      <c r="M146" s="44"/>
      <c r="N146" s="44" t="str">
        <f t="shared" si="7"/>
        <v>#NAME?</v>
      </c>
      <c r="O146" s="86" t="str">
        <f t="shared" si="8"/>
        <v>#NAME?</v>
      </c>
      <c r="P146" s="125" t="str">
        <f t="shared" si="9"/>
        <v>#NAME?</v>
      </c>
      <c r="Q146" s="122" t="str">
        <f t="shared" si="10"/>
        <v>-</v>
      </c>
      <c r="R146" s="123" t="str">
        <f t="shared" si="11"/>
        <v>-</v>
      </c>
      <c r="S146" s="124" t="str">
        <f t="shared" si="12"/>
        <v>-</v>
      </c>
      <c r="T146" s="12"/>
      <c r="U146" s="12"/>
      <c r="V146" s="12"/>
      <c r="W146" s="12"/>
      <c r="X146" s="12"/>
      <c r="Y146" s="12"/>
      <c r="Z146" s="12"/>
    </row>
    <row r="147" ht="12.75" customHeight="1">
      <c r="A147" s="113">
        <f t="shared" si="2"/>
        <v>0</v>
      </c>
      <c r="B147" s="114"/>
      <c r="C147" s="115"/>
      <c r="D147" s="40" t="str">
        <f t="shared" si="3"/>
        <v>#NAME?</v>
      </c>
      <c r="E147" s="84"/>
      <c r="F147" s="41" t="str">
        <f t="shared" si="4"/>
        <v>#NAME?</v>
      </c>
      <c r="G147" s="45" t="str">
        <f t="shared" si="5"/>
        <v>#NAME?</v>
      </c>
      <c r="H147" s="41" t="str">
        <f t="shared" si="6"/>
        <v>#NAME?</v>
      </c>
      <c r="I147" s="116"/>
      <c r="J147" s="117"/>
      <c r="K147" s="42"/>
      <c r="L147" s="85"/>
      <c r="M147" s="44"/>
      <c r="N147" s="44" t="str">
        <f t="shared" si="7"/>
        <v>#NAME?</v>
      </c>
      <c r="O147" s="86" t="str">
        <f t="shared" si="8"/>
        <v>#NAME?</v>
      </c>
      <c r="P147" s="125" t="str">
        <f t="shared" si="9"/>
        <v>#NAME?</v>
      </c>
      <c r="Q147" s="122" t="str">
        <f t="shared" si="10"/>
        <v>-</v>
      </c>
      <c r="R147" s="123" t="str">
        <f t="shared" si="11"/>
        <v>-</v>
      </c>
      <c r="S147" s="124" t="str">
        <f t="shared" si="12"/>
        <v>-</v>
      </c>
      <c r="T147" s="12"/>
      <c r="U147" s="12"/>
      <c r="V147" s="12"/>
      <c r="W147" s="12"/>
      <c r="X147" s="12"/>
      <c r="Y147" s="12"/>
      <c r="Z147" s="12"/>
    </row>
    <row r="148" ht="12.75" customHeight="1">
      <c r="A148" s="113">
        <f t="shared" si="2"/>
        <v>0</v>
      </c>
      <c r="B148" s="114"/>
      <c r="C148" s="115"/>
      <c r="D148" s="40" t="str">
        <f t="shared" si="3"/>
        <v>#NAME?</v>
      </c>
      <c r="E148" s="84"/>
      <c r="F148" s="41" t="str">
        <f t="shared" si="4"/>
        <v>#NAME?</v>
      </c>
      <c r="G148" s="45" t="str">
        <f t="shared" si="5"/>
        <v>#NAME?</v>
      </c>
      <c r="H148" s="41" t="str">
        <f t="shared" si="6"/>
        <v>#NAME?</v>
      </c>
      <c r="I148" s="116"/>
      <c r="J148" s="117"/>
      <c r="K148" s="42"/>
      <c r="L148" s="85"/>
      <c r="M148" s="44"/>
      <c r="N148" s="44" t="str">
        <f t="shared" si="7"/>
        <v>#NAME?</v>
      </c>
      <c r="O148" s="86" t="str">
        <f t="shared" si="8"/>
        <v>#NAME?</v>
      </c>
      <c r="P148" s="125" t="str">
        <f t="shared" si="9"/>
        <v>#NAME?</v>
      </c>
      <c r="Q148" s="122" t="str">
        <f t="shared" si="10"/>
        <v>-</v>
      </c>
      <c r="R148" s="123" t="str">
        <f t="shared" si="11"/>
        <v>-</v>
      </c>
      <c r="S148" s="124" t="str">
        <f t="shared" si="12"/>
        <v>-</v>
      </c>
      <c r="T148" s="12"/>
      <c r="U148" s="12"/>
      <c r="V148" s="12"/>
      <c r="W148" s="12"/>
      <c r="X148" s="12"/>
      <c r="Y148" s="12"/>
      <c r="Z148" s="12"/>
    </row>
    <row r="149" ht="12.75" customHeight="1">
      <c r="A149" s="113">
        <f t="shared" si="2"/>
        <v>0</v>
      </c>
      <c r="B149" s="114"/>
      <c r="C149" s="115"/>
      <c r="D149" s="40" t="str">
        <f t="shared" si="3"/>
        <v>#NAME?</v>
      </c>
      <c r="E149" s="84"/>
      <c r="F149" s="41" t="str">
        <f t="shared" si="4"/>
        <v>#NAME?</v>
      </c>
      <c r="G149" s="45" t="str">
        <f t="shared" si="5"/>
        <v>#NAME?</v>
      </c>
      <c r="H149" s="41" t="str">
        <f t="shared" si="6"/>
        <v>#NAME?</v>
      </c>
      <c r="I149" s="116"/>
      <c r="J149" s="117"/>
      <c r="K149" s="42"/>
      <c r="L149" s="85"/>
      <c r="M149" s="44"/>
      <c r="N149" s="44" t="str">
        <f t="shared" si="7"/>
        <v>#NAME?</v>
      </c>
      <c r="O149" s="86" t="str">
        <f t="shared" si="8"/>
        <v>#NAME?</v>
      </c>
      <c r="P149" s="125" t="str">
        <f t="shared" si="9"/>
        <v>#NAME?</v>
      </c>
      <c r="Q149" s="122" t="str">
        <f t="shared" si="10"/>
        <v>-</v>
      </c>
      <c r="R149" s="123" t="str">
        <f t="shared" si="11"/>
        <v>-</v>
      </c>
      <c r="S149" s="124" t="str">
        <f t="shared" si="12"/>
        <v>-</v>
      </c>
      <c r="T149" s="12"/>
      <c r="U149" s="12"/>
      <c r="V149" s="12"/>
      <c r="W149" s="12"/>
      <c r="X149" s="12"/>
      <c r="Y149" s="12"/>
      <c r="Z149" s="12"/>
    </row>
    <row r="150" ht="12.75" customHeight="1">
      <c r="A150" s="113">
        <f t="shared" si="2"/>
        <v>0</v>
      </c>
      <c r="B150" s="114"/>
      <c r="C150" s="115"/>
      <c r="D150" s="40" t="str">
        <f t="shared" si="3"/>
        <v>#NAME?</v>
      </c>
      <c r="E150" s="84"/>
      <c r="F150" s="41" t="str">
        <f t="shared" si="4"/>
        <v>#NAME?</v>
      </c>
      <c r="G150" s="45" t="str">
        <f t="shared" si="5"/>
        <v>#NAME?</v>
      </c>
      <c r="H150" s="41" t="str">
        <f t="shared" si="6"/>
        <v>#NAME?</v>
      </c>
      <c r="I150" s="116"/>
      <c r="J150" s="117"/>
      <c r="K150" s="42"/>
      <c r="L150" s="85"/>
      <c r="M150" s="44"/>
      <c r="N150" s="44" t="str">
        <f t="shared" si="7"/>
        <v>#NAME?</v>
      </c>
      <c r="O150" s="86" t="str">
        <f t="shared" si="8"/>
        <v>#NAME?</v>
      </c>
      <c r="P150" s="125" t="str">
        <f t="shared" si="9"/>
        <v>#NAME?</v>
      </c>
      <c r="Q150" s="122" t="str">
        <f t="shared" si="10"/>
        <v>-</v>
      </c>
      <c r="R150" s="123" t="str">
        <f t="shared" si="11"/>
        <v>-</v>
      </c>
      <c r="S150" s="124" t="str">
        <f t="shared" si="12"/>
        <v>-</v>
      </c>
      <c r="T150" s="12"/>
      <c r="U150" s="12"/>
      <c r="V150" s="12"/>
      <c r="W150" s="12"/>
      <c r="X150" s="12"/>
      <c r="Y150" s="12"/>
      <c r="Z150" s="12"/>
    </row>
    <row r="151" ht="12.75" customHeight="1">
      <c r="A151" s="113">
        <f t="shared" si="2"/>
        <v>0</v>
      </c>
      <c r="B151" s="114"/>
      <c r="C151" s="115"/>
      <c r="D151" s="40" t="str">
        <f t="shared" si="3"/>
        <v>#NAME?</v>
      </c>
      <c r="E151" s="84"/>
      <c r="F151" s="41" t="str">
        <f t="shared" si="4"/>
        <v>#NAME?</v>
      </c>
      <c r="G151" s="45" t="str">
        <f t="shared" si="5"/>
        <v>#NAME?</v>
      </c>
      <c r="H151" s="41" t="str">
        <f t="shared" si="6"/>
        <v>#NAME?</v>
      </c>
      <c r="I151" s="116"/>
      <c r="J151" s="117"/>
      <c r="K151" s="42"/>
      <c r="L151" s="85"/>
      <c r="M151" s="44"/>
      <c r="N151" s="44" t="str">
        <f t="shared" si="7"/>
        <v>#NAME?</v>
      </c>
      <c r="O151" s="86" t="str">
        <f t="shared" si="8"/>
        <v>#NAME?</v>
      </c>
      <c r="P151" s="125" t="str">
        <f t="shared" si="9"/>
        <v>#NAME?</v>
      </c>
      <c r="Q151" s="122" t="str">
        <f t="shared" si="10"/>
        <v>-</v>
      </c>
      <c r="R151" s="123" t="str">
        <f t="shared" si="11"/>
        <v>-</v>
      </c>
      <c r="S151" s="124" t="str">
        <f t="shared" si="12"/>
        <v>-</v>
      </c>
      <c r="T151" s="12"/>
      <c r="U151" s="12"/>
      <c r="V151" s="12"/>
      <c r="W151" s="12"/>
      <c r="X151" s="12"/>
      <c r="Y151" s="12"/>
      <c r="Z151" s="12"/>
    </row>
    <row r="152" ht="12.75" customHeight="1">
      <c r="A152" s="113">
        <f t="shared" si="2"/>
        <v>0</v>
      </c>
      <c r="B152" s="114"/>
      <c r="C152" s="115"/>
      <c r="D152" s="40" t="str">
        <f t="shared" si="3"/>
        <v>#NAME?</v>
      </c>
      <c r="E152" s="84"/>
      <c r="F152" s="41" t="str">
        <f t="shared" si="4"/>
        <v>#NAME?</v>
      </c>
      <c r="G152" s="45" t="str">
        <f t="shared" si="5"/>
        <v>#NAME?</v>
      </c>
      <c r="H152" s="41" t="str">
        <f t="shared" si="6"/>
        <v>#NAME?</v>
      </c>
      <c r="I152" s="116"/>
      <c r="J152" s="117"/>
      <c r="K152" s="42"/>
      <c r="L152" s="85"/>
      <c r="M152" s="44"/>
      <c r="N152" s="44" t="str">
        <f t="shared" si="7"/>
        <v>#NAME?</v>
      </c>
      <c r="O152" s="86" t="str">
        <f t="shared" si="8"/>
        <v>#NAME?</v>
      </c>
      <c r="P152" s="125" t="str">
        <f t="shared" si="9"/>
        <v>#NAME?</v>
      </c>
      <c r="Q152" s="122" t="str">
        <f t="shared" si="10"/>
        <v>-</v>
      </c>
      <c r="R152" s="123" t="str">
        <f t="shared" si="11"/>
        <v>-</v>
      </c>
      <c r="S152" s="124" t="str">
        <f t="shared" si="12"/>
        <v>-</v>
      </c>
      <c r="T152" s="12"/>
      <c r="U152" s="12"/>
      <c r="V152" s="12"/>
      <c r="W152" s="12"/>
      <c r="X152" s="12"/>
      <c r="Y152" s="12"/>
      <c r="Z152" s="12"/>
    </row>
    <row r="153" ht="12.75" customHeight="1">
      <c r="A153" s="113">
        <f t="shared" si="2"/>
        <v>0</v>
      </c>
      <c r="B153" s="114"/>
      <c r="C153" s="115"/>
      <c r="D153" s="40" t="str">
        <f t="shared" si="3"/>
        <v>#NAME?</v>
      </c>
      <c r="E153" s="84"/>
      <c r="F153" s="41" t="str">
        <f t="shared" si="4"/>
        <v>#NAME?</v>
      </c>
      <c r="G153" s="45" t="str">
        <f t="shared" si="5"/>
        <v>#NAME?</v>
      </c>
      <c r="H153" s="41" t="str">
        <f t="shared" si="6"/>
        <v>#NAME?</v>
      </c>
      <c r="I153" s="116"/>
      <c r="J153" s="117"/>
      <c r="K153" s="42"/>
      <c r="L153" s="85"/>
      <c r="M153" s="44"/>
      <c r="N153" s="44" t="str">
        <f t="shared" si="7"/>
        <v>#NAME?</v>
      </c>
      <c r="O153" s="86" t="str">
        <f t="shared" si="8"/>
        <v>#NAME?</v>
      </c>
      <c r="P153" s="125" t="str">
        <f t="shared" si="9"/>
        <v>#NAME?</v>
      </c>
      <c r="Q153" s="122" t="str">
        <f t="shared" si="10"/>
        <v>-</v>
      </c>
      <c r="R153" s="123" t="str">
        <f t="shared" si="11"/>
        <v>-</v>
      </c>
      <c r="S153" s="124" t="str">
        <f t="shared" si="12"/>
        <v>-</v>
      </c>
      <c r="T153" s="12"/>
      <c r="U153" s="12"/>
      <c r="V153" s="12"/>
      <c r="W153" s="12"/>
      <c r="X153" s="12"/>
      <c r="Y153" s="12"/>
      <c r="Z153" s="12"/>
    </row>
    <row r="154" ht="12.75" customHeight="1">
      <c r="A154" s="113">
        <f t="shared" si="2"/>
        <v>0</v>
      </c>
      <c r="B154" s="114"/>
      <c r="C154" s="115"/>
      <c r="D154" s="40" t="str">
        <f t="shared" si="3"/>
        <v>#NAME?</v>
      </c>
      <c r="E154" s="84"/>
      <c r="F154" s="41" t="str">
        <f t="shared" si="4"/>
        <v>#NAME?</v>
      </c>
      <c r="G154" s="45" t="str">
        <f t="shared" si="5"/>
        <v>#NAME?</v>
      </c>
      <c r="H154" s="41" t="str">
        <f t="shared" si="6"/>
        <v>#NAME?</v>
      </c>
      <c r="I154" s="116"/>
      <c r="J154" s="117"/>
      <c r="K154" s="42"/>
      <c r="L154" s="85"/>
      <c r="M154" s="44"/>
      <c r="N154" s="44" t="str">
        <f t="shared" si="7"/>
        <v>#NAME?</v>
      </c>
      <c r="O154" s="86" t="str">
        <f t="shared" si="8"/>
        <v>#NAME?</v>
      </c>
      <c r="P154" s="125" t="str">
        <f t="shared" si="9"/>
        <v>#NAME?</v>
      </c>
      <c r="Q154" s="122" t="str">
        <f t="shared" si="10"/>
        <v>-</v>
      </c>
      <c r="R154" s="123" t="str">
        <f t="shared" si="11"/>
        <v>-</v>
      </c>
      <c r="S154" s="124" t="str">
        <f t="shared" si="12"/>
        <v>-</v>
      </c>
      <c r="T154" s="12"/>
      <c r="U154" s="12"/>
      <c r="V154" s="12"/>
      <c r="W154" s="12"/>
      <c r="X154" s="12"/>
      <c r="Y154" s="12"/>
      <c r="Z154" s="12"/>
    </row>
    <row r="155" ht="12.75" customHeight="1">
      <c r="A155" s="113">
        <f t="shared" si="2"/>
        <v>0</v>
      </c>
      <c r="B155" s="114"/>
      <c r="C155" s="115"/>
      <c r="D155" s="40" t="str">
        <f t="shared" si="3"/>
        <v>#NAME?</v>
      </c>
      <c r="E155" s="84"/>
      <c r="F155" s="41" t="str">
        <f t="shared" si="4"/>
        <v>#NAME?</v>
      </c>
      <c r="G155" s="45" t="str">
        <f t="shared" si="5"/>
        <v>#NAME?</v>
      </c>
      <c r="H155" s="41" t="str">
        <f t="shared" si="6"/>
        <v>#NAME?</v>
      </c>
      <c r="I155" s="116"/>
      <c r="J155" s="117"/>
      <c r="K155" s="42"/>
      <c r="L155" s="85"/>
      <c r="M155" s="44"/>
      <c r="N155" s="44" t="str">
        <f t="shared" si="7"/>
        <v>#NAME?</v>
      </c>
      <c r="O155" s="86" t="str">
        <f t="shared" si="8"/>
        <v>#NAME?</v>
      </c>
      <c r="P155" s="125" t="str">
        <f t="shared" si="9"/>
        <v>#NAME?</v>
      </c>
      <c r="Q155" s="122" t="str">
        <f t="shared" si="10"/>
        <v>-</v>
      </c>
      <c r="R155" s="123" t="str">
        <f t="shared" si="11"/>
        <v>-</v>
      </c>
      <c r="S155" s="124" t="str">
        <f t="shared" si="12"/>
        <v>-</v>
      </c>
      <c r="T155" s="12"/>
      <c r="U155" s="12"/>
      <c r="V155" s="12"/>
      <c r="W155" s="12"/>
      <c r="X155" s="12"/>
      <c r="Y155" s="12"/>
      <c r="Z155" s="12"/>
    </row>
    <row r="156" ht="12.75" customHeight="1">
      <c r="A156" s="113">
        <f t="shared" si="2"/>
        <v>0</v>
      </c>
      <c r="B156" s="114"/>
      <c r="C156" s="115"/>
      <c r="D156" s="40" t="str">
        <f t="shared" si="3"/>
        <v>#NAME?</v>
      </c>
      <c r="E156" s="84"/>
      <c r="F156" s="41" t="str">
        <f t="shared" si="4"/>
        <v>#NAME?</v>
      </c>
      <c r="G156" s="45" t="str">
        <f t="shared" si="5"/>
        <v>#NAME?</v>
      </c>
      <c r="H156" s="41" t="str">
        <f t="shared" si="6"/>
        <v>#NAME?</v>
      </c>
      <c r="I156" s="116"/>
      <c r="J156" s="117"/>
      <c r="K156" s="42"/>
      <c r="L156" s="85"/>
      <c r="M156" s="44"/>
      <c r="N156" s="44" t="str">
        <f t="shared" si="7"/>
        <v>#NAME?</v>
      </c>
      <c r="O156" s="86" t="str">
        <f t="shared" si="8"/>
        <v>#NAME?</v>
      </c>
      <c r="P156" s="125" t="str">
        <f t="shared" si="9"/>
        <v>#NAME?</v>
      </c>
      <c r="Q156" s="122" t="str">
        <f t="shared" si="10"/>
        <v>-</v>
      </c>
      <c r="R156" s="123" t="str">
        <f t="shared" si="11"/>
        <v>-</v>
      </c>
      <c r="S156" s="124" t="str">
        <f t="shared" si="12"/>
        <v>-</v>
      </c>
      <c r="T156" s="12"/>
      <c r="U156" s="12"/>
      <c r="V156" s="12"/>
      <c r="W156" s="12"/>
      <c r="X156" s="12"/>
      <c r="Y156" s="12"/>
      <c r="Z156" s="12"/>
    </row>
    <row r="157" ht="12.75" customHeight="1">
      <c r="A157" s="113">
        <f t="shared" si="2"/>
        <v>0</v>
      </c>
      <c r="B157" s="114"/>
      <c r="C157" s="115"/>
      <c r="D157" s="40" t="str">
        <f t="shared" si="3"/>
        <v>#NAME?</v>
      </c>
      <c r="E157" s="84"/>
      <c r="F157" s="41" t="str">
        <f t="shared" si="4"/>
        <v>#NAME?</v>
      </c>
      <c r="G157" s="45" t="str">
        <f t="shared" si="5"/>
        <v>#NAME?</v>
      </c>
      <c r="H157" s="41" t="str">
        <f t="shared" si="6"/>
        <v>#NAME?</v>
      </c>
      <c r="I157" s="116"/>
      <c r="J157" s="117"/>
      <c r="K157" s="42"/>
      <c r="L157" s="85"/>
      <c r="M157" s="44"/>
      <c r="N157" s="44" t="str">
        <f t="shared" si="7"/>
        <v>#NAME?</v>
      </c>
      <c r="O157" s="86" t="str">
        <f t="shared" si="8"/>
        <v>#NAME?</v>
      </c>
      <c r="P157" s="125" t="str">
        <f t="shared" si="9"/>
        <v>#NAME?</v>
      </c>
      <c r="Q157" s="122" t="str">
        <f t="shared" si="10"/>
        <v>-</v>
      </c>
      <c r="R157" s="123" t="str">
        <f t="shared" si="11"/>
        <v>-</v>
      </c>
      <c r="S157" s="124" t="str">
        <f t="shared" si="12"/>
        <v>-</v>
      </c>
      <c r="T157" s="12"/>
      <c r="U157" s="12"/>
      <c r="V157" s="12"/>
      <c r="W157" s="12"/>
      <c r="X157" s="12"/>
      <c r="Y157" s="12"/>
      <c r="Z157" s="12"/>
    </row>
    <row r="158" ht="12.75" customHeight="1">
      <c r="A158" s="113">
        <f t="shared" si="2"/>
        <v>0</v>
      </c>
      <c r="B158" s="114"/>
      <c r="C158" s="115"/>
      <c r="D158" s="40" t="str">
        <f t="shared" si="3"/>
        <v>#NAME?</v>
      </c>
      <c r="E158" s="84"/>
      <c r="F158" s="41" t="str">
        <f t="shared" si="4"/>
        <v>#NAME?</v>
      </c>
      <c r="G158" s="45" t="str">
        <f t="shared" si="5"/>
        <v>#NAME?</v>
      </c>
      <c r="H158" s="41" t="str">
        <f t="shared" si="6"/>
        <v>#NAME?</v>
      </c>
      <c r="I158" s="116"/>
      <c r="J158" s="117"/>
      <c r="K158" s="42"/>
      <c r="L158" s="85"/>
      <c r="M158" s="44"/>
      <c r="N158" s="44" t="str">
        <f t="shared" si="7"/>
        <v>#NAME?</v>
      </c>
      <c r="O158" s="86" t="str">
        <f t="shared" si="8"/>
        <v>#NAME?</v>
      </c>
      <c r="P158" s="125" t="str">
        <f t="shared" si="9"/>
        <v>#NAME?</v>
      </c>
      <c r="Q158" s="122" t="str">
        <f t="shared" si="10"/>
        <v>-</v>
      </c>
      <c r="R158" s="123" t="str">
        <f t="shared" si="11"/>
        <v>-</v>
      </c>
      <c r="S158" s="124" t="str">
        <f t="shared" si="12"/>
        <v>-</v>
      </c>
      <c r="T158" s="12"/>
      <c r="U158" s="12"/>
      <c r="V158" s="12"/>
      <c r="W158" s="12"/>
      <c r="X158" s="12"/>
      <c r="Y158" s="12"/>
      <c r="Z158" s="12"/>
    </row>
    <row r="159" ht="12.75" customHeight="1">
      <c r="A159" s="113">
        <f t="shared" si="2"/>
        <v>0</v>
      </c>
      <c r="B159" s="114"/>
      <c r="C159" s="115"/>
      <c r="D159" s="40" t="str">
        <f t="shared" si="3"/>
        <v>#NAME?</v>
      </c>
      <c r="E159" s="84"/>
      <c r="F159" s="41" t="str">
        <f t="shared" si="4"/>
        <v>#NAME?</v>
      </c>
      <c r="G159" s="45" t="str">
        <f t="shared" si="5"/>
        <v>#NAME?</v>
      </c>
      <c r="H159" s="41" t="str">
        <f t="shared" si="6"/>
        <v>#NAME?</v>
      </c>
      <c r="I159" s="116"/>
      <c r="J159" s="117"/>
      <c r="K159" s="42"/>
      <c r="L159" s="85"/>
      <c r="M159" s="44"/>
      <c r="N159" s="44" t="str">
        <f t="shared" si="7"/>
        <v>#NAME?</v>
      </c>
      <c r="O159" s="86" t="str">
        <f t="shared" si="8"/>
        <v>#NAME?</v>
      </c>
      <c r="P159" s="125" t="str">
        <f t="shared" si="9"/>
        <v>#NAME?</v>
      </c>
      <c r="Q159" s="122" t="str">
        <f t="shared" si="10"/>
        <v>-</v>
      </c>
      <c r="R159" s="123" t="str">
        <f t="shared" si="11"/>
        <v>-</v>
      </c>
      <c r="S159" s="124" t="str">
        <f t="shared" si="12"/>
        <v>-</v>
      </c>
      <c r="T159" s="12"/>
      <c r="U159" s="12"/>
      <c r="V159" s="12"/>
      <c r="W159" s="12"/>
      <c r="X159" s="12"/>
      <c r="Y159" s="12"/>
      <c r="Z159" s="12"/>
    </row>
    <row r="160" ht="12.75" customHeight="1">
      <c r="A160" s="113">
        <f t="shared" si="2"/>
        <v>0</v>
      </c>
      <c r="B160" s="114"/>
      <c r="C160" s="115"/>
      <c r="D160" s="40" t="str">
        <f t="shared" si="3"/>
        <v>#NAME?</v>
      </c>
      <c r="E160" s="84"/>
      <c r="F160" s="41" t="str">
        <f t="shared" si="4"/>
        <v>#NAME?</v>
      </c>
      <c r="G160" s="45" t="str">
        <f t="shared" si="5"/>
        <v>#NAME?</v>
      </c>
      <c r="H160" s="41" t="str">
        <f t="shared" si="6"/>
        <v>#NAME?</v>
      </c>
      <c r="I160" s="116"/>
      <c r="J160" s="117"/>
      <c r="K160" s="42"/>
      <c r="L160" s="85"/>
      <c r="M160" s="44"/>
      <c r="N160" s="44" t="str">
        <f t="shared" si="7"/>
        <v>#NAME?</v>
      </c>
      <c r="O160" s="86" t="str">
        <f t="shared" si="8"/>
        <v>#NAME?</v>
      </c>
      <c r="P160" s="125" t="str">
        <f t="shared" si="9"/>
        <v>#NAME?</v>
      </c>
      <c r="Q160" s="122" t="str">
        <f t="shared" si="10"/>
        <v>-</v>
      </c>
      <c r="R160" s="123" t="str">
        <f t="shared" si="11"/>
        <v>-</v>
      </c>
      <c r="S160" s="124" t="str">
        <f t="shared" si="12"/>
        <v>-</v>
      </c>
      <c r="T160" s="12"/>
      <c r="U160" s="12"/>
      <c r="V160" s="12"/>
      <c r="W160" s="12"/>
      <c r="X160" s="12"/>
      <c r="Y160" s="12"/>
      <c r="Z160" s="12"/>
    </row>
    <row r="161" ht="12.75" customHeight="1">
      <c r="A161" s="113">
        <f t="shared" si="2"/>
        <v>0</v>
      </c>
      <c r="B161" s="114"/>
      <c r="C161" s="115"/>
      <c r="D161" s="40" t="str">
        <f t="shared" si="3"/>
        <v>#NAME?</v>
      </c>
      <c r="E161" s="84"/>
      <c r="F161" s="41" t="str">
        <f t="shared" si="4"/>
        <v>#NAME?</v>
      </c>
      <c r="G161" s="45" t="str">
        <f t="shared" si="5"/>
        <v>#NAME?</v>
      </c>
      <c r="H161" s="41" t="str">
        <f t="shared" si="6"/>
        <v>#NAME?</v>
      </c>
      <c r="I161" s="116"/>
      <c r="J161" s="117"/>
      <c r="K161" s="42"/>
      <c r="L161" s="85"/>
      <c r="M161" s="44"/>
      <c r="N161" s="44" t="str">
        <f t="shared" si="7"/>
        <v>#NAME?</v>
      </c>
      <c r="O161" s="86" t="str">
        <f t="shared" si="8"/>
        <v>#NAME?</v>
      </c>
      <c r="P161" s="125" t="str">
        <f t="shared" si="9"/>
        <v>#NAME?</v>
      </c>
      <c r="Q161" s="122" t="str">
        <f t="shared" si="10"/>
        <v>-</v>
      </c>
      <c r="R161" s="123" t="str">
        <f t="shared" si="11"/>
        <v>-</v>
      </c>
      <c r="S161" s="124" t="str">
        <f t="shared" si="12"/>
        <v>-</v>
      </c>
      <c r="T161" s="12"/>
      <c r="U161" s="12"/>
      <c r="V161" s="12"/>
      <c r="W161" s="12"/>
      <c r="X161" s="12"/>
      <c r="Y161" s="12"/>
      <c r="Z161" s="12"/>
    </row>
    <row r="162" ht="12.75" customHeight="1">
      <c r="A162" s="113">
        <f t="shared" si="2"/>
        <v>0</v>
      </c>
      <c r="B162" s="114"/>
      <c r="C162" s="115"/>
      <c r="D162" s="40" t="str">
        <f t="shared" si="3"/>
        <v>#NAME?</v>
      </c>
      <c r="E162" s="84"/>
      <c r="F162" s="41" t="str">
        <f t="shared" si="4"/>
        <v>#NAME?</v>
      </c>
      <c r="G162" s="45" t="str">
        <f t="shared" si="5"/>
        <v>#NAME?</v>
      </c>
      <c r="H162" s="41" t="str">
        <f t="shared" si="6"/>
        <v>#NAME?</v>
      </c>
      <c r="I162" s="116"/>
      <c r="J162" s="117"/>
      <c r="K162" s="42"/>
      <c r="L162" s="85"/>
      <c r="M162" s="44"/>
      <c r="N162" s="44" t="str">
        <f t="shared" si="7"/>
        <v>#NAME?</v>
      </c>
      <c r="O162" s="86" t="str">
        <f t="shared" si="8"/>
        <v>#NAME?</v>
      </c>
      <c r="P162" s="125" t="str">
        <f t="shared" si="9"/>
        <v>#NAME?</v>
      </c>
      <c r="Q162" s="122" t="str">
        <f t="shared" si="10"/>
        <v>-</v>
      </c>
      <c r="R162" s="123" t="str">
        <f t="shared" si="11"/>
        <v>-</v>
      </c>
      <c r="S162" s="124" t="str">
        <f t="shared" si="12"/>
        <v>-</v>
      </c>
      <c r="T162" s="12"/>
      <c r="U162" s="12"/>
      <c r="V162" s="12"/>
      <c r="W162" s="12"/>
      <c r="X162" s="12"/>
      <c r="Y162" s="12"/>
      <c r="Z162" s="12"/>
    </row>
    <row r="163" ht="12.75" customHeight="1">
      <c r="A163" s="113">
        <f t="shared" si="2"/>
        <v>0</v>
      </c>
      <c r="B163" s="114"/>
      <c r="C163" s="115"/>
      <c r="D163" s="40" t="str">
        <f t="shared" si="3"/>
        <v>#NAME?</v>
      </c>
      <c r="E163" s="84"/>
      <c r="F163" s="41" t="str">
        <f t="shared" si="4"/>
        <v>#NAME?</v>
      </c>
      <c r="G163" s="45" t="str">
        <f t="shared" si="5"/>
        <v>#NAME?</v>
      </c>
      <c r="H163" s="41" t="str">
        <f t="shared" si="6"/>
        <v>#NAME?</v>
      </c>
      <c r="I163" s="116"/>
      <c r="J163" s="117"/>
      <c r="K163" s="42"/>
      <c r="L163" s="85"/>
      <c r="M163" s="44"/>
      <c r="N163" s="44" t="str">
        <f t="shared" si="7"/>
        <v>#NAME?</v>
      </c>
      <c r="O163" s="86" t="str">
        <f t="shared" si="8"/>
        <v>#NAME?</v>
      </c>
      <c r="P163" s="125" t="str">
        <f t="shared" si="9"/>
        <v>#NAME?</v>
      </c>
      <c r="Q163" s="122" t="str">
        <f t="shared" si="10"/>
        <v>-</v>
      </c>
      <c r="R163" s="123" t="str">
        <f t="shared" si="11"/>
        <v>-</v>
      </c>
      <c r="S163" s="124" t="str">
        <f t="shared" si="12"/>
        <v>-</v>
      </c>
      <c r="T163" s="12"/>
      <c r="U163" s="12"/>
      <c r="V163" s="12"/>
      <c r="W163" s="12"/>
      <c r="X163" s="12"/>
      <c r="Y163" s="12"/>
      <c r="Z163" s="12"/>
    </row>
    <row r="164" ht="12.75" customHeight="1">
      <c r="A164" s="113">
        <f t="shared" si="2"/>
        <v>0</v>
      </c>
      <c r="B164" s="114"/>
      <c r="C164" s="115"/>
      <c r="D164" s="40" t="str">
        <f t="shared" si="3"/>
        <v>#NAME?</v>
      </c>
      <c r="E164" s="84"/>
      <c r="F164" s="41" t="str">
        <f t="shared" si="4"/>
        <v>#NAME?</v>
      </c>
      <c r="G164" s="45" t="str">
        <f t="shared" si="5"/>
        <v>#NAME?</v>
      </c>
      <c r="H164" s="41" t="str">
        <f t="shared" si="6"/>
        <v>#NAME?</v>
      </c>
      <c r="I164" s="116"/>
      <c r="J164" s="117"/>
      <c r="K164" s="42"/>
      <c r="L164" s="85"/>
      <c r="M164" s="44"/>
      <c r="N164" s="44" t="str">
        <f t="shared" si="7"/>
        <v>#NAME?</v>
      </c>
      <c r="O164" s="86" t="str">
        <f t="shared" si="8"/>
        <v>#NAME?</v>
      </c>
      <c r="P164" s="125" t="str">
        <f t="shared" si="9"/>
        <v>#NAME?</v>
      </c>
      <c r="Q164" s="122" t="str">
        <f t="shared" si="10"/>
        <v>-</v>
      </c>
      <c r="R164" s="123" t="str">
        <f t="shared" si="11"/>
        <v>-</v>
      </c>
      <c r="S164" s="124" t="str">
        <f t="shared" si="12"/>
        <v>-</v>
      </c>
      <c r="T164" s="12"/>
      <c r="U164" s="12"/>
      <c r="V164" s="12"/>
      <c r="W164" s="12"/>
      <c r="X164" s="12"/>
      <c r="Y164" s="12"/>
      <c r="Z164" s="12"/>
    </row>
    <row r="165" ht="12.75" customHeight="1">
      <c r="A165" s="113">
        <f t="shared" si="2"/>
        <v>0</v>
      </c>
      <c r="B165" s="114"/>
      <c r="C165" s="115"/>
      <c r="D165" s="40" t="str">
        <f t="shared" si="3"/>
        <v>#NAME?</v>
      </c>
      <c r="E165" s="84"/>
      <c r="F165" s="41" t="str">
        <f t="shared" si="4"/>
        <v>#NAME?</v>
      </c>
      <c r="G165" s="45" t="str">
        <f t="shared" si="5"/>
        <v>#NAME?</v>
      </c>
      <c r="H165" s="41" t="str">
        <f t="shared" si="6"/>
        <v>#NAME?</v>
      </c>
      <c r="I165" s="116"/>
      <c r="J165" s="117"/>
      <c r="K165" s="42"/>
      <c r="L165" s="85"/>
      <c r="M165" s="44"/>
      <c r="N165" s="44" t="str">
        <f t="shared" si="7"/>
        <v>#NAME?</v>
      </c>
      <c r="O165" s="86" t="str">
        <f t="shared" si="8"/>
        <v>#NAME?</v>
      </c>
      <c r="P165" s="125" t="str">
        <f t="shared" si="9"/>
        <v>#NAME?</v>
      </c>
      <c r="Q165" s="122" t="str">
        <f t="shared" si="10"/>
        <v>-</v>
      </c>
      <c r="R165" s="123" t="str">
        <f t="shared" si="11"/>
        <v>-</v>
      </c>
      <c r="S165" s="124" t="str">
        <f t="shared" si="12"/>
        <v>-</v>
      </c>
      <c r="T165" s="12"/>
      <c r="U165" s="12"/>
      <c r="V165" s="12"/>
      <c r="W165" s="12"/>
      <c r="X165" s="12"/>
      <c r="Y165" s="12"/>
      <c r="Z165" s="12"/>
    </row>
    <row r="166" ht="12.75" customHeight="1">
      <c r="A166" s="113">
        <f t="shared" si="2"/>
        <v>0</v>
      </c>
      <c r="B166" s="114"/>
      <c r="C166" s="115"/>
      <c r="D166" s="40" t="str">
        <f t="shared" si="3"/>
        <v>#NAME?</v>
      </c>
      <c r="E166" s="84"/>
      <c r="F166" s="41" t="str">
        <f t="shared" si="4"/>
        <v>#NAME?</v>
      </c>
      <c r="G166" s="45" t="str">
        <f t="shared" si="5"/>
        <v>#NAME?</v>
      </c>
      <c r="H166" s="41" t="str">
        <f t="shared" si="6"/>
        <v>#NAME?</v>
      </c>
      <c r="I166" s="116"/>
      <c r="J166" s="117"/>
      <c r="K166" s="42"/>
      <c r="L166" s="85"/>
      <c r="M166" s="44"/>
      <c r="N166" s="44" t="str">
        <f t="shared" si="7"/>
        <v>#NAME?</v>
      </c>
      <c r="O166" s="86" t="str">
        <f t="shared" si="8"/>
        <v>#NAME?</v>
      </c>
      <c r="P166" s="125" t="str">
        <f t="shared" si="9"/>
        <v>#NAME?</v>
      </c>
      <c r="Q166" s="122" t="str">
        <f t="shared" si="10"/>
        <v>-</v>
      </c>
      <c r="R166" s="123" t="str">
        <f t="shared" si="11"/>
        <v>-</v>
      </c>
      <c r="S166" s="124" t="str">
        <f t="shared" si="12"/>
        <v>-</v>
      </c>
      <c r="T166" s="12"/>
      <c r="U166" s="12"/>
      <c r="V166" s="12"/>
      <c r="W166" s="12"/>
      <c r="X166" s="12"/>
      <c r="Y166" s="12"/>
      <c r="Z166" s="12"/>
    </row>
    <row r="167" ht="12.75" customHeight="1">
      <c r="A167" s="113">
        <f t="shared" si="2"/>
        <v>0</v>
      </c>
      <c r="B167" s="114"/>
      <c r="C167" s="115"/>
      <c r="D167" s="40" t="str">
        <f t="shared" si="3"/>
        <v>#NAME?</v>
      </c>
      <c r="E167" s="84"/>
      <c r="F167" s="41" t="str">
        <f t="shared" si="4"/>
        <v>#NAME?</v>
      </c>
      <c r="G167" s="45" t="str">
        <f t="shared" si="5"/>
        <v>#NAME?</v>
      </c>
      <c r="H167" s="41" t="str">
        <f t="shared" si="6"/>
        <v>#NAME?</v>
      </c>
      <c r="I167" s="116"/>
      <c r="J167" s="117"/>
      <c r="K167" s="42"/>
      <c r="L167" s="85"/>
      <c r="M167" s="44"/>
      <c r="N167" s="44" t="str">
        <f t="shared" si="7"/>
        <v>#NAME?</v>
      </c>
      <c r="O167" s="86" t="str">
        <f t="shared" si="8"/>
        <v>#NAME?</v>
      </c>
      <c r="P167" s="125" t="str">
        <f t="shared" si="9"/>
        <v>#NAME?</v>
      </c>
      <c r="Q167" s="122" t="str">
        <f t="shared" si="10"/>
        <v>-</v>
      </c>
      <c r="R167" s="123" t="str">
        <f t="shared" si="11"/>
        <v>-</v>
      </c>
      <c r="S167" s="124" t="str">
        <f t="shared" si="12"/>
        <v>-</v>
      </c>
      <c r="T167" s="12"/>
      <c r="U167" s="12"/>
      <c r="V167" s="12"/>
      <c r="W167" s="12"/>
      <c r="X167" s="12"/>
      <c r="Y167" s="12"/>
      <c r="Z167" s="12"/>
    </row>
    <row r="168" ht="12.75" customHeight="1">
      <c r="A168" s="113">
        <f t="shared" si="2"/>
        <v>0</v>
      </c>
      <c r="B168" s="114"/>
      <c r="C168" s="115"/>
      <c r="D168" s="40" t="str">
        <f t="shared" si="3"/>
        <v>#NAME?</v>
      </c>
      <c r="E168" s="84"/>
      <c r="F168" s="41" t="str">
        <f t="shared" si="4"/>
        <v>#NAME?</v>
      </c>
      <c r="G168" s="45" t="str">
        <f t="shared" si="5"/>
        <v>#NAME?</v>
      </c>
      <c r="H168" s="41" t="str">
        <f t="shared" si="6"/>
        <v>#NAME?</v>
      </c>
      <c r="I168" s="116"/>
      <c r="J168" s="117"/>
      <c r="K168" s="42"/>
      <c r="L168" s="85"/>
      <c r="M168" s="44"/>
      <c r="N168" s="44" t="str">
        <f t="shared" si="7"/>
        <v>#NAME?</v>
      </c>
      <c r="O168" s="86" t="str">
        <f t="shared" si="8"/>
        <v>#NAME?</v>
      </c>
      <c r="P168" s="125" t="str">
        <f t="shared" si="9"/>
        <v>#NAME?</v>
      </c>
      <c r="Q168" s="122" t="str">
        <f t="shared" si="10"/>
        <v>-</v>
      </c>
      <c r="R168" s="123" t="str">
        <f t="shared" si="11"/>
        <v>-</v>
      </c>
      <c r="S168" s="124" t="str">
        <f t="shared" si="12"/>
        <v>-</v>
      </c>
      <c r="T168" s="12"/>
      <c r="U168" s="12"/>
      <c r="V168" s="12"/>
      <c r="W168" s="12"/>
      <c r="X168" s="12"/>
      <c r="Y168" s="12"/>
      <c r="Z168" s="12"/>
    </row>
    <row r="169" ht="12.75" customHeight="1">
      <c r="A169" s="113">
        <f t="shared" si="2"/>
        <v>0</v>
      </c>
      <c r="B169" s="114"/>
      <c r="C169" s="115"/>
      <c r="D169" s="40" t="str">
        <f t="shared" si="3"/>
        <v>#NAME?</v>
      </c>
      <c r="E169" s="84"/>
      <c r="F169" s="41" t="str">
        <f t="shared" si="4"/>
        <v>#NAME?</v>
      </c>
      <c r="G169" s="45" t="str">
        <f t="shared" si="5"/>
        <v>#NAME?</v>
      </c>
      <c r="H169" s="41" t="str">
        <f t="shared" si="6"/>
        <v>#NAME?</v>
      </c>
      <c r="I169" s="116"/>
      <c r="J169" s="117"/>
      <c r="K169" s="42"/>
      <c r="L169" s="85"/>
      <c r="M169" s="44"/>
      <c r="N169" s="44" t="str">
        <f t="shared" si="7"/>
        <v>#NAME?</v>
      </c>
      <c r="O169" s="86" t="str">
        <f t="shared" si="8"/>
        <v>#NAME?</v>
      </c>
      <c r="P169" s="125" t="str">
        <f t="shared" si="9"/>
        <v>#NAME?</v>
      </c>
      <c r="Q169" s="122" t="str">
        <f t="shared" si="10"/>
        <v>-</v>
      </c>
      <c r="R169" s="123" t="str">
        <f t="shared" si="11"/>
        <v>-</v>
      </c>
      <c r="S169" s="124" t="str">
        <f t="shared" si="12"/>
        <v>-</v>
      </c>
      <c r="T169" s="12"/>
      <c r="U169" s="12"/>
      <c r="V169" s="12"/>
      <c r="W169" s="12"/>
      <c r="X169" s="12"/>
      <c r="Y169" s="12"/>
      <c r="Z169" s="12"/>
    </row>
    <row r="170" ht="12.75" customHeight="1">
      <c r="A170" s="113">
        <f t="shared" si="2"/>
        <v>0</v>
      </c>
      <c r="B170" s="114"/>
      <c r="C170" s="115"/>
      <c r="D170" s="40" t="str">
        <f t="shared" si="3"/>
        <v>#NAME?</v>
      </c>
      <c r="E170" s="84"/>
      <c r="F170" s="41" t="str">
        <f t="shared" si="4"/>
        <v>#NAME?</v>
      </c>
      <c r="G170" s="45" t="str">
        <f t="shared" si="5"/>
        <v>#NAME?</v>
      </c>
      <c r="H170" s="41" t="str">
        <f t="shared" si="6"/>
        <v>#NAME?</v>
      </c>
      <c r="I170" s="116"/>
      <c r="J170" s="117"/>
      <c r="K170" s="42"/>
      <c r="L170" s="85"/>
      <c r="M170" s="44"/>
      <c r="N170" s="44" t="str">
        <f t="shared" si="7"/>
        <v>#NAME?</v>
      </c>
      <c r="O170" s="86" t="str">
        <f t="shared" si="8"/>
        <v>#NAME?</v>
      </c>
      <c r="P170" s="125" t="str">
        <f t="shared" si="9"/>
        <v>#NAME?</v>
      </c>
      <c r="Q170" s="122" t="str">
        <f t="shared" si="10"/>
        <v>-</v>
      </c>
      <c r="R170" s="123" t="str">
        <f t="shared" si="11"/>
        <v>-</v>
      </c>
      <c r="S170" s="124" t="str">
        <f t="shared" si="12"/>
        <v>-</v>
      </c>
      <c r="T170" s="12"/>
      <c r="U170" s="12"/>
      <c r="V170" s="12"/>
      <c r="W170" s="12"/>
      <c r="X170" s="12"/>
      <c r="Y170" s="12"/>
      <c r="Z170" s="12"/>
    </row>
    <row r="171" ht="12.75" customHeight="1">
      <c r="A171" s="113">
        <f t="shared" si="2"/>
        <v>0</v>
      </c>
      <c r="B171" s="114"/>
      <c r="C171" s="115"/>
      <c r="D171" s="40" t="str">
        <f t="shared" si="3"/>
        <v>#NAME?</v>
      </c>
      <c r="E171" s="84"/>
      <c r="F171" s="41" t="str">
        <f t="shared" si="4"/>
        <v>#NAME?</v>
      </c>
      <c r="G171" s="45" t="str">
        <f t="shared" si="5"/>
        <v>#NAME?</v>
      </c>
      <c r="H171" s="41" t="str">
        <f t="shared" si="6"/>
        <v>#NAME?</v>
      </c>
      <c r="I171" s="116"/>
      <c r="J171" s="117"/>
      <c r="K171" s="42"/>
      <c r="L171" s="85"/>
      <c r="M171" s="44"/>
      <c r="N171" s="44" t="str">
        <f t="shared" si="7"/>
        <v>#NAME?</v>
      </c>
      <c r="O171" s="86" t="str">
        <f t="shared" si="8"/>
        <v>#NAME?</v>
      </c>
      <c r="P171" s="125" t="str">
        <f t="shared" si="9"/>
        <v>#NAME?</v>
      </c>
      <c r="Q171" s="122" t="str">
        <f t="shared" si="10"/>
        <v>-</v>
      </c>
      <c r="R171" s="123" t="str">
        <f t="shared" si="11"/>
        <v>-</v>
      </c>
      <c r="S171" s="124" t="str">
        <f t="shared" si="12"/>
        <v>-</v>
      </c>
      <c r="T171" s="12"/>
      <c r="U171" s="12"/>
      <c r="V171" s="12"/>
      <c r="W171" s="12"/>
      <c r="X171" s="12"/>
      <c r="Y171" s="12"/>
      <c r="Z171" s="12"/>
    </row>
    <row r="172" ht="12.75" customHeight="1">
      <c r="A172" s="113">
        <f t="shared" si="2"/>
        <v>0</v>
      </c>
      <c r="B172" s="114"/>
      <c r="C172" s="115"/>
      <c r="D172" s="40" t="str">
        <f t="shared" si="3"/>
        <v>#NAME?</v>
      </c>
      <c r="E172" s="84"/>
      <c r="F172" s="41" t="str">
        <f t="shared" si="4"/>
        <v>#NAME?</v>
      </c>
      <c r="G172" s="45" t="str">
        <f t="shared" si="5"/>
        <v>#NAME?</v>
      </c>
      <c r="H172" s="41" t="str">
        <f t="shared" si="6"/>
        <v>#NAME?</v>
      </c>
      <c r="I172" s="116"/>
      <c r="J172" s="117"/>
      <c r="K172" s="42"/>
      <c r="L172" s="85"/>
      <c r="M172" s="44"/>
      <c r="N172" s="44" t="str">
        <f t="shared" si="7"/>
        <v>#NAME?</v>
      </c>
      <c r="O172" s="86" t="str">
        <f t="shared" si="8"/>
        <v>#NAME?</v>
      </c>
      <c r="P172" s="125" t="str">
        <f t="shared" si="9"/>
        <v>#NAME?</v>
      </c>
      <c r="Q172" s="122" t="str">
        <f t="shared" si="10"/>
        <v>-</v>
      </c>
      <c r="R172" s="123" t="str">
        <f t="shared" si="11"/>
        <v>-</v>
      </c>
      <c r="S172" s="124" t="str">
        <f t="shared" si="12"/>
        <v>-</v>
      </c>
      <c r="T172" s="12"/>
      <c r="U172" s="12"/>
      <c r="V172" s="12"/>
      <c r="W172" s="12"/>
      <c r="X172" s="12"/>
      <c r="Y172" s="12"/>
      <c r="Z172" s="12"/>
    </row>
    <row r="173" ht="12.75" customHeight="1">
      <c r="A173" s="113">
        <f t="shared" si="2"/>
        <v>0</v>
      </c>
      <c r="B173" s="114"/>
      <c r="C173" s="115"/>
      <c r="D173" s="40" t="str">
        <f t="shared" si="3"/>
        <v>#NAME?</v>
      </c>
      <c r="E173" s="84"/>
      <c r="F173" s="41" t="str">
        <f t="shared" si="4"/>
        <v>#NAME?</v>
      </c>
      <c r="G173" s="45" t="str">
        <f t="shared" si="5"/>
        <v>#NAME?</v>
      </c>
      <c r="H173" s="41" t="str">
        <f t="shared" si="6"/>
        <v>#NAME?</v>
      </c>
      <c r="I173" s="116"/>
      <c r="J173" s="117"/>
      <c r="K173" s="42"/>
      <c r="L173" s="85"/>
      <c r="M173" s="44"/>
      <c r="N173" s="44" t="str">
        <f t="shared" si="7"/>
        <v>#NAME?</v>
      </c>
      <c r="O173" s="86" t="str">
        <f t="shared" si="8"/>
        <v>#NAME?</v>
      </c>
      <c r="P173" s="125" t="str">
        <f t="shared" si="9"/>
        <v>#NAME?</v>
      </c>
      <c r="Q173" s="122" t="str">
        <f t="shared" si="10"/>
        <v>-</v>
      </c>
      <c r="R173" s="123" t="str">
        <f t="shared" si="11"/>
        <v>-</v>
      </c>
      <c r="S173" s="124" t="str">
        <f t="shared" si="12"/>
        <v>-</v>
      </c>
      <c r="T173" s="12"/>
      <c r="U173" s="12"/>
      <c r="V173" s="12"/>
      <c r="W173" s="12"/>
      <c r="X173" s="12"/>
      <c r="Y173" s="12"/>
      <c r="Z173" s="12"/>
    </row>
    <row r="174" ht="12.75" customHeight="1">
      <c r="A174" s="113">
        <f t="shared" si="2"/>
        <v>0</v>
      </c>
      <c r="B174" s="114"/>
      <c r="C174" s="115"/>
      <c r="D174" s="40" t="str">
        <f t="shared" si="3"/>
        <v>#NAME?</v>
      </c>
      <c r="E174" s="84"/>
      <c r="F174" s="41" t="str">
        <f t="shared" si="4"/>
        <v>#NAME?</v>
      </c>
      <c r="G174" s="45" t="str">
        <f t="shared" si="5"/>
        <v>#NAME?</v>
      </c>
      <c r="H174" s="41" t="str">
        <f t="shared" si="6"/>
        <v>#NAME?</v>
      </c>
      <c r="I174" s="116"/>
      <c r="J174" s="117"/>
      <c r="K174" s="42"/>
      <c r="L174" s="85"/>
      <c r="M174" s="44"/>
      <c r="N174" s="44" t="str">
        <f t="shared" si="7"/>
        <v>#NAME?</v>
      </c>
      <c r="O174" s="86" t="str">
        <f t="shared" si="8"/>
        <v>#NAME?</v>
      </c>
      <c r="P174" s="125" t="str">
        <f t="shared" si="9"/>
        <v>#NAME?</v>
      </c>
      <c r="Q174" s="122" t="str">
        <f t="shared" si="10"/>
        <v>-</v>
      </c>
      <c r="R174" s="123" t="str">
        <f t="shared" si="11"/>
        <v>-</v>
      </c>
      <c r="S174" s="124" t="str">
        <f t="shared" si="12"/>
        <v>-</v>
      </c>
      <c r="T174" s="12"/>
      <c r="U174" s="12"/>
      <c r="V174" s="12"/>
      <c r="W174" s="12"/>
      <c r="X174" s="12"/>
      <c r="Y174" s="12"/>
      <c r="Z174" s="12"/>
    </row>
    <row r="175" ht="12.75" customHeight="1">
      <c r="A175" s="113">
        <f t="shared" si="2"/>
        <v>0</v>
      </c>
      <c r="B175" s="114"/>
      <c r="C175" s="115"/>
      <c r="D175" s="40" t="str">
        <f t="shared" si="3"/>
        <v>#NAME?</v>
      </c>
      <c r="E175" s="84"/>
      <c r="F175" s="41" t="str">
        <f t="shared" si="4"/>
        <v>#NAME?</v>
      </c>
      <c r="G175" s="45" t="str">
        <f t="shared" si="5"/>
        <v>#NAME?</v>
      </c>
      <c r="H175" s="41" t="str">
        <f t="shared" si="6"/>
        <v>#NAME?</v>
      </c>
      <c r="I175" s="116"/>
      <c r="J175" s="117"/>
      <c r="K175" s="42"/>
      <c r="L175" s="85"/>
      <c r="M175" s="44"/>
      <c r="N175" s="44" t="str">
        <f t="shared" si="7"/>
        <v>#NAME?</v>
      </c>
      <c r="O175" s="86" t="str">
        <f t="shared" si="8"/>
        <v>#NAME?</v>
      </c>
      <c r="P175" s="125" t="str">
        <f t="shared" si="9"/>
        <v>#NAME?</v>
      </c>
      <c r="Q175" s="122" t="str">
        <f t="shared" si="10"/>
        <v>-</v>
      </c>
      <c r="R175" s="123" t="str">
        <f t="shared" si="11"/>
        <v>-</v>
      </c>
      <c r="S175" s="124" t="str">
        <f t="shared" si="12"/>
        <v>-</v>
      </c>
      <c r="T175" s="12"/>
      <c r="U175" s="12"/>
      <c r="V175" s="12"/>
      <c r="W175" s="12"/>
      <c r="X175" s="12"/>
      <c r="Y175" s="12"/>
      <c r="Z175" s="12"/>
    </row>
    <row r="176" ht="12.75" customHeight="1">
      <c r="A176" s="113">
        <f t="shared" si="2"/>
        <v>0</v>
      </c>
      <c r="B176" s="114"/>
      <c r="C176" s="115"/>
      <c r="D176" s="40" t="str">
        <f t="shared" si="3"/>
        <v>#NAME?</v>
      </c>
      <c r="E176" s="84"/>
      <c r="F176" s="41" t="str">
        <f t="shared" si="4"/>
        <v>#NAME?</v>
      </c>
      <c r="G176" s="45" t="str">
        <f t="shared" si="5"/>
        <v>#NAME?</v>
      </c>
      <c r="H176" s="41" t="str">
        <f t="shared" si="6"/>
        <v>#NAME?</v>
      </c>
      <c r="I176" s="116"/>
      <c r="J176" s="117"/>
      <c r="K176" s="42"/>
      <c r="L176" s="85"/>
      <c r="M176" s="44"/>
      <c r="N176" s="44" t="str">
        <f t="shared" si="7"/>
        <v>#NAME?</v>
      </c>
      <c r="O176" s="86" t="str">
        <f t="shared" si="8"/>
        <v>#NAME?</v>
      </c>
      <c r="P176" s="125" t="str">
        <f t="shared" si="9"/>
        <v>#NAME?</v>
      </c>
      <c r="Q176" s="122" t="str">
        <f t="shared" si="10"/>
        <v>-</v>
      </c>
      <c r="R176" s="123" t="str">
        <f t="shared" si="11"/>
        <v>-</v>
      </c>
      <c r="S176" s="124" t="str">
        <f t="shared" si="12"/>
        <v>-</v>
      </c>
      <c r="T176" s="12"/>
      <c r="U176" s="12"/>
      <c r="V176" s="12"/>
      <c r="W176" s="12"/>
      <c r="X176" s="12"/>
      <c r="Y176" s="12"/>
      <c r="Z176" s="12"/>
    </row>
    <row r="177" ht="12.75" customHeight="1">
      <c r="A177" s="113">
        <f t="shared" si="2"/>
        <v>0</v>
      </c>
      <c r="B177" s="114"/>
      <c r="C177" s="115"/>
      <c r="D177" s="40" t="str">
        <f t="shared" si="3"/>
        <v>#NAME?</v>
      </c>
      <c r="E177" s="84"/>
      <c r="F177" s="41" t="str">
        <f t="shared" si="4"/>
        <v>#NAME?</v>
      </c>
      <c r="G177" s="45" t="str">
        <f t="shared" si="5"/>
        <v>#NAME?</v>
      </c>
      <c r="H177" s="41" t="str">
        <f t="shared" si="6"/>
        <v>#NAME?</v>
      </c>
      <c r="I177" s="116"/>
      <c r="J177" s="117"/>
      <c r="K177" s="42"/>
      <c r="L177" s="85"/>
      <c r="M177" s="44"/>
      <c r="N177" s="44" t="str">
        <f t="shared" si="7"/>
        <v>#NAME?</v>
      </c>
      <c r="O177" s="86" t="str">
        <f t="shared" si="8"/>
        <v>#NAME?</v>
      </c>
      <c r="P177" s="125" t="str">
        <f t="shared" si="9"/>
        <v>#NAME?</v>
      </c>
      <c r="Q177" s="122" t="str">
        <f t="shared" si="10"/>
        <v>-</v>
      </c>
      <c r="R177" s="123" t="str">
        <f t="shared" si="11"/>
        <v>-</v>
      </c>
      <c r="S177" s="124" t="str">
        <f t="shared" si="12"/>
        <v>-</v>
      </c>
      <c r="T177" s="12"/>
      <c r="U177" s="12"/>
      <c r="V177" s="12"/>
      <c r="W177" s="12"/>
      <c r="X177" s="12"/>
      <c r="Y177" s="12"/>
      <c r="Z177" s="12"/>
    </row>
    <row r="178" ht="12.75" customHeight="1">
      <c r="A178" s="113">
        <f t="shared" si="2"/>
        <v>0</v>
      </c>
      <c r="B178" s="114"/>
      <c r="C178" s="115"/>
      <c r="D178" s="40" t="str">
        <f t="shared" si="3"/>
        <v>#NAME?</v>
      </c>
      <c r="E178" s="84"/>
      <c r="F178" s="41" t="str">
        <f t="shared" si="4"/>
        <v>#NAME?</v>
      </c>
      <c r="G178" s="45" t="str">
        <f t="shared" si="5"/>
        <v>#NAME?</v>
      </c>
      <c r="H178" s="41" t="str">
        <f t="shared" si="6"/>
        <v>#NAME?</v>
      </c>
      <c r="I178" s="116"/>
      <c r="J178" s="117"/>
      <c r="K178" s="42"/>
      <c r="L178" s="85"/>
      <c r="M178" s="44"/>
      <c r="N178" s="44" t="str">
        <f t="shared" si="7"/>
        <v>#NAME?</v>
      </c>
      <c r="O178" s="86" t="str">
        <f t="shared" si="8"/>
        <v>#NAME?</v>
      </c>
      <c r="P178" s="125" t="str">
        <f t="shared" si="9"/>
        <v>#NAME?</v>
      </c>
      <c r="Q178" s="122" t="str">
        <f t="shared" si="10"/>
        <v>-</v>
      </c>
      <c r="R178" s="123" t="str">
        <f t="shared" si="11"/>
        <v>-</v>
      </c>
      <c r="S178" s="124" t="str">
        <f t="shared" si="12"/>
        <v>-</v>
      </c>
      <c r="T178" s="12"/>
      <c r="U178" s="12"/>
      <c r="V178" s="12"/>
      <c r="W178" s="12"/>
      <c r="X178" s="12"/>
      <c r="Y178" s="12"/>
      <c r="Z178" s="12"/>
    </row>
    <row r="179" ht="12.75" customHeight="1">
      <c r="A179" s="113">
        <f t="shared" si="2"/>
        <v>0</v>
      </c>
      <c r="B179" s="114"/>
      <c r="C179" s="115"/>
      <c r="D179" s="40" t="str">
        <f t="shared" si="3"/>
        <v>#NAME?</v>
      </c>
      <c r="E179" s="84"/>
      <c r="F179" s="41" t="str">
        <f t="shared" si="4"/>
        <v>#NAME?</v>
      </c>
      <c r="G179" s="45" t="str">
        <f t="shared" si="5"/>
        <v>#NAME?</v>
      </c>
      <c r="H179" s="41" t="str">
        <f t="shared" si="6"/>
        <v>#NAME?</v>
      </c>
      <c r="I179" s="116"/>
      <c r="J179" s="117"/>
      <c r="K179" s="42"/>
      <c r="L179" s="85"/>
      <c r="M179" s="44"/>
      <c r="N179" s="44" t="str">
        <f t="shared" si="7"/>
        <v>#NAME?</v>
      </c>
      <c r="O179" s="86" t="str">
        <f t="shared" si="8"/>
        <v>#NAME?</v>
      </c>
      <c r="P179" s="125" t="str">
        <f t="shared" si="9"/>
        <v>#NAME?</v>
      </c>
      <c r="Q179" s="122" t="str">
        <f t="shared" si="10"/>
        <v>-</v>
      </c>
      <c r="R179" s="123" t="str">
        <f t="shared" si="11"/>
        <v>-</v>
      </c>
      <c r="S179" s="124" t="str">
        <f t="shared" si="12"/>
        <v>-</v>
      </c>
      <c r="T179" s="12"/>
      <c r="U179" s="12"/>
      <c r="V179" s="12"/>
      <c r="W179" s="12"/>
      <c r="X179" s="12"/>
      <c r="Y179" s="12"/>
      <c r="Z179" s="12"/>
    </row>
    <row r="180" ht="12.75" customHeight="1">
      <c r="A180" s="113">
        <f t="shared" si="2"/>
        <v>0</v>
      </c>
      <c r="B180" s="114"/>
      <c r="C180" s="115"/>
      <c r="D180" s="40" t="str">
        <f t="shared" si="3"/>
        <v>#NAME?</v>
      </c>
      <c r="E180" s="84"/>
      <c r="F180" s="41" t="str">
        <f t="shared" si="4"/>
        <v>#NAME?</v>
      </c>
      <c r="G180" s="45" t="str">
        <f t="shared" si="5"/>
        <v>#NAME?</v>
      </c>
      <c r="H180" s="41" t="str">
        <f t="shared" si="6"/>
        <v>#NAME?</v>
      </c>
      <c r="I180" s="116"/>
      <c r="J180" s="117"/>
      <c r="K180" s="42"/>
      <c r="L180" s="85"/>
      <c r="M180" s="44"/>
      <c r="N180" s="44" t="str">
        <f t="shared" si="7"/>
        <v>#NAME?</v>
      </c>
      <c r="O180" s="86" t="str">
        <f t="shared" si="8"/>
        <v>#NAME?</v>
      </c>
      <c r="P180" s="125" t="str">
        <f t="shared" si="9"/>
        <v>#NAME?</v>
      </c>
      <c r="Q180" s="122" t="str">
        <f t="shared" si="10"/>
        <v>-</v>
      </c>
      <c r="R180" s="123" t="str">
        <f t="shared" si="11"/>
        <v>-</v>
      </c>
      <c r="S180" s="124" t="str">
        <f t="shared" si="12"/>
        <v>-</v>
      </c>
      <c r="T180" s="12"/>
      <c r="U180" s="12"/>
      <c r="V180" s="12"/>
      <c r="W180" s="12"/>
      <c r="X180" s="12"/>
      <c r="Y180" s="12"/>
      <c r="Z180" s="12"/>
    </row>
    <row r="181" ht="12.75" customHeight="1">
      <c r="A181" s="113">
        <f t="shared" si="2"/>
        <v>0</v>
      </c>
      <c r="B181" s="114"/>
      <c r="C181" s="115"/>
      <c r="D181" s="40" t="str">
        <f t="shared" si="3"/>
        <v>#NAME?</v>
      </c>
      <c r="E181" s="84"/>
      <c r="F181" s="41" t="str">
        <f t="shared" si="4"/>
        <v>#NAME?</v>
      </c>
      <c r="G181" s="45" t="str">
        <f t="shared" si="5"/>
        <v>#NAME?</v>
      </c>
      <c r="H181" s="41" t="str">
        <f t="shared" si="6"/>
        <v>#NAME?</v>
      </c>
      <c r="I181" s="116"/>
      <c r="J181" s="117"/>
      <c r="K181" s="42"/>
      <c r="L181" s="85"/>
      <c r="M181" s="44"/>
      <c r="N181" s="44" t="str">
        <f t="shared" si="7"/>
        <v>#NAME?</v>
      </c>
      <c r="O181" s="86" t="str">
        <f t="shared" si="8"/>
        <v>#NAME?</v>
      </c>
      <c r="P181" s="125" t="str">
        <f t="shared" si="9"/>
        <v>#NAME?</v>
      </c>
      <c r="Q181" s="122" t="str">
        <f t="shared" si="10"/>
        <v>-</v>
      </c>
      <c r="R181" s="123" t="str">
        <f t="shared" si="11"/>
        <v>-</v>
      </c>
      <c r="S181" s="124" t="str">
        <f t="shared" si="12"/>
        <v>-</v>
      </c>
      <c r="T181" s="12"/>
      <c r="U181" s="12"/>
      <c r="V181" s="12"/>
      <c r="W181" s="12"/>
      <c r="X181" s="12"/>
      <c r="Y181" s="12"/>
      <c r="Z181" s="12"/>
    </row>
    <row r="182" ht="12.75" customHeight="1">
      <c r="A182" s="113">
        <f t="shared" si="2"/>
        <v>0</v>
      </c>
      <c r="B182" s="114"/>
      <c r="C182" s="115"/>
      <c r="D182" s="40" t="str">
        <f t="shared" si="3"/>
        <v>#NAME?</v>
      </c>
      <c r="E182" s="84"/>
      <c r="F182" s="41" t="str">
        <f t="shared" si="4"/>
        <v>#NAME?</v>
      </c>
      <c r="G182" s="45" t="str">
        <f t="shared" si="5"/>
        <v>#NAME?</v>
      </c>
      <c r="H182" s="41" t="str">
        <f t="shared" si="6"/>
        <v>#NAME?</v>
      </c>
      <c r="I182" s="116"/>
      <c r="J182" s="117"/>
      <c r="K182" s="42"/>
      <c r="L182" s="85"/>
      <c r="M182" s="44"/>
      <c r="N182" s="44" t="str">
        <f t="shared" si="7"/>
        <v>#NAME?</v>
      </c>
      <c r="O182" s="86" t="str">
        <f t="shared" si="8"/>
        <v>#NAME?</v>
      </c>
      <c r="P182" s="125" t="str">
        <f t="shared" si="9"/>
        <v>#NAME?</v>
      </c>
      <c r="Q182" s="122" t="str">
        <f t="shared" si="10"/>
        <v>-</v>
      </c>
      <c r="R182" s="123" t="str">
        <f t="shared" si="11"/>
        <v>-</v>
      </c>
      <c r="S182" s="124" t="str">
        <f t="shared" si="12"/>
        <v>-</v>
      </c>
      <c r="T182" s="12"/>
      <c r="U182" s="12"/>
      <c r="V182" s="12"/>
      <c r="W182" s="12"/>
      <c r="X182" s="12"/>
      <c r="Y182" s="12"/>
      <c r="Z182" s="12"/>
    </row>
    <row r="183" ht="12.75" customHeight="1">
      <c r="A183" s="113">
        <f t="shared" si="2"/>
        <v>0</v>
      </c>
      <c r="B183" s="114"/>
      <c r="C183" s="115"/>
      <c r="D183" s="40" t="str">
        <f t="shared" si="3"/>
        <v>#NAME?</v>
      </c>
      <c r="E183" s="84"/>
      <c r="F183" s="41" t="str">
        <f t="shared" si="4"/>
        <v>#NAME?</v>
      </c>
      <c r="G183" s="45" t="str">
        <f t="shared" si="5"/>
        <v>#NAME?</v>
      </c>
      <c r="H183" s="41" t="str">
        <f t="shared" si="6"/>
        <v>#NAME?</v>
      </c>
      <c r="I183" s="116"/>
      <c r="J183" s="117"/>
      <c r="K183" s="42"/>
      <c r="L183" s="85"/>
      <c r="M183" s="44"/>
      <c r="N183" s="44" t="str">
        <f t="shared" si="7"/>
        <v>#NAME?</v>
      </c>
      <c r="O183" s="86" t="str">
        <f t="shared" si="8"/>
        <v>#NAME?</v>
      </c>
      <c r="P183" s="125" t="str">
        <f t="shared" si="9"/>
        <v>#NAME?</v>
      </c>
      <c r="Q183" s="122" t="str">
        <f t="shared" si="10"/>
        <v>-</v>
      </c>
      <c r="R183" s="123" t="str">
        <f t="shared" si="11"/>
        <v>-</v>
      </c>
      <c r="S183" s="124" t="str">
        <f t="shared" si="12"/>
        <v>-</v>
      </c>
      <c r="T183" s="12"/>
      <c r="U183" s="12"/>
      <c r="V183" s="12"/>
      <c r="W183" s="12"/>
      <c r="X183" s="12"/>
      <c r="Y183" s="12"/>
      <c r="Z183" s="12"/>
    </row>
    <row r="184" ht="12.75" customHeight="1">
      <c r="A184" s="113">
        <f t="shared" si="2"/>
        <v>0</v>
      </c>
      <c r="B184" s="114"/>
      <c r="C184" s="115"/>
      <c r="D184" s="40" t="str">
        <f t="shared" si="3"/>
        <v>#NAME?</v>
      </c>
      <c r="E184" s="84"/>
      <c r="F184" s="41" t="str">
        <f t="shared" si="4"/>
        <v>#NAME?</v>
      </c>
      <c r="G184" s="45" t="str">
        <f t="shared" si="5"/>
        <v>#NAME?</v>
      </c>
      <c r="H184" s="41" t="str">
        <f t="shared" si="6"/>
        <v>#NAME?</v>
      </c>
      <c r="I184" s="116"/>
      <c r="J184" s="117"/>
      <c r="K184" s="42"/>
      <c r="L184" s="85"/>
      <c r="M184" s="44"/>
      <c r="N184" s="44" t="str">
        <f t="shared" si="7"/>
        <v>#NAME?</v>
      </c>
      <c r="O184" s="86" t="str">
        <f t="shared" si="8"/>
        <v>#NAME?</v>
      </c>
      <c r="P184" s="125" t="str">
        <f t="shared" si="9"/>
        <v>#NAME?</v>
      </c>
      <c r="Q184" s="122" t="str">
        <f t="shared" si="10"/>
        <v>-</v>
      </c>
      <c r="R184" s="123" t="str">
        <f t="shared" si="11"/>
        <v>-</v>
      </c>
      <c r="S184" s="124" t="str">
        <f t="shared" si="12"/>
        <v>-</v>
      </c>
      <c r="T184" s="12"/>
      <c r="U184" s="12"/>
      <c r="V184" s="12"/>
      <c r="W184" s="12"/>
      <c r="X184" s="12"/>
      <c r="Y184" s="12"/>
      <c r="Z184" s="12"/>
    </row>
    <row r="185" ht="12.75" customHeight="1">
      <c r="A185" s="113">
        <f t="shared" si="2"/>
        <v>0</v>
      </c>
      <c r="B185" s="114"/>
      <c r="C185" s="115"/>
      <c r="D185" s="40" t="str">
        <f t="shared" si="3"/>
        <v>#NAME?</v>
      </c>
      <c r="E185" s="84"/>
      <c r="F185" s="41" t="str">
        <f t="shared" si="4"/>
        <v>#NAME?</v>
      </c>
      <c r="G185" s="45" t="str">
        <f t="shared" si="5"/>
        <v>#NAME?</v>
      </c>
      <c r="H185" s="41" t="str">
        <f t="shared" si="6"/>
        <v>#NAME?</v>
      </c>
      <c r="I185" s="116"/>
      <c r="J185" s="117"/>
      <c r="K185" s="42"/>
      <c r="L185" s="85"/>
      <c r="M185" s="44"/>
      <c r="N185" s="44" t="str">
        <f t="shared" si="7"/>
        <v>#NAME?</v>
      </c>
      <c r="O185" s="86" t="str">
        <f t="shared" si="8"/>
        <v>#NAME?</v>
      </c>
      <c r="P185" s="125" t="str">
        <f t="shared" si="9"/>
        <v>#NAME?</v>
      </c>
      <c r="Q185" s="122" t="str">
        <f t="shared" si="10"/>
        <v>-</v>
      </c>
      <c r="R185" s="123" t="str">
        <f t="shared" si="11"/>
        <v>-</v>
      </c>
      <c r="S185" s="124" t="str">
        <f t="shared" si="12"/>
        <v>-</v>
      </c>
      <c r="T185" s="12"/>
      <c r="U185" s="12"/>
      <c r="V185" s="12"/>
      <c r="W185" s="12"/>
      <c r="X185" s="12"/>
      <c r="Y185" s="12"/>
      <c r="Z185" s="12"/>
    </row>
    <row r="186" ht="12.75" customHeight="1">
      <c r="A186" s="113">
        <f t="shared" si="2"/>
        <v>0</v>
      </c>
      <c r="B186" s="114"/>
      <c r="C186" s="115"/>
      <c r="D186" s="40" t="str">
        <f t="shared" si="3"/>
        <v>#NAME?</v>
      </c>
      <c r="E186" s="84"/>
      <c r="F186" s="41" t="str">
        <f t="shared" si="4"/>
        <v>#NAME?</v>
      </c>
      <c r="G186" s="45" t="str">
        <f t="shared" si="5"/>
        <v>#NAME?</v>
      </c>
      <c r="H186" s="41" t="str">
        <f t="shared" si="6"/>
        <v>#NAME?</v>
      </c>
      <c r="I186" s="116"/>
      <c r="J186" s="117"/>
      <c r="K186" s="42"/>
      <c r="L186" s="85"/>
      <c r="M186" s="44"/>
      <c r="N186" s="44" t="str">
        <f t="shared" si="7"/>
        <v>#NAME?</v>
      </c>
      <c r="O186" s="86" t="str">
        <f t="shared" si="8"/>
        <v>#NAME?</v>
      </c>
      <c r="P186" s="125" t="str">
        <f t="shared" si="9"/>
        <v>#NAME?</v>
      </c>
      <c r="Q186" s="122" t="str">
        <f t="shared" si="10"/>
        <v>-</v>
      </c>
      <c r="R186" s="123" t="str">
        <f t="shared" si="11"/>
        <v>-</v>
      </c>
      <c r="S186" s="124" t="str">
        <f t="shared" si="12"/>
        <v>-</v>
      </c>
      <c r="T186" s="12"/>
      <c r="U186" s="12"/>
      <c r="V186" s="12"/>
      <c r="W186" s="12"/>
      <c r="X186" s="12"/>
      <c r="Y186" s="12"/>
      <c r="Z186" s="12"/>
    </row>
    <row r="187" ht="12.75" customHeight="1">
      <c r="A187" s="113">
        <f t="shared" si="2"/>
        <v>0</v>
      </c>
      <c r="B187" s="114"/>
      <c r="C187" s="115"/>
      <c r="D187" s="40" t="str">
        <f t="shared" si="3"/>
        <v>#NAME?</v>
      </c>
      <c r="E187" s="84"/>
      <c r="F187" s="41" t="str">
        <f t="shared" si="4"/>
        <v>#NAME?</v>
      </c>
      <c r="G187" s="45" t="str">
        <f t="shared" si="5"/>
        <v>#NAME?</v>
      </c>
      <c r="H187" s="41" t="str">
        <f t="shared" si="6"/>
        <v>#NAME?</v>
      </c>
      <c r="I187" s="116"/>
      <c r="J187" s="117"/>
      <c r="K187" s="42"/>
      <c r="L187" s="85"/>
      <c r="M187" s="44"/>
      <c r="N187" s="44" t="str">
        <f t="shared" si="7"/>
        <v>#NAME?</v>
      </c>
      <c r="O187" s="86" t="str">
        <f t="shared" si="8"/>
        <v>#NAME?</v>
      </c>
      <c r="P187" s="125" t="str">
        <f t="shared" si="9"/>
        <v>#NAME?</v>
      </c>
      <c r="Q187" s="122" t="str">
        <f t="shared" si="10"/>
        <v>-</v>
      </c>
      <c r="R187" s="123" t="str">
        <f t="shared" si="11"/>
        <v>-</v>
      </c>
      <c r="S187" s="124" t="str">
        <f t="shared" si="12"/>
        <v>-</v>
      </c>
      <c r="T187" s="12"/>
      <c r="U187" s="12"/>
      <c r="V187" s="12"/>
      <c r="W187" s="12"/>
      <c r="X187" s="12"/>
      <c r="Y187" s="12"/>
      <c r="Z187" s="12"/>
    </row>
    <row r="188" ht="12.75" customHeight="1">
      <c r="A188" s="113">
        <f t="shared" si="2"/>
        <v>0</v>
      </c>
      <c r="B188" s="114"/>
      <c r="C188" s="115"/>
      <c r="D188" s="40" t="str">
        <f t="shared" si="3"/>
        <v>#NAME?</v>
      </c>
      <c r="E188" s="84"/>
      <c r="F188" s="41" t="str">
        <f t="shared" si="4"/>
        <v>#NAME?</v>
      </c>
      <c r="G188" s="45" t="str">
        <f t="shared" si="5"/>
        <v>#NAME?</v>
      </c>
      <c r="H188" s="41" t="str">
        <f t="shared" si="6"/>
        <v>#NAME?</v>
      </c>
      <c r="I188" s="116"/>
      <c r="J188" s="117"/>
      <c r="K188" s="42"/>
      <c r="L188" s="85"/>
      <c r="M188" s="44"/>
      <c r="N188" s="44" t="str">
        <f t="shared" si="7"/>
        <v>#NAME?</v>
      </c>
      <c r="O188" s="86" t="str">
        <f t="shared" si="8"/>
        <v>#NAME?</v>
      </c>
      <c r="P188" s="125" t="str">
        <f t="shared" si="9"/>
        <v>#NAME?</v>
      </c>
      <c r="Q188" s="122" t="str">
        <f t="shared" si="10"/>
        <v>-</v>
      </c>
      <c r="R188" s="123" t="str">
        <f t="shared" si="11"/>
        <v>-</v>
      </c>
      <c r="S188" s="124" t="str">
        <f t="shared" si="12"/>
        <v>-</v>
      </c>
      <c r="T188" s="12"/>
      <c r="U188" s="12"/>
      <c r="V188" s="12"/>
      <c r="W188" s="12"/>
      <c r="X188" s="12"/>
      <c r="Y188" s="12"/>
      <c r="Z188" s="12"/>
    </row>
    <row r="189" ht="12.75" customHeight="1">
      <c r="A189" s="113">
        <f t="shared" si="2"/>
        <v>0</v>
      </c>
      <c r="B189" s="114"/>
      <c r="C189" s="115"/>
      <c r="D189" s="40" t="str">
        <f t="shared" si="3"/>
        <v>#NAME?</v>
      </c>
      <c r="E189" s="84"/>
      <c r="F189" s="41" t="str">
        <f t="shared" si="4"/>
        <v>#NAME?</v>
      </c>
      <c r="G189" s="45" t="str">
        <f t="shared" si="5"/>
        <v>#NAME?</v>
      </c>
      <c r="H189" s="41" t="str">
        <f t="shared" si="6"/>
        <v>#NAME?</v>
      </c>
      <c r="I189" s="116"/>
      <c r="J189" s="117"/>
      <c r="K189" s="42"/>
      <c r="L189" s="85"/>
      <c r="M189" s="44"/>
      <c r="N189" s="44" t="str">
        <f t="shared" si="7"/>
        <v>#NAME?</v>
      </c>
      <c r="O189" s="86" t="str">
        <f t="shared" si="8"/>
        <v>#NAME?</v>
      </c>
      <c r="P189" s="125" t="str">
        <f t="shared" si="9"/>
        <v>#NAME?</v>
      </c>
      <c r="Q189" s="122" t="str">
        <f t="shared" si="10"/>
        <v>-</v>
      </c>
      <c r="R189" s="123" t="str">
        <f t="shared" si="11"/>
        <v>-</v>
      </c>
      <c r="S189" s="124" t="str">
        <f t="shared" si="12"/>
        <v>-</v>
      </c>
      <c r="T189" s="12"/>
      <c r="U189" s="12"/>
      <c r="V189" s="12"/>
      <c r="W189" s="12"/>
      <c r="X189" s="12"/>
      <c r="Y189" s="12"/>
      <c r="Z189" s="12"/>
    </row>
    <row r="190" ht="12.75" customHeight="1">
      <c r="A190" s="113">
        <f t="shared" si="2"/>
        <v>0</v>
      </c>
      <c r="B190" s="114"/>
      <c r="C190" s="115"/>
      <c r="D190" s="40" t="str">
        <f t="shared" si="3"/>
        <v>#NAME?</v>
      </c>
      <c r="E190" s="84"/>
      <c r="F190" s="41" t="str">
        <f t="shared" si="4"/>
        <v>#NAME?</v>
      </c>
      <c r="G190" s="45" t="str">
        <f t="shared" si="5"/>
        <v>#NAME?</v>
      </c>
      <c r="H190" s="41" t="str">
        <f t="shared" si="6"/>
        <v>#NAME?</v>
      </c>
      <c r="I190" s="116"/>
      <c r="J190" s="117"/>
      <c r="K190" s="42"/>
      <c r="L190" s="85"/>
      <c r="M190" s="44"/>
      <c r="N190" s="44" t="str">
        <f t="shared" si="7"/>
        <v>#NAME?</v>
      </c>
      <c r="O190" s="86" t="str">
        <f t="shared" si="8"/>
        <v>#NAME?</v>
      </c>
      <c r="P190" s="125" t="str">
        <f t="shared" si="9"/>
        <v>#NAME?</v>
      </c>
      <c r="Q190" s="122" t="str">
        <f t="shared" si="10"/>
        <v>-</v>
      </c>
      <c r="R190" s="123" t="str">
        <f t="shared" si="11"/>
        <v>-</v>
      </c>
      <c r="S190" s="124" t="str">
        <f t="shared" si="12"/>
        <v>-</v>
      </c>
      <c r="T190" s="12"/>
      <c r="U190" s="12"/>
      <c r="V190" s="12"/>
      <c r="W190" s="12"/>
      <c r="X190" s="12"/>
      <c r="Y190" s="12"/>
      <c r="Z190" s="12"/>
    </row>
    <row r="191" ht="12.75" customHeight="1">
      <c r="A191" s="113">
        <f t="shared" si="2"/>
        <v>0</v>
      </c>
      <c r="B191" s="114"/>
      <c r="C191" s="115"/>
      <c r="D191" s="40" t="str">
        <f t="shared" si="3"/>
        <v>#NAME?</v>
      </c>
      <c r="E191" s="84"/>
      <c r="F191" s="41" t="str">
        <f t="shared" si="4"/>
        <v>#NAME?</v>
      </c>
      <c r="G191" s="45" t="str">
        <f t="shared" si="5"/>
        <v>#NAME?</v>
      </c>
      <c r="H191" s="41" t="str">
        <f t="shared" si="6"/>
        <v>#NAME?</v>
      </c>
      <c r="I191" s="116"/>
      <c r="J191" s="117"/>
      <c r="K191" s="42"/>
      <c r="L191" s="85"/>
      <c r="M191" s="44"/>
      <c r="N191" s="44" t="str">
        <f t="shared" si="7"/>
        <v>#NAME?</v>
      </c>
      <c r="O191" s="86" t="str">
        <f t="shared" si="8"/>
        <v>#NAME?</v>
      </c>
      <c r="P191" s="125" t="str">
        <f t="shared" si="9"/>
        <v>#NAME?</v>
      </c>
      <c r="Q191" s="122" t="str">
        <f t="shared" si="10"/>
        <v>-</v>
      </c>
      <c r="R191" s="123" t="str">
        <f t="shared" si="11"/>
        <v>-</v>
      </c>
      <c r="S191" s="124" t="str">
        <f t="shared" si="12"/>
        <v>-</v>
      </c>
      <c r="T191" s="12"/>
      <c r="U191" s="12"/>
      <c r="V191" s="12"/>
      <c r="W191" s="12"/>
      <c r="X191" s="12"/>
      <c r="Y191" s="12"/>
      <c r="Z191" s="12"/>
    </row>
    <row r="192" ht="12.75" customHeight="1">
      <c r="A192" s="113">
        <f t="shared" si="2"/>
        <v>0</v>
      </c>
      <c r="B192" s="114"/>
      <c r="C192" s="115"/>
      <c r="D192" s="40" t="str">
        <f t="shared" si="3"/>
        <v>#NAME?</v>
      </c>
      <c r="E192" s="84"/>
      <c r="F192" s="41" t="str">
        <f t="shared" si="4"/>
        <v>#NAME?</v>
      </c>
      <c r="G192" s="45" t="str">
        <f t="shared" si="5"/>
        <v>#NAME?</v>
      </c>
      <c r="H192" s="41" t="str">
        <f t="shared" si="6"/>
        <v>#NAME?</v>
      </c>
      <c r="I192" s="116"/>
      <c r="J192" s="117"/>
      <c r="K192" s="42"/>
      <c r="L192" s="85"/>
      <c r="M192" s="44"/>
      <c r="N192" s="44" t="str">
        <f t="shared" si="7"/>
        <v>#NAME?</v>
      </c>
      <c r="O192" s="86" t="str">
        <f t="shared" si="8"/>
        <v>#NAME?</v>
      </c>
      <c r="P192" s="125" t="str">
        <f t="shared" si="9"/>
        <v>#NAME?</v>
      </c>
      <c r="Q192" s="122" t="str">
        <f t="shared" si="10"/>
        <v>-</v>
      </c>
      <c r="R192" s="123" t="str">
        <f t="shared" si="11"/>
        <v>-</v>
      </c>
      <c r="S192" s="124" t="str">
        <f t="shared" si="12"/>
        <v>-</v>
      </c>
      <c r="T192" s="12"/>
      <c r="U192" s="12"/>
      <c r="V192" s="12"/>
      <c r="W192" s="12"/>
      <c r="X192" s="12"/>
      <c r="Y192" s="12"/>
      <c r="Z192" s="12"/>
    </row>
    <row r="193" ht="12.75" customHeight="1">
      <c r="A193" s="113">
        <f t="shared" si="2"/>
        <v>0</v>
      </c>
      <c r="B193" s="114"/>
      <c r="C193" s="115"/>
      <c r="D193" s="40" t="str">
        <f t="shared" si="3"/>
        <v>#NAME?</v>
      </c>
      <c r="E193" s="84"/>
      <c r="F193" s="41" t="str">
        <f t="shared" si="4"/>
        <v>#NAME?</v>
      </c>
      <c r="G193" s="45" t="str">
        <f t="shared" si="5"/>
        <v>#NAME?</v>
      </c>
      <c r="H193" s="41" t="str">
        <f t="shared" si="6"/>
        <v>#NAME?</v>
      </c>
      <c r="I193" s="116"/>
      <c r="J193" s="117"/>
      <c r="K193" s="42"/>
      <c r="L193" s="85"/>
      <c r="M193" s="44"/>
      <c r="N193" s="44" t="str">
        <f t="shared" si="7"/>
        <v>#NAME?</v>
      </c>
      <c r="O193" s="86" t="str">
        <f t="shared" si="8"/>
        <v>#NAME?</v>
      </c>
      <c r="P193" s="125" t="str">
        <f t="shared" si="9"/>
        <v>#NAME?</v>
      </c>
      <c r="Q193" s="122" t="str">
        <f t="shared" si="10"/>
        <v>-</v>
      </c>
      <c r="R193" s="123" t="str">
        <f t="shared" si="11"/>
        <v>-</v>
      </c>
      <c r="S193" s="124" t="str">
        <f t="shared" si="12"/>
        <v>-</v>
      </c>
      <c r="T193" s="12"/>
      <c r="U193" s="12"/>
      <c r="V193" s="12"/>
      <c r="W193" s="12"/>
      <c r="X193" s="12"/>
      <c r="Y193" s="12"/>
      <c r="Z193" s="12"/>
    </row>
    <row r="194" ht="12.75" customHeight="1">
      <c r="A194" s="113">
        <f t="shared" si="2"/>
        <v>0</v>
      </c>
      <c r="B194" s="114"/>
      <c r="C194" s="115"/>
      <c r="D194" s="40" t="str">
        <f t="shared" si="3"/>
        <v>#NAME?</v>
      </c>
      <c r="E194" s="84"/>
      <c r="F194" s="41" t="str">
        <f t="shared" si="4"/>
        <v>#NAME?</v>
      </c>
      <c r="G194" s="45" t="str">
        <f t="shared" si="5"/>
        <v>#NAME?</v>
      </c>
      <c r="H194" s="41" t="str">
        <f t="shared" si="6"/>
        <v>#NAME?</v>
      </c>
      <c r="I194" s="116"/>
      <c r="J194" s="117"/>
      <c r="K194" s="42"/>
      <c r="L194" s="85"/>
      <c r="M194" s="44"/>
      <c r="N194" s="44" t="str">
        <f t="shared" si="7"/>
        <v>#NAME?</v>
      </c>
      <c r="O194" s="86" t="str">
        <f t="shared" si="8"/>
        <v>#NAME?</v>
      </c>
      <c r="P194" s="125" t="str">
        <f t="shared" si="9"/>
        <v>#NAME?</v>
      </c>
      <c r="Q194" s="122" t="str">
        <f t="shared" si="10"/>
        <v>-</v>
      </c>
      <c r="R194" s="123" t="str">
        <f t="shared" si="11"/>
        <v>-</v>
      </c>
      <c r="S194" s="124" t="str">
        <f t="shared" si="12"/>
        <v>-</v>
      </c>
      <c r="T194" s="12"/>
      <c r="U194" s="12"/>
      <c r="V194" s="12"/>
      <c r="W194" s="12"/>
      <c r="X194" s="12"/>
      <c r="Y194" s="12"/>
      <c r="Z194" s="12"/>
    </row>
    <row r="195" ht="12.75" customHeight="1">
      <c r="A195" s="113">
        <f t="shared" si="2"/>
        <v>0</v>
      </c>
      <c r="B195" s="114"/>
      <c r="C195" s="115"/>
      <c r="D195" s="40" t="str">
        <f t="shared" si="3"/>
        <v>#NAME?</v>
      </c>
      <c r="E195" s="84"/>
      <c r="F195" s="41" t="str">
        <f t="shared" si="4"/>
        <v>#NAME?</v>
      </c>
      <c r="G195" s="45" t="str">
        <f t="shared" si="5"/>
        <v>#NAME?</v>
      </c>
      <c r="H195" s="41" t="str">
        <f t="shared" si="6"/>
        <v>#NAME?</v>
      </c>
      <c r="I195" s="116"/>
      <c r="J195" s="117"/>
      <c r="K195" s="42"/>
      <c r="L195" s="85"/>
      <c r="M195" s="44"/>
      <c r="N195" s="44" t="str">
        <f t="shared" si="7"/>
        <v>#NAME?</v>
      </c>
      <c r="O195" s="86" t="str">
        <f t="shared" si="8"/>
        <v>#NAME?</v>
      </c>
      <c r="P195" s="125" t="str">
        <f t="shared" si="9"/>
        <v>#NAME?</v>
      </c>
      <c r="Q195" s="122" t="str">
        <f t="shared" si="10"/>
        <v>-</v>
      </c>
      <c r="R195" s="123" t="str">
        <f t="shared" si="11"/>
        <v>-</v>
      </c>
      <c r="S195" s="124" t="str">
        <f t="shared" si="12"/>
        <v>-</v>
      </c>
      <c r="T195" s="12"/>
      <c r="U195" s="12"/>
      <c r="V195" s="12"/>
      <c r="W195" s="12"/>
      <c r="X195" s="12"/>
      <c r="Y195" s="12"/>
      <c r="Z195" s="12"/>
    </row>
    <row r="196" ht="12.75" customHeight="1">
      <c r="A196" s="113">
        <f t="shared" si="2"/>
        <v>0</v>
      </c>
      <c r="B196" s="114"/>
      <c r="C196" s="115"/>
      <c r="D196" s="40" t="str">
        <f t="shared" si="3"/>
        <v>#NAME?</v>
      </c>
      <c r="E196" s="84"/>
      <c r="F196" s="41" t="str">
        <f t="shared" si="4"/>
        <v>#NAME?</v>
      </c>
      <c r="G196" s="45" t="str">
        <f t="shared" si="5"/>
        <v>#NAME?</v>
      </c>
      <c r="H196" s="41" t="str">
        <f t="shared" si="6"/>
        <v>#NAME?</v>
      </c>
      <c r="I196" s="116"/>
      <c r="J196" s="117"/>
      <c r="K196" s="42"/>
      <c r="L196" s="85"/>
      <c r="M196" s="44"/>
      <c r="N196" s="44" t="str">
        <f t="shared" si="7"/>
        <v>#NAME?</v>
      </c>
      <c r="O196" s="86" t="str">
        <f t="shared" si="8"/>
        <v>#NAME?</v>
      </c>
      <c r="P196" s="125" t="str">
        <f t="shared" si="9"/>
        <v>#NAME?</v>
      </c>
      <c r="Q196" s="122" t="str">
        <f t="shared" si="10"/>
        <v>-</v>
      </c>
      <c r="R196" s="123" t="str">
        <f t="shared" si="11"/>
        <v>-</v>
      </c>
      <c r="S196" s="124" t="str">
        <f t="shared" si="12"/>
        <v>-</v>
      </c>
      <c r="T196" s="12"/>
      <c r="U196" s="12"/>
      <c r="V196" s="12"/>
      <c r="W196" s="12"/>
      <c r="X196" s="12"/>
      <c r="Y196" s="12"/>
      <c r="Z196" s="12"/>
    </row>
    <row r="197" ht="12.75" customHeight="1">
      <c r="A197" s="113">
        <f t="shared" si="2"/>
        <v>0</v>
      </c>
      <c r="B197" s="114"/>
      <c r="C197" s="115"/>
      <c r="D197" s="40" t="str">
        <f t="shared" si="3"/>
        <v>#NAME?</v>
      </c>
      <c r="E197" s="84"/>
      <c r="F197" s="41" t="str">
        <f t="shared" si="4"/>
        <v>#NAME?</v>
      </c>
      <c r="G197" s="45" t="str">
        <f t="shared" si="5"/>
        <v>#NAME?</v>
      </c>
      <c r="H197" s="41" t="str">
        <f t="shared" si="6"/>
        <v>#NAME?</v>
      </c>
      <c r="I197" s="116"/>
      <c r="J197" s="117"/>
      <c r="K197" s="42"/>
      <c r="L197" s="85"/>
      <c r="M197" s="44"/>
      <c r="N197" s="44" t="str">
        <f t="shared" si="7"/>
        <v>#NAME?</v>
      </c>
      <c r="O197" s="86" t="str">
        <f t="shared" si="8"/>
        <v>#NAME?</v>
      </c>
      <c r="P197" s="125" t="str">
        <f t="shared" si="9"/>
        <v>#NAME?</v>
      </c>
      <c r="Q197" s="122" t="str">
        <f t="shared" si="10"/>
        <v>-</v>
      </c>
      <c r="R197" s="123" t="str">
        <f t="shared" si="11"/>
        <v>-</v>
      </c>
      <c r="S197" s="124" t="str">
        <f t="shared" si="12"/>
        <v>-</v>
      </c>
      <c r="T197" s="12"/>
      <c r="U197" s="12"/>
      <c r="V197" s="12"/>
      <c r="W197" s="12"/>
      <c r="X197" s="12"/>
      <c r="Y197" s="12"/>
      <c r="Z197" s="12"/>
    </row>
    <row r="198" ht="12.75" customHeight="1">
      <c r="A198" s="113">
        <f t="shared" si="2"/>
        <v>0</v>
      </c>
      <c r="B198" s="114"/>
      <c r="C198" s="115"/>
      <c r="D198" s="40" t="str">
        <f t="shared" si="3"/>
        <v>#NAME?</v>
      </c>
      <c r="E198" s="84"/>
      <c r="F198" s="41" t="str">
        <f t="shared" si="4"/>
        <v>#NAME?</v>
      </c>
      <c r="G198" s="45" t="str">
        <f t="shared" si="5"/>
        <v>#NAME?</v>
      </c>
      <c r="H198" s="41" t="str">
        <f t="shared" si="6"/>
        <v>#NAME?</v>
      </c>
      <c r="I198" s="116"/>
      <c r="J198" s="117"/>
      <c r="K198" s="42"/>
      <c r="L198" s="85"/>
      <c r="M198" s="44"/>
      <c r="N198" s="44" t="str">
        <f t="shared" si="7"/>
        <v>#NAME?</v>
      </c>
      <c r="O198" s="86" t="str">
        <f t="shared" si="8"/>
        <v>#NAME?</v>
      </c>
      <c r="P198" s="125" t="str">
        <f t="shared" si="9"/>
        <v>#NAME?</v>
      </c>
      <c r="Q198" s="122" t="str">
        <f t="shared" si="10"/>
        <v>-</v>
      </c>
      <c r="R198" s="123" t="str">
        <f t="shared" si="11"/>
        <v>-</v>
      </c>
      <c r="S198" s="124" t="str">
        <f t="shared" si="12"/>
        <v>-</v>
      </c>
      <c r="T198" s="12"/>
      <c r="U198" s="12"/>
      <c r="V198" s="12"/>
      <c r="W198" s="12"/>
      <c r="X198" s="12"/>
      <c r="Y198" s="12"/>
      <c r="Z198" s="12"/>
    </row>
    <row r="199" ht="12.75" customHeight="1">
      <c r="A199" s="113">
        <f t="shared" si="2"/>
        <v>0</v>
      </c>
      <c r="B199" s="114"/>
      <c r="C199" s="115"/>
      <c r="D199" s="40" t="str">
        <f t="shared" si="3"/>
        <v>#NAME?</v>
      </c>
      <c r="E199" s="84"/>
      <c r="F199" s="41" t="str">
        <f t="shared" si="4"/>
        <v>#NAME?</v>
      </c>
      <c r="G199" s="45" t="str">
        <f t="shared" si="5"/>
        <v>#NAME?</v>
      </c>
      <c r="H199" s="41" t="str">
        <f t="shared" si="6"/>
        <v>#NAME?</v>
      </c>
      <c r="I199" s="116"/>
      <c r="J199" s="117"/>
      <c r="K199" s="42"/>
      <c r="L199" s="85"/>
      <c r="M199" s="44"/>
      <c r="N199" s="44" t="str">
        <f t="shared" si="7"/>
        <v>#NAME?</v>
      </c>
      <c r="O199" s="86" t="str">
        <f t="shared" si="8"/>
        <v>#NAME?</v>
      </c>
      <c r="P199" s="125" t="str">
        <f t="shared" si="9"/>
        <v>#NAME?</v>
      </c>
      <c r="Q199" s="122" t="str">
        <f t="shared" si="10"/>
        <v>-</v>
      </c>
      <c r="R199" s="123" t="str">
        <f t="shared" si="11"/>
        <v>-</v>
      </c>
      <c r="S199" s="124" t="str">
        <f t="shared" si="12"/>
        <v>-</v>
      </c>
      <c r="T199" s="12"/>
      <c r="U199" s="12"/>
      <c r="V199" s="12"/>
      <c r="W199" s="12"/>
      <c r="X199" s="12"/>
      <c r="Y199" s="12"/>
      <c r="Z199" s="12"/>
    </row>
    <row r="200" ht="12.75" customHeight="1">
      <c r="A200" s="113">
        <f t="shared" si="2"/>
        <v>0</v>
      </c>
      <c r="B200" s="114"/>
      <c r="C200" s="115"/>
      <c r="D200" s="40" t="str">
        <f t="shared" si="3"/>
        <v>#NAME?</v>
      </c>
      <c r="E200" s="84"/>
      <c r="F200" s="41" t="str">
        <f t="shared" si="4"/>
        <v>#NAME?</v>
      </c>
      <c r="G200" s="45" t="str">
        <f t="shared" si="5"/>
        <v>#NAME?</v>
      </c>
      <c r="H200" s="41" t="str">
        <f t="shared" si="6"/>
        <v>#NAME?</v>
      </c>
      <c r="I200" s="116"/>
      <c r="J200" s="117"/>
      <c r="K200" s="42"/>
      <c r="L200" s="85"/>
      <c r="M200" s="44"/>
      <c r="N200" s="44" t="str">
        <f t="shared" si="7"/>
        <v>#NAME?</v>
      </c>
      <c r="O200" s="86" t="str">
        <f t="shared" si="8"/>
        <v>#NAME?</v>
      </c>
      <c r="P200" s="125" t="str">
        <f t="shared" si="9"/>
        <v>#NAME?</v>
      </c>
      <c r="Q200" s="122" t="str">
        <f t="shared" si="10"/>
        <v>-</v>
      </c>
      <c r="R200" s="123" t="str">
        <f t="shared" si="11"/>
        <v>-</v>
      </c>
      <c r="S200" s="124" t="str">
        <f t="shared" si="12"/>
        <v>-</v>
      </c>
      <c r="T200" s="12"/>
      <c r="U200" s="12"/>
      <c r="V200" s="12"/>
      <c r="W200" s="12"/>
      <c r="X200" s="12"/>
      <c r="Y200" s="12"/>
      <c r="Z200" s="12"/>
    </row>
    <row r="201" ht="12.75" customHeight="1">
      <c r="A201" s="113">
        <f t="shared" si="2"/>
        <v>0</v>
      </c>
      <c r="B201" s="114"/>
      <c r="C201" s="115"/>
      <c r="D201" s="40" t="str">
        <f t="shared" si="3"/>
        <v>#NAME?</v>
      </c>
      <c r="E201" s="84"/>
      <c r="F201" s="41" t="str">
        <f t="shared" si="4"/>
        <v>#NAME?</v>
      </c>
      <c r="G201" s="45" t="str">
        <f t="shared" si="5"/>
        <v>#NAME?</v>
      </c>
      <c r="H201" s="41" t="str">
        <f t="shared" si="6"/>
        <v>#NAME?</v>
      </c>
      <c r="I201" s="116"/>
      <c r="J201" s="117"/>
      <c r="K201" s="42"/>
      <c r="L201" s="85"/>
      <c r="M201" s="44"/>
      <c r="N201" s="44" t="str">
        <f t="shared" si="7"/>
        <v>#NAME?</v>
      </c>
      <c r="O201" s="86" t="str">
        <f t="shared" si="8"/>
        <v>#NAME?</v>
      </c>
      <c r="P201" s="125" t="str">
        <f t="shared" si="9"/>
        <v>#NAME?</v>
      </c>
      <c r="Q201" s="122" t="str">
        <f t="shared" si="10"/>
        <v>-</v>
      </c>
      <c r="R201" s="123" t="str">
        <f t="shared" si="11"/>
        <v>-</v>
      </c>
      <c r="S201" s="124" t="str">
        <f t="shared" si="12"/>
        <v>-</v>
      </c>
      <c r="T201" s="12"/>
      <c r="U201" s="12"/>
      <c r="V201" s="12"/>
      <c r="W201" s="12"/>
      <c r="X201" s="12"/>
      <c r="Y201" s="12"/>
      <c r="Z201" s="12"/>
    </row>
    <row r="202" ht="12.75" customHeight="1">
      <c r="A202" s="113">
        <f t="shared" si="2"/>
        <v>0</v>
      </c>
      <c r="B202" s="114"/>
      <c r="C202" s="115"/>
      <c r="D202" s="40" t="str">
        <f t="shared" si="3"/>
        <v>#NAME?</v>
      </c>
      <c r="E202" s="84"/>
      <c r="F202" s="41" t="str">
        <f t="shared" si="4"/>
        <v>#NAME?</v>
      </c>
      <c r="G202" s="45" t="str">
        <f t="shared" si="5"/>
        <v>#NAME?</v>
      </c>
      <c r="H202" s="41" t="str">
        <f t="shared" si="6"/>
        <v>#NAME?</v>
      </c>
      <c r="I202" s="116"/>
      <c r="J202" s="117"/>
      <c r="K202" s="42"/>
      <c r="L202" s="85"/>
      <c r="M202" s="44"/>
      <c r="N202" s="44" t="str">
        <f t="shared" si="7"/>
        <v>#NAME?</v>
      </c>
      <c r="O202" s="86" t="str">
        <f t="shared" si="8"/>
        <v>#NAME?</v>
      </c>
      <c r="P202" s="125" t="str">
        <f t="shared" si="9"/>
        <v>#NAME?</v>
      </c>
      <c r="Q202" s="122" t="str">
        <f t="shared" si="10"/>
        <v>-</v>
      </c>
      <c r="R202" s="123" t="str">
        <f t="shared" si="11"/>
        <v>-</v>
      </c>
      <c r="S202" s="124" t="str">
        <f t="shared" si="12"/>
        <v>-</v>
      </c>
      <c r="T202" s="12"/>
      <c r="U202" s="12"/>
      <c r="V202" s="12"/>
      <c r="W202" s="12"/>
      <c r="X202" s="12"/>
      <c r="Y202" s="12"/>
      <c r="Z202" s="12"/>
    </row>
    <row r="203" ht="12.75" customHeight="1">
      <c r="A203" s="113">
        <f t="shared" si="2"/>
        <v>0</v>
      </c>
      <c r="B203" s="114"/>
      <c r="C203" s="115"/>
      <c r="D203" s="40" t="str">
        <f t="shared" si="3"/>
        <v>#NAME?</v>
      </c>
      <c r="E203" s="84"/>
      <c r="F203" s="41" t="str">
        <f t="shared" si="4"/>
        <v>#NAME?</v>
      </c>
      <c r="G203" s="45" t="str">
        <f t="shared" si="5"/>
        <v>#NAME?</v>
      </c>
      <c r="H203" s="41" t="str">
        <f t="shared" si="6"/>
        <v>#NAME?</v>
      </c>
      <c r="I203" s="116"/>
      <c r="J203" s="117"/>
      <c r="K203" s="42"/>
      <c r="L203" s="85"/>
      <c r="M203" s="44"/>
      <c r="N203" s="44" t="str">
        <f t="shared" si="7"/>
        <v>#NAME?</v>
      </c>
      <c r="O203" s="86" t="str">
        <f t="shared" si="8"/>
        <v>#NAME?</v>
      </c>
      <c r="P203" s="125" t="str">
        <f t="shared" si="9"/>
        <v>#NAME?</v>
      </c>
      <c r="Q203" s="122" t="str">
        <f t="shared" si="10"/>
        <v>-</v>
      </c>
      <c r="R203" s="123" t="str">
        <f t="shared" si="11"/>
        <v>-</v>
      </c>
      <c r="S203" s="124" t="str">
        <f t="shared" si="12"/>
        <v>-</v>
      </c>
      <c r="T203" s="12"/>
      <c r="U203" s="12"/>
      <c r="V203" s="12"/>
      <c r="W203" s="12"/>
      <c r="X203" s="12"/>
      <c r="Y203" s="12"/>
      <c r="Z203" s="12"/>
    </row>
    <row r="204" ht="12.75" customHeight="1">
      <c r="A204" s="113">
        <f t="shared" si="2"/>
        <v>0</v>
      </c>
      <c r="B204" s="114"/>
      <c r="C204" s="115"/>
      <c r="D204" s="40" t="str">
        <f t="shared" si="3"/>
        <v>#NAME?</v>
      </c>
      <c r="E204" s="84"/>
      <c r="F204" s="41" t="str">
        <f t="shared" si="4"/>
        <v>#NAME?</v>
      </c>
      <c r="G204" s="45" t="str">
        <f t="shared" si="5"/>
        <v>#NAME?</v>
      </c>
      <c r="H204" s="41" t="str">
        <f t="shared" si="6"/>
        <v>#NAME?</v>
      </c>
      <c r="I204" s="116"/>
      <c r="J204" s="117"/>
      <c r="K204" s="42"/>
      <c r="L204" s="85"/>
      <c r="M204" s="44"/>
      <c r="N204" s="44" t="str">
        <f t="shared" si="7"/>
        <v>#NAME?</v>
      </c>
      <c r="O204" s="86" t="str">
        <f t="shared" si="8"/>
        <v>#NAME?</v>
      </c>
      <c r="P204" s="125" t="str">
        <f t="shared" si="9"/>
        <v>#NAME?</v>
      </c>
      <c r="Q204" s="122" t="str">
        <f t="shared" si="10"/>
        <v>-</v>
      </c>
      <c r="R204" s="123" t="str">
        <f t="shared" si="11"/>
        <v>-</v>
      </c>
      <c r="S204" s="124" t="str">
        <f t="shared" si="12"/>
        <v>-</v>
      </c>
      <c r="T204" s="12"/>
      <c r="U204" s="12"/>
      <c r="V204" s="12"/>
      <c r="W204" s="12"/>
      <c r="X204" s="12"/>
      <c r="Y204" s="12"/>
      <c r="Z204" s="12"/>
    </row>
    <row r="205" ht="12.75" customHeight="1">
      <c r="A205" s="113">
        <f t="shared" si="2"/>
        <v>0</v>
      </c>
      <c r="B205" s="114"/>
      <c r="C205" s="115"/>
      <c r="D205" s="40" t="str">
        <f t="shared" si="3"/>
        <v>#NAME?</v>
      </c>
      <c r="E205" s="84"/>
      <c r="F205" s="41" t="str">
        <f t="shared" si="4"/>
        <v>#NAME?</v>
      </c>
      <c r="G205" s="45" t="str">
        <f t="shared" si="5"/>
        <v>#NAME?</v>
      </c>
      <c r="H205" s="41" t="str">
        <f t="shared" si="6"/>
        <v>#NAME?</v>
      </c>
      <c r="I205" s="116"/>
      <c r="J205" s="117"/>
      <c r="K205" s="42"/>
      <c r="L205" s="85"/>
      <c r="M205" s="44"/>
      <c r="N205" s="44" t="str">
        <f t="shared" si="7"/>
        <v>#NAME?</v>
      </c>
      <c r="O205" s="86" t="str">
        <f t="shared" si="8"/>
        <v>#NAME?</v>
      </c>
      <c r="P205" s="125" t="str">
        <f t="shared" si="9"/>
        <v>#NAME?</v>
      </c>
      <c r="Q205" s="122" t="str">
        <f t="shared" si="10"/>
        <v>-</v>
      </c>
      <c r="R205" s="123" t="str">
        <f t="shared" si="11"/>
        <v>-</v>
      </c>
      <c r="S205" s="124" t="str">
        <f t="shared" si="12"/>
        <v>-</v>
      </c>
      <c r="T205" s="12"/>
      <c r="U205" s="12"/>
      <c r="V205" s="12"/>
      <c r="W205" s="12"/>
      <c r="X205" s="12"/>
      <c r="Y205" s="12"/>
      <c r="Z205" s="12"/>
    </row>
    <row r="206" ht="12.75" customHeight="1">
      <c r="A206" s="113">
        <f t="shared" si="2"/>
        <v>0</v>
      </c>
      <c r="B206" s="114"/>
      <c r="C206" s="115"/>
      <c r="D206" s="40" t="str">
        <f t="shared" si="3"/>
        <v>#NAME?</v>
      </c>
      <c r="E206" s="84"/>
      <c r="F206" s="41" t="str">
        <f t="shared" si="4"/>
        <v>#NAME?</v>
      </c>
      <c r="G206" s="45" t="str">
        <f t="shared" si="5"/>
        <v>#NAME?</v>
      </c>
      <c r="H206" s="41" t="str">
        <f t="shared" si="6"/>
        <v>#NAME?</v>
      </c>
      <c r="I206" s="116"/>
      <c r="J206" s="117"/>
      <c r="K206" s="42"/>
      <c r="L206" s="85"/>
      <c r="M206" s="44"/>
      <c r="N206" s="44" t="str">
        <f t="shared" si="7"/>
        <v>#NAME?</v>
      </c>
      <c r="O206" s="86" t="str">
        <f t="shared" si="8"/>
        <v>#NAME?</v>
      </c>
      <c r="P206" s="125" t="str">
        <f t="shared" si="9"/>
        <v>#NAME?</v>
      </c>
      <c r="Q206" s="122" t="str">
        <f t="shared" si="10"/>
        <v>-</v>
      </c>
      <c r="R206" s="123" t="str">
        <f t="shared" si="11"/>
        <v>-</v>
      </c>
      <c r="S206" s="124" t="str">
        <f t="shared" si="12"/>
        <v>-</v>
      </c>
      <c r="T206" s="12"/>
      <c r="U206" s="12"/>
      <c r="V206" s="12"/>
      <c r="W206" s="12"/>
      <c r="X206" s="12"/>
      <c r="Y206" s="12"/>
      <c r="Z206" s="12"/>
    </row>
    <row r="207" ht="12.75" customHeight="1">
      <c r="A207" s="113">
        <f t="shared" si="2"/>
        <v>0</v>
      </c>
      <c r="B207" s="114"/>
      <c r="C207" s="115"/>
      <c r="D207" s="40" t="str">
        <f t="shared" si="3"/>
        <v>#NAME?</v>
      </c>
      <c r="E207" s="84"/>
      <c r="F207" s="41" t="str">
        <f t="shared" si="4"/>
        <v>#NAME?</v>
      </c>
      <c r="G207" s="45" t="str">
        <f t="shared" si="5"/>
        <v>#NAME?</v>
      </c>
      <c r="H207" s="41" t="str">
        <f t="shared" si="6"/>
        <v>#NAME?</v>
      </c>
      <c r="I207" s="116"/>
      <c r="J207" s="117"/>
      <c r="K207" s="42"/>
      <c r="L207" s="85"/>
      <c r="M207" s="44"/>
      <c r="N207" s="44" t="str">
        <f t="shared" si="7"/>
        <v>#NAME?</v>
      </c>
      <c r="O207" s="86" t="str">
        <f t="shared" si="8"/>
        <v>#NAME?</v>
      </c>
      <c r="P207" s="125" t="str">
        <f t="shared" si="9"/>
        <v>#NAME?</v>
      </c>
      <c r="Q207" s="122" t="str">
        <f t="shared" si="10"/>
        <v>-</v>
      </c>
      <c r="R207" s="123" t="str">
        <f t="shared" si="11"/>
        <v>-</v>
      </c>
      <c r="S207" s="124" t="str">
        <f t="shared" si="12"/>
        <v>-</v>
      </c>
      <c r="T207" s="12"/>
      <c r="U207" s="12"/>
      <c r="V207" s="12"/>
      <c r="W207" s="12"/>
      <c r="X207" s="12"/>
      <c r="Y207" s="12"/>
      <c r="Z207" s="12"/>
    </row>
    <row r="208" ht="12.75" customHeight="1">
      <c r="A208" s="113">
        <f t="shared" si="2"/>
        <v>0</v>
      </c>
      <c r="B208" s="114"/>
      <c r="C208" s="115"/>
      <c r="D208" s="40" t="str">
        <f t="shared" si="3"/>
        <v>#NAME?</v>
      </c>
      <c r="E208" s="84"/>
      <c r="F208" s="41" t="str">
        <f t="shared" si="4"/>
        <v>#NAME?</v>
      </c>
      <c r="G208" s="45" t="str">
        <f t="shared" si="5"/>
        <v>#NAME?</v>
      </c>
      <c r="H208" s="41" t="str">
        <f t="shared" si="6"/>
        <v>#NAME?</v>
      </c>
      <c r="I208" s="116"/>
      <c r="J208" s="117"/>
      <c r="K208" s="42"/>
      <c r="L208" s="85"/>
      <c r="M208" s="44"/>
      <c r="N208" s="44" t="str">
        <f t="shared" si="7"/>
        <v>#NAME?</v>
      </c>
      <c r="O208" s="86" t="str">
        <f t="shared" si="8"/>
        <v>#NAME?</v>
      </c>
      <c r="P208" s="125" t="str">
        <f t="shared" si="9"/>
        <v>#NAME?</v>
      </c>
      <c r="Q208" s="122" t="str">
        <f t="shared" si="10"/>
        <v>-</v>
      </c>
      <c r="R208" s="123" t="str">
        <f t="shared" si="11"/>
        <v>-</v>
      </c>
      <c r="S208" s="124" t="str">
        <f t="shared" si="12"/>
        <v>-</v>
      </c>
      <c r="T208" s="12"/>
      <c r="U208" s="12"/>
      <c r="V208" s="12"/>
      <c r="W208" s="12"/>
      <c r="X208" s="12"/>
      <c r="Y208" s="12"/>
      <c r="Z208" s="12"/>
    </row>
    <row r="209" ht="12.75" customHeight="1">
      <c r="A209" s="113">
        <f t="shared" si="2"/>
        <v>0</v>
      </c>
      <c r="B209" s="114"/>
      <c r="C209" s="115"/>
      <c r="D209" s="40" t="str">
        <f t="shared" si="3"/>
        <v>#NAME?</v>
      </c>
      <c r="E209" s="84"/>
      <c r="F209" s="41" t="str">
        <f t="shared" si="4"/>
        <v>#NAME?</v>
      </c>
      <c r="G209" s="45" t="str">
        <f t="shared" si="5"/>
        <v>#NAME?</v>
      </c>
      <c r="H209" s="41" t="str">
        <f t="shared" si="6"/>
        <v>#NAME?</v>
      </c>
      <c r="I209" s="116"/>
      <c r="J209" s="117"/>
      <c r="K209" s="42"/>
      <c r="L209" s="85"/>
      <c r="M209" s="44"/>
      <c r="N209" s="44" t="str">
        <f t="shared" si="7"/>
        <v>#NAME?</v>
      </c>
      <c r="O209" s="86" t="str">
        <f t="shared" si="8"/>
        <v>#NAME?</v>
      </c>
      <c r="P209" s="125" t="str">
        <f t="shared" si="9"/>
        <v>#NAME?</v>
      </c>
      <c r="Q209" s="122" t="str">
        <f t="shared" si="10"/>
        <v>-</v>
      </c>
      <c r="R209" s="123" t="str">
        <f t="shared" si="11"/>
        <v>-</v>
      </c>
      <c r="S209" s="124" t="str">
        <f t="shared" si="12"/>
        <v>-</v>
      </c>
      <c r="T209" s="12"/>
      <c r="U209" s="12"/>
      <c r="V209" s="12"/>
      <c r="W209" s="12"/>
      <c r="X209" s="12"/>
      <c r="Y209" s="12"/>
      <c r="Z209" s="12"/>
    </row>
    <row r="210" ht="12.75" customHeight="1">
      <c r="A210" s="113">
        <f t="shared" si="2"/>
        <v>0</v>
      </c>
      <c r="B210" s="114"/>
      <c r="C210" s="115"/>
      <c r="D210" s="40" t="str">
        <f t="shared" si="3"/>
        <v>#NAME?</v>
      </c>
      <c r="E210" s="84"/>
      <c r="F210" s="41" t="str">
        <f t="shared" si="4"/>
        <v>#NAME?</v>
      </c>
      <c r="G210" s="45" t="str">
        <f t="shared" si="5"/>
        <v>#NAME?</v>
      </c>
      <c r="H210" s="41" t="str">
        <f t="shared" si="6"/>
        <v>#NAME?</v>
      </c>
      <c r="I210" s="116"/>
      <c r="J210" s="117"/>
      <c r="K210" s="42"/>
      <c r="L210" s="85"/>
      <c r="M210" s="44"/>
      <c r="N210" s="44" t="str">
        <f t="shared" si="7"/>
        <v>#NAME?</v>
      </c>
      <c r="O210" s="86" t="str">
        <f t="shared" si="8"/>
        <v>#NAME?</v>
      </c>
      <c r="P210" s="125" t="str">
        <f t="shared" si="9"/>
        <v>#NAME?</v>
      </c>
      <c r="Q210" s="122" t="str">
        <f t="shared" si="10"/>
        <v>-</v>
      </c>
      <c r="R210" s="123" t="str">
        <f t="shared" si="11"/>
        <v>-</v>
      </c>
      <c r="S210" s="124" t="str">
        <f t="shared" si="12"/>
        <v>-</v>
      </c>
      <c r="T210" s="12"/>
      <c r="U210" s="12"/>
      <c r="V210" s="12"/>
      <c r="W210" s="12"/>
      <c r="X210" s="12"/>
      <c r="Y210" s="12"/>
      <c r="Z210" s="12"/>
    </row>
    <row r="211" ht="12.75" customHeight="1">
      <c r="A211" s="113">
        <f t="shared" si="2"/>
        <v>0</v>
      </c>
      <c r="B211" s="114"/>
      <c r="C211" s="115"/>
      <c r="D211" s="40" t="str">
        <f t="shared" si="3"/>
        <v>#NAME?</v>
      </c>
      <c r="E211" s="84"/>
      <c r="F211" s="41" t="str">
        <f t="shared" si="4"/>
        <v>#NAME?</v>
      </c>
      <c r="G211" s="45" t="str">
        <f t="shared" si="5"/>
        <v>#NAME?</v>
      </c>
      <c r="H211" s="41" t="str">
        <f t="shared" si="6"/>
        <v>#NAME?</v>
      </c>
      <c r="I211" s="116"/>
      <c r="J211" s="117"/>
      <c r="K211" s="42"/>
      <c r="L211" s="85"/>
      <c r="M211" s="44"/>
      <c r="N211" s="44" t="str">
        <f t="shared" si="7"/>
        <v>#NAME?</v>
      </c>
      <c r="O211" s="86" t="str">
        <f t="shared" si="8"/>
        <v>#NAME?</v>
      </c>
      <c r="P211" s="125" t="str">
        <f t="shared" si="9"/>
        <v>#NAME?</v>
      </c>
      <c r="Q211" s="122" t="str">
        <f t="shared" si="10"/>
        <v>-</v>
      </c>
      <c r="R211" s="123" t="str">
        <f t="shared" si="11"/>
        <v>-</v>
      </c>
      <c r="S211" s="124" t="str">
        <f t="shared" si="12"/>
        <v>-</v>
      </c>
      <c r="T211" s="12"/>
      <c r="U211" s="12"/>
      <c r="V211" s="12"/>
      <c r="W211" s="12"/>
      <c r="X211" s="12"/>
      <c r="Y211" s="12"/>
      <c r="Z211" s="12"/>
    </row>
    <row r="212" ht="12.75" customHeight="1">
      <c r="A212" s="113">
        <f t="shared" si="2"/>
        <v>0</v>
      </c>
      <c r="B212" s="114"/>
      <c r="C212" s="115"/>
      <c r="D212" s="40" t="str">
        <f t="shared" si="3"/>
        <v>#NAME?</v>
      </c>
      <c r="E212" s="84"/>
      <c r="F212" s="41" t="str">
        <f t="shared" si="4"/>
        <v>#NAME?</v>
      </c>
      <c r="G212" s="45" t="str">
        <f t="shared" si="5"/>
        <v>#NAME?</v>
      </c>
      <c r="H212" s="41" t="str">
        <f t="shared" si="6"/>
        <v>#NAME?</v>
      </c>
      <c r="I212" s="116"/>
      <c r="J212" s="117"/>
      <c r="K212" s="42"/>
      <c r="L212" s="85"/>
      <c r="M212" s="44"/>
      <c r="N212" s="44" t="str">
        <f t="shared" si="7"/>
        <v>#NAME?</v>
      </c>
      <c r="O212" s="86" t="str">
        <f t="shared" si="8"/>
        <v>#NAME?</v>
      </c>
      <c r="P212" s="125" t="str">
        <f t="shared" si="9"/>
        <v>#NAME?</v>
      </c>
      <c r="Q212" s="122" t="str">
        <f t="shared" si="10"/>
        <v>-</v>
      </c>
      <c r="R212" s="123" t="str">
        <f t="shared" si="11"/>
        <v>-</v>
      </c>
      <c r="S212" s="124" t="str">
        <f t="shared" si="12"/>
        <v>-</v>
      </c>
      <c r="T212" s="12"/>
      <c r="U212" s="12"/>
      <c r="V212" s="12"/>
      <c r="W212" s="12"/>
      <c r="X212" s="12"/>
      <c r="Y212" s="12"/>
      <c r="Z212" s="12"/>
    </row>
    <row r="213" ht="12.75" customHeight="1">
      <c r="A213" s="113">
        <f t="shared" si="2"/>
        <v>0</v>
      </c>
      <c r="B213" s="114"/>
      <c r="C213" s="115"/>
      <c r="D213" s="40" t="str">
        <f t="shared" si="3"/>
        <v>#NAME?</v>
      </c>
      <c r="E213" s="84"/>
      <c r="F213" s="41" t="str">
        <f t="shared" si="4"/>
        <v>#NAME?</v>
      </c>
      <c r="G213" s="45" t="str">
        <f t="shared" si="5"/>
        <v>#NAME?</v>
      </c>
      <c r="H213" s="41" t="str">
        <f t="shared" si="6"/>
        <v>#NAME?</v>
      </c>
      <c r="I213" s="116"/>
      <c r="J213" s="117"/>
      <c r="K213" s="42"/>
      <c r="L213" s="85"/>
      <c r="M213" s="44"/>
      <c r="N213" s="44" t="str">
        <f t="shared" si="7"/>
        <v>#NAME?</v>
      </c>
      <c r="O213" s="86" t="str">
        <f t="shared" si="8"/>
        <v>#NAME?</v>
      </c>
      <c r="P213" s="125" t="str">
        <f t="shared" si="9"/>
        <v>#NAME?</v>
      </c>
      <c r="Q213" s="122" t="str">
        <f t="shared" si="10"/>
        <v>-</v>
      </c>
      <c r="R213" s="123" t="str">
        <f t="shared" si="11"/>
        <v>-</v>
      </c>
      <c r="S213" s="124" t="str">
        <f t="shared" si="12"/>
        <v>-</v>
      </c>
      <c r="T213" s="12"/>
      <c r="U213" s="12"/>
      <c r="V213" s="12"/>
      <c r="W213" s="12"/>
      <c r="X213" s="12"/>
      <c r="Y213" s="12"/>
      <c r="Z213" s="12"/>
    </row>
    <row r="214" ht="12.75" customHeight="1">
      <c r="A214" s="113">
        <f t="shared" si="2"/>
        <v>0</v>
      </c>
      <c r="B214" s="114"/>
      <c r="C214" s="115"/>
      <c r="D214" s="40" t="str">
        <f t="shared" si="3"/>
        <v>#NAME?</v>
      </c>
      <c r="E214" s="84"/>
      <c r="F214" s="41" t="str">
        <f t="shared" si="4"/>
        <v>#NAME?</v>
      </c>
      <c r="G214" s="45" t="str">
        <f t="shared" si="5"/>
        <v>#NAME?</v>
      </c>
      <c r="H214" s="41" t="str">
        <f t="shared" si="6"/>
        <v>#NAME?</v>
      </c>
      <c r="I214" s="116"/>
      <c r="J214" s="117"/>
      <c r="K214" s="42"/>
      <c r="L214" s="85"/>
      <c r="M214" s="44"/>
      <c r="N214" s="44" t="str">
        <f t="shared" si="7"/>
        <v>#NAME?</v>
      </c>
      <c r="O214" s="86" t="str">
        <f t="shared" si="8"/>
        <v>#NAME?</v>
      </c>
      <c r="P214" s="125" t="str">
        <f t="shared" si="9"/>
        <v>#NAME?</v>
      </c>
      <c r="Q214" s="122" t="str">
        <f t="shared" si="10"/>
        <v>-</v>
      </c>
      <c r="R214" s="123" t="str">
        <f t="shared" si="11"/>
        <v>-</v>
      </c>
      <c r="S214" s="124" t="str">
        <f t="shared" si="12"/>
        <v>-</v>
      </c>
      <c r="T214" s="12"/>
      <c r="U214" s="12"/>
      <c r="V214" s="12"/>
      <c r="W214" s="12"/>
      <c r="X214" s="12"/>
      <c r="Y214" s="12"/>
      <c r="Z214" s="12"/>
    </row>
    <row r="215" ht="12.75" customHeight="1">
      <c r="A215" s="113">
        <f t="shared" si="2"/>
        <v>0</v>
      </c>
      <c r="B215" s="114"/>
      <c r="C215" s="115"/>
      <c r="D215" s="40" t="str">
        <f t="shared" si="3"/>
        <v>#NAME?</v>
      </c>
      <c r="E215" s="84"/>
      <c r="F215" s="41" t="str">
        <f t="shared" si="4"/>
        <v>#NAME?</v>
      </c>
      <c r="G215" s="45" t="str">
        <f t="shared" si="5"/>
        <v>#NAME?</v>
      </c>
      <c r="H215" s="41" t="str">
        <f t="shared" si="6"/>
        <v>#NAME?</v>
      </c>
      <c r="I215" s="116"/>
      <c r="J215" s="117"/>
      <c r="K215" s="42"/>
      <c r="L215" s="85"/>
      <c r="M215" s="44"/>
      <c r="N215" s="44" t="str">
        <f t="shared" si="7"/>
        <v>#NAME?</v>
      </c>
      <c r="O215" s="86" t="str">
        <f t="shared" si="8"/>
        <v>#NAME?</v>
      </c>
      <c r="P215" s="125" t="str">
        <f t="shared" si="9"/>
        <v>#NAME?</v>
      </c>
      <c r="Q215" s="122" t="str">
        <f t="shared" si="10"/>
        <v>-</v>
      </c>
      <c r="R215" s="123" t="str">
        <f t="shared" si="11"/>
        <v>-</v>
      </c>
      <c r="S215" s="124" t="str">
        <f t="shared" si="12"/>
        <v>-</v>
      </c>
      <c r="T215" s="12"/>
      <c r="U215" s="12"/>
      <c r="V215" s="12"/>
      <c r="W215" s="12"/>
      <c r="X215" s="12"/>
      <c r="Y215" s="12"/>
      <c r="Z215" s="12"/>
    </row>
    <row r="216" ht="12.75" customHeight="1">
      <c r="A216" s="113">
        <f t="shared" si="2"/>
        <v>0</v>
      </c>
      <c r="B216" s="114"/>
      <c r="C216" s="115"/>
      <c r="D216" s="40" t="str">
        <f t="shared" si="3"/>
        <v>#NAME?</v>
      </c>
      <c r="E216" s="84"/>
      <c r="F216" s="41" t="str">
        <f t="shared" si="4"/>
        <v>#NAME?</v>
      </c>
      <c r="G216" s="45" t="str">
        <f t="shared" si="5"/>
        <v>#NAME?</v>
      </c>
      <c r="H216" s="41" t="str">
        <f t="shared" si="6"/>
        <v>#NAME?</v>
      </c>
      <c r="I216" s="116"/>
      <c r="J216" s="117"/>
      <c r="K216" s="42"/>
      <c r="L216" s="85"/>
      <c r="M216" s="44"/>
      <c r="N216" s="44" t="str">
        <f t="shared" si="7"/>
        <v>#NAME?</v>
      </c>
      <c r="O216" s="86" t="str">
        <f t="shared" si="8"/>
        <v>#NAME?</v>
      </c>
      <c r="P216" s="125" t="str">
        <f t="shared" si="9"/>
        <v>#NAME?</v>
      </c>
      <c r="Q216" s="122" t="str">
        <f t="shared" si="10"/>
        <v>-</v>
      </c>
      <c r="R216" s="123" t="str">
        <f t="shared" si="11"/>
        <v>-</v>
      </c>
      <c r="S216" s="124" t="str">
        <f t="shared" si="12"/>
        <v>-</v>
      </c>
      <c r="T216" s="12"/>
      <c r="U216" s="12"/>
      <c r="V216" s="12"/>
      <c r="W216" s="12"/>
      <c r="X216" s="12"/>
      <c r="Y216" s="12"/>
      <c r="Z216" s="12"/>
    </row>
    <row r="217" ht="12.75" customHeight="1">
      <c r="A217" s="113">
        <f t="shared" si="2"/>
        <v>0</v>
      </c>
      <c r="B217" s="114"/>
      <c r="C217" s="115"/>
      <c r="D217" s="40" t="str">
        <f t="shared" si="3"/>
        <v>#NAME?</v>
      </c>
      <c r="E217" s="84"/>
      <c r="F217" s="41" t="str">
        <f t="shared" si="4"/>
        <v>#NAME?</v>
      </c>
      <c r="G217" s="45" t="str">
        <f t="shared" si="5"/>
        <v>#NAME?</v>
      </c>
      <c r="H217" s="41" t="str">
        <f t="shared" si="6"/>
        <v>#NAME?</v>
      </c>
      <c r="I217" s="116"/>
      <c r="J217" s="117"/>
      <c r="K217" s="42"/>
      <c r="L217" s="85"/>
      <c r="M217" s="44"/>
      <c r="N217" s="44" t="str">
        <f t="shared" si="7"/>
        <v>#NAME?</v>
      </c>
      <c r="O217" s="86" t="str">
        <f t="shared" si="8"/>
        <v>#NAME?</v>
      </c>
      <c r="P217" s="125" t="str">
        <f t="shared" si="9"/>
        <v>#NAME?</v>
      </c>
      <c r="Q217" s="122" t="str">
        <f t="shared" si="10"/>
        <v>-</v>
      </c>
      <c r="R217" s="123" t="str">
        <f t="shared" si="11"/>
        <v>-</v>
      </c>
      <c r="S217" s="124" t="str">
        <f t="shared" si="12"/>
        <v>-</v>
      </c>
      <c r="T217" s="12"/>
      <c r="U217" s="12"/>
      <c r="V217" s="12"/>
      <c r="W217" s="12"/>
      <c r="X217" s="12"/>
      <c r="Y217" s="12"/>
      <c r="Z217" s="12"/>
    </row>
    <row r="218" ht="12.75" customHeight="1">
      <c r="A218" s="113">
        <f t="shared" si="2"/>
        <v>0</v>
      </c>
      <c r="B218" s="114"/>
      <c r="C218" s="115"/>
      <c r="D218" s="40" t="str">
        <f t="shared" si="3"/>
        <v>#NAME?</v>
      </c>
      <c r="E218" s="84"/>
      <c r="F218" s="41" t="str">
        <f t="shared" si="4"/>
        <v>#NAME?</v>
      </c>
      <c r="G218" s="45" t="str">
        <f t="shared" si="5"/>
        <v>#NAME?</v>
      </c>
      <c r="H218" s="41" t="str">
        <f t="shared" si="6"/>
        <v>#NAME?</v>
      </c>
      <c r="I218" s="116"/>
      <c r="J218" s="117"/>
      <c r="K218" s="42"/>
      <c r="L218" s="85"/>
      <c r="M218" s="44"/>
      <c r="N218" s="44" t="str">
        <f t="shared" si="7"/>
        <v>#NAME?</v>
      </c>
      <c r="O218" s="86" t="str">
        <f t="shared" si="8"/>
        <v>#NAME?</v>
      </c>
      <c r="P218" s="125" t="str">
        <f t="shared" si="9"/>
        <v>#NAME?</v>
      </c>
      <c r="Q218" s="122" t="str">
        <f t="shared" si="10"/>
        <v>-</v>
      </c>
      <c r="R218" s="123" t="str">
        <f t="shared" si="11"/>
        <v>-</v>
      </c>
      <c r="S218" s="124" t="str">
        <f t="shared" si="12"/>
        <v>-</v>
      </c>
      <c r="T218" s="12"/>
      <c r="U218" s="12"/>
      <c r="V218" s="12"/>
      <c r="W218" s="12"/>
      <c r="X218" s="12"/>
      <c r="Y218" s="12"/>
      <c r="Z218" s="12"/>
    </row>
    <row r="219" ht="12.75" customHeight="1">
      <c r="A219" s="113">
        <f t="shared" si="2"/>
        <v>0</v>
      </c>
      <c r="B219" s="114"/>
      <c r="C219" s="115"/>
      <c r="D219" s="40" t="str">
        <f t="shared" si="3"/>
        <v>#NAME?</v>
      </c>
      <c r="E219" s="84"/>
      <c r="F219" s="41" t="str">
        <f t="shared" si="4"/>
        <v>#NAME?</v>
      </c>
      <c r="G219" s="45" t="str">
        <f t="shared" si="5"/>
        <v>#NAME?</v>
      </c>
      <c r="H219" s="41" t="str">
        <f t="shared" si="6"/>
        <v>#NAME?</v>
      </c>
      <c r="I219" s="116"/>
      <c r="J219" s="117"/>
      <c r="K219" s="42"/>
      <c r="L219" s="85"/>
      <c r="M219" s="44"/>
      <c r="N219" s="44" t="str">
        <f t="shared" si="7"/>
        <v>#NAME?</v>
      </c>
      <c r="O219" s="86" t="str">
        <f t="shared" si="8"/>
        <v>#NAME?</v>
      </c>
      <c r="P219" s="125" t="str">
        <f t="shared" si="9"/>
        <v>#NAME?</v>
      </c>
      <c r="Q219" s="122" t="str">
        <f t="shared" si="10"/>
        <v>-</v>
      </c>
      <c r="R219" s="123" t="str">
        <f t="shared" si="11"/>
        <v>-</v>
      </c>
      <c r="S219" s="124" t="str">
        <f t="shared" si="12"/>
        <v>-</v>
      </c>
      <c r="T219" s="12"/>
      <c r="U219" s="12"/>
      <c r="V219" s="12"/>
      <c r="W219" s="12"/>
      <c r="X219" s="12"/>
      <c r="Y219" s="12"/>
      <c r="Z219" s="12"/>
    </row>
    <row r="220" ht="12.75" customHeight="1">
      <c r="A220" s="113">
        <f t="shared" si="2"/>
        <v>0</v>
      </c>
      <c r="B220" s="114"/>
      <c r="C220" s="115"/>
      <c r="D220" s="40" t="str">
        <f t="shared" si="3"/>
        <v>#NAME?</v>
      </c>
      <c r="E220" s="84"/>
      <c r="F220" s="41" t="str">
        <f t="shared" si="4"/>
        <v>#NAME?</v>
      </c>
      <c r="G220" s="45" t="str">
        <f t="shared" si="5"/>
        <v>#NAME?</v>
      </c>
      <c r="H220" s="41" t="str">
        <f t="shared" si="6"/>
        <v>#NAME?</v>
      </c>
      <c r="I220" s="116"/>
      <c r="J220" s="117"/>
      <c r="K220" s="42"/>
      <c r="L220" s="85"/>
      <c r="M220" s="44"/>
      <c r="N220" s="44" t="str">
        <f t="shared" si="7"/>
        <v>#NAME?</v>
      </c>
      <c r="O220" s="86" t="str">
        <f t="shared" si="8"/>
        <v>#NAME?</v>
      </c>
      <c r="P220" s="125" t="str">
        <f t="shared" si="9"/>
        <v>#NAME?</v>
      </c>
      <c r="Q220" s="122" t="str">
        <f t="shared" si="10"/>
        <v>-</v>
      </c>
      <c r="R220" s="123" t="str">
        <f t="shared" si="11"/>
        <v>-</v>
      </c>
      <c r="S220" s="124" t="str">
        <f t="shared" si="12"/>
        <v>-</v>
      </c>
      <c r="T220" s="12"/>
      <c r="U220" s="12"/>
      <c r="V220" s="12"/>
      <c r="W220" s="12"/>
      <c r="X220" s="12"/>
      <c r="Y220" s="12"/>
      <c r="Z220" s="12"/>
    </row>
    <row r="221" ht="12.75" customHeight="1">
      <c r="A221" s="113">
        <f t="shared" si="2"/>
        <v>0</v>
      </c>
      <c r="B221" s="114"/>
      <c r="C221" s="115"/>
      <c r="D221" s="40" t="str">
        <f t="shared" si="3"/>
        <v>#NAME?</v>
      </c>
      <c r="E221" s="84"/>
      <c r="F221" s="41" t="str">
        <f t="shared" si="4"/>
        <v>#NAME?</v>
      </c>
      <c r="G221" s="45" t="str">
        <f t="shared" si="5"/>
        <v>#NAME?</v>
      </c>
      <c r="H221" s="41" t="str">
        <f t="shared" si="6"/>
        <v>#NAME?</v>
      </c>
      <c r="I221" s="116"/>
      <c r="J221" s="117"/>
      <c r="K221" s="42"/>
      <c r="L221" s="85"/>
      <c r="M221" s="44"/>
      <c r="N221" s="44" t="str">
        <f t="shared" si="7"/>
        <v>#NAME?</v>
      </c>
      <c r="O221" s="86" t="str">
        <f t="shared" si="8"/>
        <v>#NAME?</v>
      </c>
      <c r="P221" s="125" t="str">
        <f t="shared" si="9"/>
        <v>#NAME?</v>
      </c>
      <c r="Q221" s="122" t="str">
        <f t="shared" si="10"/>
        <v>-</v>
      </c>
      <c r="R221" s="123" t="str">
        <f t="shared" si="11"/>
        <v>-</v>
      </c>
      <c r="S221" s="124" t="str">
        <f t="shared" si="12"/>
        <v>-</v>
      </c>
      <c r="T221" s="12"/>
      <c r="U221" s="12"/>
      <c r="V221" s="12"/>
      <c r="W221" s="12"/>
      <c r="X221" s="12"/>
      <c r="Y221" s="12"/>
      <c r="Z221" s="12"/>
    </row>
    <row r="222" ht="12.75" customHeight="1">
      <c r="A222" s="113">
        <f t="shared" si="2"/>
        <v>0</v>
      </c>
      <c r="B222" s="114"/>
      <c r="C222" s="115"/>
      <c r="D222" s="40" t="str">
        <f t="shared" si="3"/>
        <v>#NAME?</v>
      </c>
      <c r="E222" s="84"/>
      <c r="F222" s="41" t="str">
        <f t="shared" si="4"/>
        <v>#NAME?</v>
      </c>
      <c r="G222" s="45" t="str">
        <f t="shared" si="5"/>
        <v>#NAME?</v>
      </c>
      <c r="H222" s="41" t="str">
        <f t="shared" si="6"/>
        <v>#NAME?</v>
      </c>
      <c r="I222" s="116"/>
      <c r="J222" s="117"/>
      <c r="K222" s="42"/>
      <c r="L222" s="85"/>
      <c r="M222" s="44"/>
      <c r="N222" s="44" t="str">
        <f t="shared" si="7"/>
        <v>#NAME?</v>
      </c>
      <c r="O222" s="86" t="str">
        <f t="shared" si="8"/>
        <v>#NAME?</v>
      </c>
      <c r="P222" s="125" t="str">
        <f t="shared" si="9"/>
        <v>#NAME?</v>
      </c>
      <c r="Q222" s="122" t="str">
        <f t="shared" si="10"/>
        <v>-</v>
      </c>
      <c r="R222" s="123" t="str">
        <f t="shared" si="11"/>
        <v>-</v>
      </c>
      <c r="S222" s="124" t="str">
        <f t="shared" si="12"/>
        <v>-</v>
      </c>
      <c r="T222" s="12"/>
      <c r="U222" s="12"/>
      <c r="V222" s="12"/>
      <c r="W222" s="12"/>
      <c r="X222" s="12"/>
      <c r="Y222" s="12"/>
      <c r="Z222" s="12"/>
    </row>
    <row r="223" ht="12.75" customHeight="1">
      <c r="A223" s="113">
        <f t="shared" si="2"/>
        <v>0</v>
      </c>
      <c r="B223" s="114"/>
      <c r="C223" s="115"/>
      <c r="D223" s="40" t="str">
        <f t="shared" si="3"/>
        <v>#NAME?</v>
      </c>
      <c r="E223" s="84"/>
      <c r="F223" s="41" t="str">
        <f t="shared" si="4"/>
        <v>#NAME?</v>
      </c>
      <c r="G223" s="45" t="str">
        <f t="shared" si="5"/>
        <v>#NAME?</v>
      </c>
      <c r="H223" s="41" t="str">
        <f t="shared" si="6"/>
        <v>#NAME?</v>
      </c>
      <c r="I223" s="116"/>
      <c r="J223" s="117"/>
      <c r="K223" s="42"/>
      <c r="L223" s="85"/>
      <c r="M223" s="44"/>
      <c r="N223" s="44" t="str">
        <f t="shared" si="7"/>
        <v>#NAME?</v>
      </c>
      <c r="O223" s="86" t="str">
        <f t="shared" si="8"/>
        <v>#NAME?</v>
      </c>
      <c r="P223" s="125" t="str">
        <f t="shared" si="9"/>
        <v>#NAME?</v>
      </c>
      <c r="Q223" s="122" t="str">
        <f t="shared" si="10"/>
        <v>-</v>
      </c>
      <c r="R223" s="123" t="str">
        <f t="shared" si="11"/>
        <v>-</v>
      </c>
      <c r="S223" s="124" t="str">
        <f t="shared" si="12"/>
        <v>-</v>
      </c>
      <c r="T223" s="12"/>
      <c r="U223" s="12"/>
      <c r="V223" s="12"/>
      <c r="W223" s="12"/>
      <c r="X223" s="12"/>
      <c r="Y223" s="12"/>
      <c r="Z223" s="12"/>
    </row>
    <row r="224" ht="12.75" customHeight="1">
      <c r="A224" s="113">
        <f t="shared" si="2"/>
        <v>0</v>
      </c>
      <c r="B224" s="114"/>
      <c r="C224" s="115"/>
      <c r="D224" s="40" t="str">
        <f t="shared" si="3"/>
        <v>#NAME?</v>
      </c>
      <c r="E224" s="84"/>
      <c r="F224" s="41" t="str">
        <f t="shared" si="4"/>
        <v>#NAME?</v>
      </c>
      <c r="G224" s="45" t="str">
        <f t="shared" si="5"/>
        <v>#NAME?</v>
      </c>
      <c r="H224" s="41" t="str">
        <f t="shared" si="6"/>
        <v>#NAME?</v>
      </c>
      <c r="I224" s="116"/>
      <c r="J224" s="117"/>
      <c r="K224" s="42"/>
      <c r="L224" s="85"/>
      <c r="M224" s="44"/>
      <c r="N224" s="44" t="str">
        <f t="shared" si="7"/>
        <v>#NAME?</v>
      </c>
      <c r="O224" s="86" t="str">
        <f t="shared" si="8"/>
        <v>#NAME?</v>
      </c>
      <c r="P224" s="125" t="str">
        <f t="shared" si="9"/>
        <v>#NAME?</v>
      </c>
      <c r="Q224" s="122" t="str">
        <f t="shared" si="10"/>
        <v>-</v>
      </c>
      <c r="R224" s="123" t="str">
        <f t="shared" si="11"/>
        <v>-</v>
      </c>
      <c r="S224" s="124" t="str">
        <f t="shared" si="12"/>
        <v>-</v>
      </c>
      <c r="T224" s="12"/>
      <c r="U224" s="12"/>
      <c r="V224" s="12"/>
      <c r="W224" s="12"/>
      <c r="X224" s="12"/>
      <c r="Y224" s="12"/>
      <c r="Z224" s="12"/>
    </row>
    <row r="225" ht="12.75" customHeight="1">
      <c r="A225" s="113">
        <f t="shared" si="2"/>
        <v>0</v>
      </c>
      <c r="B225" s="114"/>
      <c r="C225" s="115"/>
      <c r="D225" s="40" t="str">
        <f t="shared" si="3"/>
        <v>#NAME?</v>
      </c>
      <c r="E225" s="84"/>
      <c r="F225" s="41" t="str">
        <f t="shared" si="4"/>
        <v>#NAME?</v>
      </c>
      <c r="G225" s="45" t="str">
        <f t="shared" si="5"/>
        <v>#NAME?</v>
      </c>
      <c r="H225" s="41" t="str">
        <f t="shared" si="6"/>
        <v>#NAME?</v>
      </c>
      <c r="I225" s="116"/>
      <c r="J225" s="117"/>
      <c r="K225" s="42"/>
      <c r="L225" s="85"/>
      <c r="M225" s="44"/>
      <c r="N225" s="44" t="str">
        <f t="shared" si="7"/>
        <v>#NAME?</v>
      </c>
      <c r="O225" s="86" t="str">
        <f t="shared" si="8"/>
        <v>#NAME?</v>
      </c>
      <c r="P225" s="125" t="str">
        <f t="shared" si="9"/>
        <v>#NAME?</v>
      </c>
      <c r="Q225" s="122" t="str">
        <f t="shared" si="10"/>
        <v>-</v>
      </c>
      <c r="R225" s="123" t="str">
        <f t="shared" si="11"/>
        <v>-</v>
      </c>
      <c r="S225" s="124" t="str">
        <f t="shared" si="12"/>
        <v>-</v>
      </c>
      <c r="T225" s="12"/>
      <c r="U225" s="12"/>
      <c r="V225" s="12"/>
      <c r="W225" s="12"/>
      <c r="X225" s="12"/>
      <c r="Y225" s="12"/>
      <c r="Z225" s="12"/>
    </row>
    <row r="226" ht="12.75" customHeight="1">
      <c r="A226" s="113">
        <f t="shared" si="2"/>
        <v>0</v>
      </c>
      <c r="B226" s="114"/>
      <c r="C226" s="115"/>
      <c r="D226" s="40" t="str">
        <f t="shared" si="3"/>
        <v>#NAME?</v>
      </c>
      <c r="E226" s="84"/>
      <c r="F226" s="41" t="str">
        <f t="shared" si="4"/>
        <v>#NAME?</v>
      </c>
      <c r="G226" s="45" t="str">
        <f t="shared" si="5"/>
        <v>#NAME?</v>
      </c>
      <c r="H226" s="41" t="str">
        <f t="shared" si="6"/>
        <v>#NAME?</v>
      </c>
      <c r="I226" s="116"/>
      <c r="J226" s="117"/>
      <c r="K226" s="42"/>
      <c r="L226" s="85"/>
      <c r="M226" s="44"/>
      <c r="N226" s="44" t="str">
        <f t="shared" si="7"/>
        <v>#NAME?</v>
      </c>
      <c r="O226" s="86" t="str">
        <f t="shared" si="8"/>
        <v>#NAME?</v>
      </c>
      <c r="P226" s="125" t="str">
        <f t="shared" si="9"/>
        <v>#NAME?</v>
      </c>
      <c r="Q226" s="122" t="str">
        <f t="shared" si="10"/>
        <v>-</v>
      </c>
      <c r="R226" s="123" t="str">
        <f t="shared" si="11"/>
        <v>-</v>
      </c>
      <c r="S226" s="124" t="str">
        <f t="shared" si="12"/>
        <v>-</v>
      </c>
      <c r="T226" s="12"/>
      <c r="U226" s="12"/>
      <c r="V226" s="12"/>
      <c r="W226" s="12"/>
      <c r="X226" s="12"/>
      <c r="Y226" s="12"/>
      <c r="Z226" s="12"/>
    </row>
    <row r="227" ht="12.75" customHeight="1">
      <c r="A227" s="113">
        <f t="shared" si="2"/>
        <v>0</v>
      </c>
      <c r="B227" s="114"/>
      <c r="C227" s="115"/>
      <c r="D227" s="40" t="str">
        <f t="shared" si="3"/>
        <v>#NAME?</v>
      </c>
      <c r="E227" s="84"/>
      <c r="F227" s="41" t="str">
        <f t="shared" si="4"/>
        <v>#NAME?</v>
      </c>
      <c r="G227" s="45" t="str">
        <f t="shared" si="5"/>
        <v>#NAME?</v>
      </c>
      <c r="H227" s="41" t="str">
        <f t="shared" si="6"/>
        <v>#NAME?</v>
      </c>
      <c r="I227" s="116"/>
      <c r="J227" s="117"/>
      <c r="K227" s="42"/>
      <c r="L227" s="85"/>
      <c r="M227" s="44"/>
      <c r="N227" s="44" t="str">
        <f t="shared" si="7"/>
        <v>#NAME?</v>
      </c>
      <c r="O227" s="86" t="str">
        <f t="shared" si="8"/>
        <v>#NAME?</v>
      </c>
      <c r="P227" s="125" t="str">
        <f t="shared" si="9"/>
        <v>#NAME?</v>
      </c>
      <c r="Q227" s="122" t="str">
        <f t="shared" si="10"/>
        <v>-</v>
      </c>
      <c r="R227" s="123" t="str">
        <f t="shared" si="11"/>
        <v>-</v>
      </c>
      <c r="S227" s="124" t="str">
        <f t="shared" si="12"/>
        <v>-</v>
      </c>
      <c r="T227" s="12"/>
      <c r="U227" s="12"/>
      <c r="V227" s="12"/>
      <c r="W227" s="12"/>
      <c r="X227" s="12"/>
      <c r="Y227" s="12"/>
      <c r="Z227" s="12"/>
    </row>
    <row r="228" ht="12.75" customHeight="1">
      <c r="A228" s="113">
        <f t="shared" si="2"/>
        <v>0</v>
      </c>
      <c r="B228" s="114"/>
      <c r="C228" s="115"/>
      <c r="D228" s="40" t="str">
        <f t="shared" si="3"/>
        <v>#NAME?</v>
      </c>
      <c r="E228" s="84"/>
      <c r="F228" s="41" t="str">
        <f t="shared" si="4"/>
        <v>#NAME?</v>
      </c>
      <c r="G228" s="45" t="str">
        <f t="shared" si="5"/>
        <v>#NAME?</v>
      </c>
      <c r="H228" s="41" t="str">
        <f t="shared" si="6"/>
        <v>#NAME?</v>
      </c>
      <c r="I228" s="116"/>
      <c r="J228" s="117"/>
      <c r="K228" s="42"/>
      <c r="L228" s="85"/>
      <c r="M228" s="44"/>
      <c r="N228" s="44" t="str">
        <f t="shared" si="7"/>
        <v>#NAME?</v>
      </c>
      <c r="O228" s="86" t="str">
        <f t="shared" si="8"/>
        <v>#NAME?</v>
      </c>
      <c r="P228" s="125" t="str">
        <f t="shared" si="9"/>
        <v>#NAME?</v>
      </c>
      <c r="Q228" s="122" t="str">
        <f t="shared" si="10"/>
        <v>-</v>
      </c>
      <c r="R228" s="123" t="str">
        <f t="shared" si="11"/>
        <v>-</v>
      </c>
      <c r="S228" s="124" t="str">
        <f t="shared" si="12"/>
        <v>-</v>
      </c>
      <c r="T228" s="12"/>
      <c r="U228" s="12"/>
      <c r="V228" s="12"/>
      <c r="W228" s="12"/>
      <c r="X228" s="12"/>
      <c r="Y228" s="12"/>
      <c r="Z228" s="12"/>
    </row>
    <row r="229" ht="12.75" customHeight="1">
      <c r="A229" s="113">
        <f t="shared" si="2"/>
        <v>0</v>
      </c>
      <c r="B229" s="114"/>
      <c r="C229" s="115"/>
      <c r="D229" s="40" t="str">
        <f t="shared" si="3"/>
        <v>#NAME?</v>
      </c>
      <c r="E229" s="84"/>
      <c r="F229" s="41" t="str">
        <f t="shared" si="4"/>
        <v>#NAME?</v>
      </c>
      <c r="G229" s="45" t="str">
        <f t="shared" si="5"/>
        <v>#NAME?</v>
      </c>
      <c r="H229" s="41" t="str">
        <f t="shared" si="6"/>
        <v>#NAME?</v>
      </c>
      <c r="I229" s="116"/>
      <c r="J229" s="117"/>
      <c r="K229" s="42"/>
      <c r="L229" s="85"/>
      <c r="M229" s="44"/>
      <c r="N229" s="44" t="str">
        <f t="shared" si="7"/>
        <v>#NAME?</v>
      </c>
      <c r="O229" s="86" t="str">
        <f t="shared" si="8"/>
        <v>#NAME?</v>
      </c>
      <c r="P229" s="125" t="str">
        <f t="shared" si="9"/>
        <v>#NAME?</v>
      </c>
      <c r="Q229" s="122" t="str">
        <f t="shared" si="10"/>
        <v>-</v>
      </c>
      <c r="R229" s="123" t="str">
        <f t="shared" si="11"/>
        <v>-</v>
      </c>
      <c r="S229" s="124" t="str">
        <f t="shared" si="12"/>
        <v>-</v>
      </c>
      <c r="T229" s="12"/>
      <c r="U229" s="12"/>
      <c r="V229" s="12"/>
      <c r="W229" s="12"/>
      <c r="X229" s="12"/>
      <c r="Y229" s="12"/>
      <c r="Z229" s="12"/>
    </row>
    <row r="230" ht="12.75" customHeight="1">
      <c r="A230" s="113">
        <f t="shared" si="2"/>
        <v>0</v>
      </c>
      <c r="B230" s="114"/>
      <c r="C230" s="115"/>
      <c r="D230" s="40" t="str">
        <f t="shared" si="3"/>
        <v>#NAME?</v>
      </c>
      <c r="E230" s="84"/>
      <c r="F230" s="41" t="str">
        <f t="shared" si="4"/>
        <v>#NAME?</v>
      </c>
      <c r="G230" s="45" t="str">
        <f t="shared" si="5"/>
        <v>#NAME?</v>
      </c>
      <c r="H230" s="41" t="str">
        <f t="shared" si="6"/>
        <v>#NAME?</v>
      </c>
      <c r="I230" s="116"/>
      <c r="J230" s="117"/>
      <c r="K230" s="42"/>
      <c r="L230" s="85"/>
      <c r="M230" s="44"/>
      <c r="N230" s="44" t="str">
        <f t="shared" si="7"/>
        <v>#NAME?</v>
      </c>
      <c r="O230" s="86" t="str">
        <f t="shared" si="8"/>
        <v>#NAME?</v>
      </c>
      <c r="P230" s="125" t="str">
        <f t="shared" si="9"/>
        <v>#NAME?</v>
      </c>
      <c r="Q230" s="122" t="str">
        <f t="shared" si="10"/>
        <v>-</v>
      </c>
      <c r="R230" s="123" t="str">
        <f t="shared" si="11"/>
        <v>-</v>
      </c>
      <c r="S230" s="124" t="str">
        <f t="shared" si="12"/>
        <v>-</v>
      </c>
      <c r="T230" s="12"/>
      <c r="U230" s="12"/>
      <c r="V230" s="12"/>
      <c r="W230" s="12"/>
      <c r="X230" s="12"/>
      <c r="Y230" s="12"/>
      <c r="Z230" s="12"/>
    </row>
    <row r="231" ht="12.75" customHeight="1">
      <c r="A231" s="113">
        <f t="shared" si="2"/>
        <v>0</v>
      </c>
      <c r="B231" s="114"/>
      <c r="C231" s="115"/>
      <c r="D231" s="40" t="str">
        <f t="shared" si="3"/>
        <v>#NAME?</v>
      </c>
      <c r="E231" s="84"/>
      <c r="F231" s="41" t="str">
        <f t="shared" si="4"/>
        <v>#NAME?</v>
      </c>
      <c r="G231" s="45" t="str">
        <f t="shared" si="5"/>
        <v>#NAME?</v>
      </c>
      <c r="H231" s="41" t="str">
        <f t="shared" si="6"/>
        <v>#NAME?</v>
      </c>
      <c r="I231" s="116"/>
      <c r="J231" s="117"/>
      <c r="K231" s="42"/>
      <c r="L231" s="85"/>
      <c r="M231" s="44"/>
      <c r="N231" s="44" t="str">
        <f t="shared" si="7"/>
        <v>#NAME?</v>
      </c>
      <c r="O231" s="86" t="str">
        <f t="shared" si="8"/>
        <v>#NAME?</v>
      </c>
      <c r="P231" s="125" t="str">
        <f t="shared" si="9"/>
        <v>#NAME?</v>
      </c>
      <c r="Q231" s="122" t="str">
        <f t="shared" si="10"/>
        <v>-</v>
      </c>
      <c r="R231" s="123" t="str">
        <f t="shared" si="11"/>
        <v>-</v>
      </c>
      <c r="S231" s="124" t="str">
        <f t="shared" si="12"/>
        <v>-</v>
      </c>
      <c r="T231" s="12"/>
      <c r="U231" s="12"/>
      <c r="V231" s="12"/>
      <c r="W231" s="12"/>
      <c r="X231" s="12"/>
      <c r="Y231" s="12"/>
      <c r="Z231" s="12"/>
    </row>
    <row r="232" ht="12.75" customHeight="1">
      <c r="A232" s="113">
        <f t="shared" si="2"/>
        <v>0</v>
      </c>
      <c r="B232" s="114"/>
      <c r="C232" s="115"/>
      <c r="D232" s="40" t="str">
        <f t="shared" si="3"/>
        <v>#NAME?</v>
      </c>
      <c r="E232" s="84"/>
      <c r="F232" s="41" t="str">
        <f t="shared" si="4"/>
        <v>#NAME?</v>
      </c>
      <c r="G232" s="45" t="str">
        <f t="shared" si="5"/>
        <v>#NAME?</v>
      </c>
      <c r="H232" s="41" t="str">
        <f t="shared" si="6"/>
        <v>#NAME?</v>
      </c>
      <c r="I232" s="116"/>
      <c r="J232" s="117"/>
      <c r="K232" s="42"/>
      <c r="L232" s="85"/>
      <c r="M232" s="44"/>
      <c r="N232" s="44" t="str">
        <f t="shared" si="7"/>
        <v>#NAME?</v>
      </c>
      <c r="O232" s="86" t="str">
        <f t="shared" si="8"/>
        <v>#NAME?</v>
      </c>
      <c r="P232" s="125" t="str">
        <f t="shared" si="9"/>
        <v>#NAME?</v>
      </c>
      <c r="Q232" s="122" t="str">
        <f t="shared" si="10"/>
        <v>-</v>
      </c>
      <c r="R232" s="123" t="str">
        <f t="shared" si="11"/>
        <v>-</v>
      </c>
      <c r="S232" s="124" t="str">
        <f t="shared" si="12"/>
        <v>-</v>
      </c>
      <c r="T232" s="12"/>
      <c r="U232" s="12"/>
      <c r="V232" s="12"/>
      <c r="W232" s="12"/>
      <c r="X232" s="12"/>
      <c r="Y232" s="12"/>
      <c r="Z232" s="12"/>
    </row>
    <row r="233" ht="12.75" customHeight="1">
      <c r="A233" s="113">
        <f t="shared" si="2"/>
        <v>0</v>
      </c>
      <c r="B233" s="114"/>
      <c r="C233" s="115"/>
      <c r="D233" s="40" t="str">
        <f t="shared" si="3"/>
        <v>#NAME?</v>
      </c>
      <c r="E233" s="84"/>
      <c r="F233" s="41" t="str">
        <f t="shared" si="4"/>
        <v>#NAME?</v>
      </c>
      <c r="G233" s="45" t="str">
        <f t="shared" si="5"/>
        <v>#NAME?</v>
      </c>
      <c r="H233" s="41" t="str">
        <f t="shared" si="6"/>
        <v>#NAME?</v>
      </c>
      <c r="I233" s="116"/>
      <c r="J233" s="117"/>
      <c r="K233" s="42"/>
      <c r="L233" s="85"/>
      <c r="M233" s="44"/>
      <c r="N233" s="44" t="str">
        <f t="shared" si="7"/>
        <v>#NAME?</v>
      </c>
      <c r="O233" s="86" t="str">
        <f t="shared" si="8"/>
        <v>#NAME?</v>
      </c>
      <c r="P233" s="125" t="str">
        <f t="shared" si="9"/>
        <v>#NAME?</v>
      </c>
      <c r="Q233" s="122" t="str">
        <f t="shared" si="10"/>
        <v>-</v>
      </c>
      <c r="R233" s="123" t="str">
        <f t="shared" si="11"/>
        <v>-</v>
      </c>
      <c r="S233" s="124" t="str">
        <f t="shared" si="12"/>
        <v>-</v>
      </c>
      <c r="T233" s="12"/>
      <c r="U233" s="12"/>
      <c r="V233" s="12"/>
      <c r="W233" s="12"/>
      <c r="X233" s="12"/>
      <c r="Y233" s="12"/>
      <c r="Z233" s="12"/>
    </row>
    <row r="234" ht="12.75" customHeight="1">
      <c r="A234" s="113">
        <f t="shared" si="2"/>
        <v>0</v>
      </c>
      <c r="B234" s="114"/>
      <c r="C234" s="115"/>
      <c r="D234" s="40" t="str">
        <f t="shared" si="3"/>
        <v>#NAME?</v>
      </c>
      <c r="E234" s="84"/>
      <c r="F234" s="41" t="str">
        <f t="shared" si="4"/>
        <v>#NAME?</v>
      </c>
      <c r="G234" s="45" t="str">
        <f t="shared" si="5"/>
        <v>#NAME?</v>
      </c>
      <c r="H234" s="41" t="str">
        <f t="shared" si="6"/>
        <v>#NAME?</v>
      </c>
      <c r="I234" s="116"/>
      <c r="J234" s="117"/>
      <c r="K234" s="42"/>
      <c r="L234" s="85"/>
      <c r="M234" s="44"/>
      <c r="N234" s="44" t="str">
        <f t="shared" si="7"/>
        <v>#NAME?</v>
      </c>
      <c r="O234" s="86" t="str">
        <f t="shared" si="8"/>
        <v>#NAME?</v>
      </c>
      <c r="P234" s="125" t="str">
        <f t="shared" si="9"/>
        <v>#NAME?</v>
      </c>
      <c r="Q234" s="122" t="str">
        <f t="shared" si="10"/>
        <v>-</v>
      </c>
      <c r="R234" s="123" t="str">
        <f t="shared" si="11"/>
        <v>-</v>
      </c>
      <c r="S234" s="124" t="str">
        <f t="shared" si="12"/>
        <v>-</v>
      </c>
      <c r="T234" s="12"/>
      <c r="U234" s="12"/>
      <c r="V234" s="12"/>
      <c r="W234" s="12"/>
      <c r="X234" s="12"/>
      <c r="Y234" s="12"/>
      <c r="Z234" s="12"/>
    </row>
    <row r="235" ht="12.75" customHeight="1">
      <c r="A235" s="113">
        <f t="shared" si="2"/>
        <v>0</v>
      </c>
      <c r="B235" s="114"/>
      <c r="C235" s="115"/>
      <c r="D235" s="40" t="str">
        <f t="shared" si="3"/>
        <v>#NAME?</v>
      </c>
      <c r="E235" s="84"/>
      <c r="F235" s="41" t="str">
        <f t="shared" si="4"/>
        <v>#NAME?</v>
      </c>
      <c r="G235" s="45" t="str">
        <f t="shared" si="5"/>
        <v>#NAME?</v>
      </c>
      <c r="H235" s="41" t="str">
        <f t="shared" si="6"/>
        <v>#NAME?</v>
      </c>
      <c r="I235" s="116"/>
      <c r="J235" s="117"/>
      <c r="K235" s="42"/>
      <c r="L235" s="85"/>
      <c r="M235" s="44"/>
      <c r="N235" s="44" t="str">
        <f t="shared" si="7"/>
        <v>#NAME?</v>
      </c>
      <c r="O235" s="86" t="str">
        <f t="shared" si="8"/>
        <v>#NAME?</v>
      </c>
      <c r="P235" s="125" t="str">
        <f t="shared" si="9"/>
        <v>#NAME?</v>
      </c>
      <c r="Q235" s="122" t="str">
        <f t="shared" si="10"/>
        <v>-</v>
      </c>
      <c r="R235" s="123" t="str">
        <f t="shared" si="11"/>
        <v>-</v>
      </c>
      <c r="S235" s="124" t="str">
        <f t="shared" si="12"/>
        <v>-</v>
      </c>
      <c r="T235" s="12"/>
      <c r="U235" s="12"/>
      <c r="V235" s="12"/>
      <c r="W235" s="12"/>
      <c r="X235" s="12"/>
      <c r="Y235" s="12"/>
      <c r="Z235" s="12"/>
    </row>
    <row r="236" ht="12.75" customHeight="1">
      <c r="A236" s="113">
        <f t="shared" si="2"/>
        <v>0</v>
      </c>
      <c r="B236" s="114"/>
      <c r="C236" s="115"/>
      <c r="D236" s="40" t="str">
        <f t="shared" si="3"/>
        <v>#NAME?</v>
      </c>
      <c r="E236" s="84"/>
      <c r="F236" s="41" t="str">
        <f t="shared" si="4"/>
        <v>#NAME?</v>
      </c>
      <c r="G236" s="45" t="str">
        <f t="shared" si="5"/>
        <v>#NAME?</v>
      </c>
      <c r="H236" s="41" t="str">
        <f t="shared" si="6"/>
        <v>#NAME?</v>
      </c>
      <c r="I236" s="116"/>
      <c r="J236" s="117"/>
      <c r="K236" s="42"/>
      <c r="L236" s="85"/>
      <c r="M236" s="44"/>
      <c r="N236" s="44" t="str">
        <f t="shared" si="7"/>
        <v>#NAME?</v>
      </c>
      <c r="O236" s="86" t="str">
        <f t="shared" si="8"/>
        <v>#NAME?</v>
      </c>
      <c r="P236" s="125" t="str">
        <f t="shared" si="9"/>
        <v>#NAME?</v>
      </c>
      <c r="Q236" s="122" t="str">
        <f t="shared" si="10"/>
        <v>-</v>
      </c>
      <c r="R236" s="123" t="str">
        <f t="shared" si="11"/>
        <v>-</v>
      </c>
      <c r="S236" s="124" t="str">
        <f t="shared" si="12"/>
        <v>-</v>
      </c>
      <c r="T236" s="12"/>
      <c r="U236" s="12"/>
      <c r="V236" s="12"/>
      <c r="W236" s="12"/>
      <c r="X236" s="12"/>
      <c r="Y236" s="12"/>
      <c r="Z236" s="12"/>
    </row>
    <row r="237" ht="12.75" customHeight="1">
      <c r="A237" s="113">
        <f t="shared" si="2"/>
        <v>0</v>
      </c>
      <c r="B237" s="114"/>
      <c r="C237" s="115"/>
      <c r="D237" s="40" t="str">
        <f t="shared" si="3"/>
        <v>#NAME?</v>
      </c>
      <c r="E237" s="84"/>
      <c r="F237" s="41" t="str">
        <f t="shared" si="4"/>
        <v>#NAME?</v>
      </c>
      <c r="G237" s="45" t="str">
        <f t="shared" si="5"/>
        <v>#NAME?</v>
      </c>
      <c r="H237" s="41" t="str">
        <f t="shared" si="6"/>
        <v>#NAME?</v>
      </c>
      <c r="I237" s="116"/>
      <c r="J237" s="117"/>
      <c r="K237" s="42"/>
      <c r="L237" s="85"/>
      <c r="M237" s="44"/>
      <c r="N237" s="44" t="str">
        <f t="shared" si="7"/>
        <v>#NAME?</v>
      </c>
      <c r="O237" s="86" t="str">
        <f t="shared" si="8"/>
        <v>#NAME?</v>
      </c>
      <c r="P237" s="125" t="str">
        <f t="shared" si="9"/>
        <v>#NAME?</v>
      </c>
      <c r="Q237" s="122" t="str">
        <f t="shared" si="10"/>
        <v>-</v>
      </c>
      <c r="R237" s="123" t="str">
        <f t="shared" si="11"/>
        <v>-</v>
      </c>
      <c r="S237" s="124" t="str">
        <f t="shared" si="12"/>
        <v>-</v>
      </c>
      <c r="T237" s="12"/>
      <c r="U237" s="12"/>
      <c r="V237" s="12"/>
      <c r="W237" s="12"/>
      <c r="X237" s="12"/>
      <c r="Y237" s="12"/>
      <c r="Z237" s="12"/>
    </row>
    <row r="238" ht="12.75" customHeight="1">
      <c r="A238" s="113">
        <f t="shared" si="2"/>
        <v>0</v>
      </c>
      <c r="B238" s="114"/>
      <c r="C238" s="115"/>
      <c r="D238" s="40" t="str">
        <f t="shared" si="3"/>
        <v>#NAME?</v>
      </c>
      <c r="E238" s="84"/>
      <c r="F238" s="41" t="str">
        <f t="shared" si="4"/>
        <v>#NAME?</v>
      </c>
      <c r="G238" s="45" t="str">
        <f t="shared" si="5"/>
        <v>#NAME?</v>
      </c>
      <c r="H238" s="41" t="str">
        <f t="shared" si="6"/>
        <v>#NAME?</v>
      </c>
      <c r="I238" s="116"/>
      <c r="J238" s="117"/>
      <c r="K238" s="42"/>
      <c r="L238" s="85"/>
      <c r="M238" s="44"/>
      <c r="N238" s="44" t="str">
        <f t="shared" si="7"/>
        <v>#NAME?</v>
      </c>
      <c r="O238" s="86" t="str">
        <f t="shared" si="8"/>
        <v>#NAME?</v>
      </c>
      <c r="P238" s="125" t="str">
        <f t="shared" si="9"/>
        <v>#NAME?</v>
      </c>
      <c r="Q238" s="122" t="str">
        <f t="shared" si="10"/>
        <v>-</v>
      </c>
      <c r="R238" s="123" t="str">
        <f t="shared" si="11"/>
        <v>-</v>
      </c>
      <c r="S238" s="124" t="str">
        <f t="shared" si="12"/>
        <v>-</v>
      </c>
      <c r="T238" s="12"/>
      <c r="U238" s="12"/>
      <c r="V238" s="12"/>
      <c r="W238" s="12"/>
      <c r="X238" s="12"/>
      <c r="Y238" s="12"/>
      <c r="Z238" s="12"/>
    </row>
    <row r="239" ht="12.75" customHeight="1">
      <c r="A239" s="113">
        <f t="shared" si="2"/>
        <v>0</v>
      </c>
      <c r="B239" s="114"/>
      <c r="C239" s="115"/>
      <c r="D239" s="40" t="str">
        <f t="shared" si="3"/>
        <v>#NAME?</v>
      </c>
      <c r="E239" s="84"/>
      <c r="F239" s="41" t="str">
        <f t="shared" si="4"/>
        <v>#NAME?</v>
      </c>
      <c r="G239" s="45" t="str">
        <f t="shared" si="5"/>
        <v>#NAME?</v>
      </c>
      <c r="H239" s="41" t="str">
        <f t="shared" si="6"/>
        <v>#NAME?</v>
      </c>
      <c r="I239" s="116"/>
      <c r="J239" s="117"/>
      <c r="K239" s="42"/>
      <c r="L239" s="85"/>
      <c r="M239" s="44"/>
      <c r="N239" s="44" t="str">
        <f t="shared" si="7"/>
        <v>#NAME?</v>
      </c>
      <c r="O239" s="86" t="str">
        <f t="shared" si="8"/>
        <v>#NAME?</v>
      </c>
      <c r="P239" s="125" t="str">
        <f t="shared" si="9"/>
        <v>#NAME?</v>
      </c>
      <c r="Q239" s="122" t="str">
        <f t="shared" si="10"/>
        <v>-</v>
      </c>
      <c r="R239" s="123" t="str">
        <f t="shared" si="11"/>
        <v>-</v>
      </c>
      <c r="S239" s="124" t="str">
        <f t="shared" si="12"/>
        <v>-</v>
      </c>
      <c r="T239" s="12"/>
      <c r="U239" s="12"/>
      <c r="V239" s="12"/>
      <c r="W239" s="12"/>
      <c r="X239" s="12"/>
      <c r="Y239" s="12"/>
      <c r="Z239" s="12"/>
    </row>
    <row r="240" ht="12.75" customHeight="1">
      <c r="A240" s="113">
        <f t="shared" si="2"/>
        <v>0</v>
      </c>
      <c r="B240" s="114"/>
      <c r="C240" s="115"/>
      <c r="D240" s="40" t="str">
        <f t="shared" si="3"/>
        <v>#NAME?</v>
      </c>
      <c r="E240" s="84"/>
      <c r="F240" s="41" t="str">
        <f t="shared" si="4"/>
        <v>#NAME?</v>
      </c>
      <c r="G240" s="45" t="str">
        <f t="shared" si="5"/>
        <v>#NAME?</v>
      </c>
      <c r="H240" s="41" t="str">
        <f t="shared" si="6"/>
        <v>#NAME?</v>
      </c>
      <c r="I240" s="116"/>
      <c r="J240" s="117"/>
      <c r="K240" s="42"/>
      <c r="L240" s="85"/>
      <c r="M240" s="44"/>
      <c r="N240" s="44" t="str">
        <f t="shared" si="7"/>
        <v>#NAME?</v>
      </c>
      <c r="O240" s="86" t="str">
        <f t="shared" si="8"/>
        <v>#NAME?</v>
      </c>
      <c r="P240" s="125" t="str">
        <f t="shared" si="9"/>
        <v>#NAME?</v>
      </c>
      <c r="Q240" s="122" t="str">
        <f t="shared" si="10"/>
        <v>-</v>
      </c>
      <c r="R240" s="123" t="str">
        <f t="shared" si="11"/>
        <v>-</v>
      </c>
      <c r="S240" s="124" t="str">
        <f t="shared" si="12"/>
        <v>-</v>
      </c>
      <c r="T240" s="12"/>
      <c r="U240" s="12"/>
      <c r="V240" s="12"/>
      <c r="W240" s="12"/>
      <c r="X240" s="12"/>
      <c r="Y240" s="12"/>
      <c r="Z240" s="12"/>
    </row>
    <row r="241" ht="12.75" customHeight="1">
      <c r="A241" s="113">
        <f t="shared" si="2"/>
        <v>0</v>
      </c>
      <c r="B241" s="114"/>
      <c r="C241" s="115"/>
      <c r="D241" s="40" t="str">
        <f t="shared" si="3"/>
        <v>#NAME?</v>
      </c>
      <c r="E241" s="84"/>
      <c r="F241" s="41" t="str">
        <f t="shared" si="4"/>
        <v>#NAME?</v>
      </c>
      <c r="G241" s="45" t="str">
        <f t="shared" si="5"/>
        <v>#NAME?</v>
      </c>
      <c r="H241" s="41" t="str">
        <f t="shared" si="6"/>
        <v>#NAME?</v>
      </c>
      <c r="I241" s="116"/>
      <c r="J241" s="117"/>
      <c r="K241" s="42"/>
      <c r="L241" s="85"/>
      <c r="M241" s="44"/>
      <c r="N241" s="44" t="str">
        <f t="shared" si="7"/>
        <v>#NAME?</v>
      </c>
      <c r="O241" s="86" t="str">
        <f t="shared" si="8"/>
        <v>#NAME?</v>
      </c>
      <c r="P241" s="125" t="str">
        <f t="shared" si="9"/>
        <v>#NAME?</v>
      </c>
      <c r="Q241" s="122" t="str">
        <f t="shared" si="10"/>
        <v>-</v>
      </c>
      <c r="R241" s="123" t="str">
        <f t="shared" si="11"/>
        <v>-</v>
      </c>
      <c r="S241" s="124" t="str">
        <f t="shared" si="12"/>
        <v>-</v>
      </c>
      <c r="T241" s="12"/>
      <c r="U241" s="12"/>
      <c r="V241" s="12"/>
      <c r="W241" s="12"/>
      <c r="X241" s="12"/>
      <c r="Y241" s="12"/>
      <c r="Z241" s="12"/>
    </row>
    <row r="242" ht="12.75" customHeight="1">
      <c r="A242" s="113">
        <f t="shared" si="2"/>
        <v>0</v>
      </c>
      <c r="B242" s="114"/>
      <c r="C242" s="115"/>
      <c r="D242" s="40" t="str">
        <f t="shared" si="3"/>
        <v>#NAME?</v>
      </c>
      <c r="E242" s="84"/>
      <c r="F242" s="41" t="str">
        <f t="shared" si="4"/>
        <v>#NAME?</v>
      </c>
      <c r="G242" s="45" t="str">
        <f t="shared" si="5"/>
        <v>#NAME?</v>
      </c>
      <c r="H242" s="41" t="str">
        <f t="shared" si="6"/>
        <v>#NAME?</v>
      </c>
      <c r="I242" s="116"/>
      <c r="J242" s="117"/>
      <c r="K242" s="42"/>
      <c r="L242" s="85"/>
      <c r="M242" s="44"/>
      <c r="N242" s="44" t="str">
        <f t="shared" si="7"/>
        <v>#NAME?</v>
      </c>
      <c r="O242" s="86" t="str">
        <f t="shared" si="8"/>
        <v>#NAME?</v>
      </c>
      <c r="P242" s="125" t="str">
        <f t="shared" si="9"/>
        <v>#NAME?</v>
      </c>
      <c r="Q242" s="122" t="str">
        <f t="shared" si="10"/>
        <v>-</v>
      </c>
      <c r="R242" s="123" t="str">
        <f t="shared" si="11"/>
        <v>-</v>
      </c>
      <c r="S242" s="124" t="str">
        <f t="shared" si="12"/>
        <v>-</v>
      </c>
      <c r="T242" s="12"/>
      <c r="U242" s="12"/>
      <c r="V242" s="12"/>
      <c r="W242" s="12"/>
      <c r="X242" s="12"/>
      <c r="Y242" s="12"/>
      <c r="Z242" s="12"/>
    </row>
    <row r="243" ht="12.75" customHeight="1">
      <c r="A243" s="113">
        <f t="shared" si="2"/>
        <v>0</v>
      </c>
      <c r="B243" s="114"/>
      <c r="C243" s="115"/>
      <c r="D243" s="40" t="str">
        <f t="shared" si="3"/>
        <v>#NAME?</v>
      </c>
      <c r="E243" s="84"/>
      <c r="F243" s="41" t="str">
        <f t="shared" si="4"/>
        <v>#NAME?</v>
      </c>
      <c r="G243" s="45" t="str">
        <f t="shared" si="5"/>
        <v>#NAME?</v>
      </c>
      <c r="H243" s="41" t="str">
        <f t="shared" si="6"/>
        <v>#NAME?</v>
      </c>
      <c r="I243" s="116"/>
      <c r="J243" s="117"/>
      <c r="K243" s="42"/>
      <c r="L243" s="85"/>
      <c r="M243" s="44"/>
      <c r="N243" s="44" t="str">
        <f t="shared" si="7"/>
        <v>#NAME?</v>
      </c>
      <c r="O243" s="86" t="str">
        <f t="shared" si="8"/>
        <v>#NAME?</v>
      </c>
      <c r="P243" s="125" t="str">
        <f t="shared" si="9"/>
        <v>#NAME?</v>
      </c>
      <c r="Q243" s="122" t="str">
        <f t="shared" si="10"/>
        <v>-</v>
      </c>
      <c r="R243" s="123" t="str">
        <f t="shared" si="11"/>
        <v>-</v>
      </c>
      <c r="S243" s="124" t="str">
        <f t="shared" si="12"/>
        <v>-</v>
      </c>
      <c r="T243" s="12"/>
      <c r="U243" s="12"/>
      <c r="V243" s="12"/>
      <c r="W243" s="12"/>
      <c r="X243" s="12"/>
      <c r="Y243" s="12"/>
      <c r="Z243" s="12"/>
    </row>
    <row r="244" ht="12.75" customHeight="1">
      <c r="A244" s="113">
        <f t="shared" si="2"/>
        <v>0</v>
      </c>
      <c r="B244" s="114"/>
      <c r="C244" s="115"/>
      <c r="D244" s="40" t="str">
        <f t="shared" si="3"/>
        <v>#NAME?</v>
      </c>
      <c r="E244" s="84"/>
      <c r="F244" s="41" t="str">
        <f t="shared" si="4"/>
        <v>#NAME?</v>
      </c>
      <c r="G244" s="45" t="str">
        <f t="shared" si="5"/>
        <v>#NAME?</v>
      </c>
      <c r="H244" s="41" t="str">
        <f t="shared" si="6"/>
        <v>#NAME?</v>
      </c>
      <c r="I244" s="116"/>
      <c r="J244" s="117"/>
      <c r="K244" s="42"/>
      <c r="L244" s="85"/>
      <c r="M244" s="44"/>
      <c r="N244" s="44" t="str">
        <f t="shared" si="7"/>
        <v>#NAME?</v>
      </c>
      <c r="O244" s="86" t="str">
        <f t="shared" si="8"/>
        <v>#NAME?</v>
      </c>
      <c r="P244" s="125" t="str">
        <f t="shared" si="9"/>
        <v>#NAME?</v>
      </c>
      <c r="Q244" s="122" t="str">
        <f t="shared" si="10"/>
        <v>-</v>
      </c>
      <c r="R244" s="123" t="str">
        <f t="shared" si="11"/>
        <v>-</v>
      </c>
      <c r="S244" s="124" t="str">
        <f t="shared" si="12"/>
        <v>-</v>
      </c>
      <c r="T244" s="12"/>
      <c r="U244" s="12"/>
      <c r="V244" s="12"/>
      <c r="W244" s="12"/>
      <c r="X244" s="12"/>
      <c r="Y244" s="12"/>
      <c r="Z244" s="12"/>
    </row>
    <row r="245" ht="12.75" customHeight="1">
      <c r="A245" s="113">
        <f t="shared" si="2"/>
        <v>0</v>
      </c>
      <c r="B245" s="114"/>
      <c r="C245" s="115"/>
      <c r="D245" s="40" t="str">
        <f t="shared" si="3"/>
        <v>#NAME?</v>
      </c>
      <c r="E245" s="84"/>
      <c r="F245" s="41" t="str">
        <f t="shared" si="4"/>
        <v>#NAME?</v>
      </c>
      <c r="G245" s="45" t="str">
        <f t="shared" si="5"/>
        <v>#NAME?</v>
      </c>
      <c r="H245" s="41" t="str">
        <f t="shared" si="6"/>
        <v>#NAME?</v>
      </c>
      <c r="I245" s="116"/>
      <c r="J245" s="117"/>
      <c r="K245" s="42"/>
      <c r="L245" s="85"/>
      <c r="M245" s="44"/>
      <c r="N245" s="44" t="str">
        <f t="shared" si="7"/>
        <v>#NAME?</v>
      </c>
      <c r="O245" s="86" t="str">
        <f t="shared" si="8"/>
        <v>#NAME?</v>
      </c>
      <c r="P245" s="125" t="str">
        <f t="shared" si="9"/>
        <v>#NAME?</v>
      </c>
      <c r="Q245" s="122" t="str">
        <f t="shared" si="10"/>
        <v>-</v>
      </c>
      <c r="R245" s="123" t="str">
        <f t="shared" si="11"/>
        <v>-</v>
      </c>
      <c r="S245" s="124" t="str">
        <f t="shared" si="12"/>
        <v>-</v>
      </c>
      <c r="T245" s="12"/>
      <c r="U245" s="12"/>
      <c r="V245" s="12"/>
      <c r="W245" s="12"/>
      <c r="X245" s="12"/>
      <c r="Y245" s="12"/>
      <c r="Z245" s="12"/>
    </row>
    <row r="246" ht="12.75" customHeight="1">
      <c r="A246" s="113">
        <f t="shared" si="2"/>
        <v>0</v>
      </c>
      <c r="B246" s="114"/>
      <c r="C246" s="115"/>
      <c r="D246" s="40" t="str">
        <f t="shared" si="3"/>
        <v>#NAME?</v>
      </c>
      <c r="E246" s="84"/>
      <c r="F246" s="41" t="str">
        <f t="shared" si="4"/>
        <v>#NAME?</v>
      </c>
      <c r="G246" s="45" t="str">
        <f t="shared" si="5"/>
        <v>#NAME?</v>
      </c>
      <c r="H246" s="41" t="str">
        <f t="shared" si="6"/>
        <v>#NAME?</v>
      </c>
      <c r="I246" s="116"/>
      <c r="J246" s="117"/>
      <c r="K246" s="42"/>
      <c r="L246" s="85"/>
      <c r="M246" s="44"/>
      <c r="N246" s="44" t="str">
        <f t="shared" si="7"/>
        <v>#NAME?</v>
      </c>
      <c r="O246" s="86" t="str">
        <f t="shared" si="8"/>
        <v>#NAME?</v>
      </c>
      <c r="P246" s="125" t="str">
        <f t="shared" si="9"/>
        <v>#NAME?</v>
      </c>
      <c r="Q246" s="122" t="str">
        <f t="shared" si="10"/>
        <v>-</v>
      </c>
      <c r="R246" s="123" t="str">
        <f t="shared" si="11"/>
        <v>-</v>
      </c>
      <c r="S246" s="124" t="str">
        <f t="shared" si="12"/>
        <v>-</v>
      </c>
      <c r="T246" s="12"/>
      <c r="U246" s="12"/>
      <c r="V246" s="12"/>
      <c r="W246" s="12"/>
      <c r="X246" s="12"/>
      <c r="Y246" s="12"/>
      <c r="Z246" s="12"/>
    </row>
    <row r="247" ht="12.75" customHeight="1">
      <c r="A247" s="113">
        <f t="shared" si="2"/>
        <v>0</v>
      </c>
      <c r="B247" s="114"/>
      <c r="C247" s="115"/>
      <c r="D247" s="40" t="str">
        <f t="shared" si="3"/>
        <v>#NAME?</v>
      </c>
      <c r="E247" s="84"/>
      <c r="F247" s="41" t="str">
        <f t="shared" si="4"/>
        <v>#NAME?</v>
      </c>
      <c r="G247" s="45" t="str">
        <f t="shared" si="5"/>
        <v>#NAME?</v>
      </c>
      <c r="H247" s="41" t="str">
        <f t="shared" si="6"/>
        <v>#NAME?</v>
      </c>
      <c r="I247" s="116"/>
      <c r="J247" s="117"/>
      <c r="K247" s="42"/>
      <c r="L247" s="85"/>
      <c r="M247" s="44"/>
      <c r="N247" s="44" t="str">
        <f t="shared" si="7"/>
        <v>#NAME?</v>
      </c>
      <c r="O247" s="86" t="str">
        <f t="shared" si="8"/>
        <v>#NAME?</v>
      </c>
      <c r="P247" s="125" t="str">
        <f t="shared" si="9"/>
        <v>#NAME?</v>
      </c>
      <c r="Q247" s="122" t="str">
        <f t="shared" si="10"/>
        <v>-</v>
      </c>
      <c r="R247" s="123" t="str">
        <f t="shared" si="11"/>
        <v>-</v>
      </c>
      <c r="S247" s="124" t="str">
        <f t="shared" si="12"/>
        <v>-</v>
      </c>
      <c r="T247" s="12"/>
      <c r="U247" s="12"/>
      <c r="V247" s="12"/>
      <c r="W247" s="12"/>
      <c r="X247" s="12"/>
      <c r="Y247" s="12"/>
      <c r="Z247" s="12"/>
    </row>
    <row r="248" ht="12.75" customHeight="1">
      <c r="A248" s="113">
        <f t="shared" si="2"/>
        <v>0</v>
      </c>
      <c r="B248" s="114"/>
      <c r="C248" s="115"/>
      <c r="D248" s="40" t="str">
        <f t="shared" si="3"/>
        <v>#NAME?</v>
      </c>
      <c r="E248" s="84"/>
      <c r="F248" s="41" t="str">
        <f t="shared" si="4"/>
        <v>#NAME?</v>
      </c>
      <c r="G248" s="45" t="str">
        <f t="shared" si="5"/>
        <v>#NAME?</v>
      </c>
      <c r="H248" s="41" t="str">
        <f t="shared" si="6"/>
        <v>#NAME?</v>
      </c>
      <c r="I248" s="116"/>
      <c r="J248" s="117"/>
      <c r="K248" s="42"/>
      <c r="L248" s="85"/>
      <c r="M248" s="44"/>
      <c r="N248" s="44" t="str">
        <f t="shared" si="7"/>
        <v>#NAME?</v>
      </c>
      <c r="O248" s="86" t="str">
        <f t="shared" si="8"/>
        <v>#NAME?</v>
      </c>
      <c r="P248" s="125" t="str">
        <f t="shared" si="9"/>
        <v>#NAME?</v>
      </c>
      <c r="Q248" s="122" t="str">
        <f t="shared" si="10"/>
        <v>-</v>
      </c>
      <c r="R248" s="123" t="str">
        <f t="shared" si="11"/>
        <v>-</v>
      </c>
      <c r="S248" s="124" t="str">
        <f t="shared" si="12"/>
        <v>-</v>
      </c>
      <c r="T248" s="12"/>
      <c r="U248" s="12"/>
      <c r="V248" s="12"/>
      <c r="W248" s="12"/>
      <c r="X248" s="12"/>
      <c r="Y248" s="12"/>
      <c r="Z248" s="12"/>
    </row>
    <row r="249" ht="12.75" customHeight="1">
      <c r="A249" s="113">
        <f t="shared" si="2"/>
        <v>0</v>
      </c>
      <c r="B249" s="114"/>
      <c r="C249" s="115"/>
      <c r="D249" s="40" t="str">
        <f t="shared" si="3"/>
        <v>#NAME?</v>
      </c>
      <c r="E249" s="84"/>
      <c r="F249" s="41" t="str">
        <f t="shared" si="4"/>
        <v>#NAME?</v>
      </c>
      <c r="G249" s="45" t="str">
        <f t="shared" si="5"/>
        <v>#NAME?</v>
      </c>
      <c r="H249" s="41" t="str">
        <f t="shared" si="6"/>
        <v>#NAME?</v>
      </c>
      <c r="I249" s="116"/>
      <c r="J249" s="117"/>
      <c r="K249" s="42"/>
      <c r="L249" s="85"/>
      <c r="M249" s="44"/>
      <c r="N249" s="44" t="str">
        <f t="shared" si="7"/>
        <v>#NAME?</v>
      </c>
      <c r="O249" s="86" t="str">
        <f t="shared" si="8"/>
        <v>#NAME?</v>
      </c>
      <c r="P249" s="125" t="str">
        <f t="shared" si="9"/>
        <v>#NAME?</v>
      </c>
      <c r="Q249" s="122" t="str">
        <f t="shared" si="10"/>
        <v>-</v>
      </c>
      <c r="R249" s="123" t="str">
        <f t="shared" si="11"/>
        <v>-</v>
      </c>
      <c r="S249" s="124" t="str">
        <f t="shared" si="12"/>
        <v>-</v>
      </c>
      <c r="T249" s="12"/>
      <c r="U249" s="12"/>
      <c r="V249" s="12"/>
      <c r="W249" s="12"/>
      <c r="X249" s="12"/>
      <c r="Y249" s="12"/>
      <c r="Z249" s="12"/>
    </row>
    <row r="250" ht="12.75" customHeight="1">
      <c r="A250" s="113">
        <f t="shared" si="2"/>
        <v>0</v>
      </c>
      <c r="B250" s="114"/>
      <c r="C250" s="115"/>
      <c r="D250" s="40" t="str">
        <f t="shared" si="3"/>
        <v>#NAME?</v>
      </c>
      <c r="E250" s="84"/>
      <c r="F250" s="41" t="str">
        <f t="shared" si="4"/>
        <v>#NAME?</v>
      </c>
      <c r="G250" s="45" t="str">
        <f t="shared" si="5"/>
        <v>#NAME?</v>
      </c>
      <c r="H250" s="41" t="str">
        <f t="shared" si="6"/>
        <v>#NAME?</v>
      </c>
      <c r="I250" s="116"/>
      <c r="J250" s="117"/>
      <c r="K250" s="42"/>
      <c r="L250" s="85"/>
      <c r="M250" s="44"/>
      <c r="N250" s="44" t="str">
        <f t="shared" si="7"/>
        <v>#NAME?</v>
      </c>
      <c r="O250" s="86" t="str">
        <f t="shared" si="8"/>
        <v>#NAME?</v>
      </c>
      <c r="P250" s="125" t="str">
        <f t="shared" si="9"/>
        <v>#NAME?</v>
      </c>
      <c r="Q250" s="122" t="str">
        <f t="shared" si="10"/>
        <v>-</v>
      </c>
      <c r="R250" s="123" t="str">
        <f t="shared" si="11"/>
        <v>-</v>
      </c>
      <c r="S250" s="124" t="str">
        <f t="shared" si="12"/>
        <v>-</v>
      </c>
      <c r="T250" s="12"/>
      <c r="U250" s="12"/>
      <c r="V250" s="12"/>
      <c r="W250" s="12"/>
      <c r="X250" s="12"/>
      <c r="Y250" s="12"/>
      <c r="Z250" s="12"/>
    </row>
    <row r="251" ht="12.75" customHeight="1">
      <c r="A251" s="113">
        <f t="shared" si="2"/>
        <v>0</v>
      </c>
      <c r="B251" s="114"/>
      <c r="C251" s="115"/>
      <c r="D251" s="40" t="str">
        <f t="shared" si="3"/>
        <v>#NAME?</v>
      </c>
      <c r="E251" s="84"/>
      <c r="F251" s="41" t="str">
        <f t="shared" si="4"/>
        <v>#NAME?</v>
      </c>
      <c r="G251" s="45" t="str">
        <f t="shared" si="5"/>
        <v>#NAME?</v>
      </c>
      <c r="H251" s="41" t="str">
        <f t="shared" si="6"/>
        <v>#NAME?</v>
      </c>
      <c r="I251" s="116"/>
      <c r="J251" s="117"/>
      <c r="K251" s="42"/>
      <c r="L251" s="85"/>
      <c r="M251" s="44"/>
      <c r="N251" s="44" t="str">
        <f t="shared" si="7"/>
        <v>#NAME?</v>
      </c>
      <c r="O251" s="86" t="str">
        <f t="shared" si="8"/>
        <v>#NAME?</v>
      </c>
      <c r="P251" s="125" t="str">
        <f t="shared" si="9"/>
        <v>#NAME?</v>
      </c>
      <c r="Q251" s="122" t="str">
        <f t="shared" si="10"/>
        <v>-</v>
      </c>
      <c r="R251" s="123" t="str">
        <f t="shared" si="11"/>
        <v>-</v>
      </c>
      <c r="S251" s="124" t="str">
        <f t="shared" si="12"/>
        <v>-</v>
      </c>
      <c r="T251" s="12"/>
      <c r="U251" s="12"/>
      <c r="V251" s="12"/>
      <c r="W251" s="12"/>
      <c r="X251" s="12"/>
      <c r="Y251" s="12"/>
      <c r="Z251" s="12"/>
    </row>
    <row r="252" ht="12.75" customHeight="1">
      <c r="A252" s="113">
        <f t="shared" si="2"/>
        <v>0</v>
      </c>
      <c r="B252" s="114"/>
      <c r="C252" s="115"/>
      <c r="D252" s="40" t="str">
        <f t="shared" si="3"/>
        <v>#NAME?</v>
      </c>
      <c r="E252" s="84"/>
      <c r="F252" s="41" t="str">
        <f t="shared" si="4"/>
        <v>#NAME?</v>
      </c>
      <c r="G252" s="45" t="str">
        <f t="shared" si="5"/>
        <v>#NAME?</v>
      </c>
      <c r="H252" s="41" t="str">
        <f t="shared" si="6"/>
        <v>#NAME?</v>
      </c>
      <c r="I252" s="116"/>
      <c r="J252" s="117"/>
      <c r="K252" s="42"/>
      <c r="L252" s="85"/>
      <c r="M252" s="44"/>
      <c r="N252" s="44" t="str">
        <f t="shared" si="7"/>
        <v>#NAME?</v>
      </c>
      <c r="O252" s="86" t="str">
        <f t="shared" si="8"/>
        <v>#NAME?</v>
      </c>
      <c r="P252" s="125" t="str">
        <f t="shared" si="9"/>
        <v>#NAME?</v>
      </c>
      <c r="Q252" s="122" t="str">
        <f t="shared" si="10"/>
        <v>-</v>
      </c>
      <c r="R252" s="123" t="str">
        <f t="shared" si="11"/>
        <v>-</v>
      </c>
      <c r="S252" s="124" t="str">
        <f t="shared" si="12"/>
        <v>-</v>
      </c>
      <c r="T252" s="12"/>
      <c r="U252" s="12"/>
      <c r="V252" s="12"/>
      <c r="W252" s="12"/>
      <c r="X252" s="12"/>
      <c r="Y252" s="12"/>
      <c r="Z252" s="12"/>
    </row>
    <row r="253" ht="12.75" customHeight="1">
      <c r="A253" s="113">
        <f t="shared" si="2"/>
        <v>0</v>
      </c>
      <c r="B253" s="114"/>
      <c r="C253" s="115"/>
      <c r="D253" s="40" t="str">
        <f t="shared" si="3"/>
        <v>#NAME?</v>
      </c>
      <c r="E253" s="84"/>
      <c r="F253" s="41" t="str">
        <f t="shared" si="4"/>
        <v>#NAME?</v>
      </c>
      <c r="G253" s="45" t="str">
        <f t="shared" si="5"/>
        <v>#NAME?</v>
      </c>
      <c r="H253" s="41" t="str">
        <f t="shared" si="6"/>
        <v>#NAME?</v>
      </c>
      <c r="I253" s="116"/>
      <c r="J253" s="117"/>
      <c r="K253" s="42"/>
      <c r="L253" s="85"/>
      <c r="M253" s="44"/>
      <c r="N253" s="44" t="str">
        <f t="shared" si="7"/>
        <v>#NAME?</v>
      </c>
      <c r="O253" s="86" t="str">
        <f t="shared" si="8"/>
        <v>#NAME?</v>
      </c>
      <c r="P253" s="125" t="str">
        <f t="shared" si="9"/>
        <v>#NAME?</v>
      </c>
      <c r="Q253" s="122" t="str">
        <f t="shared" si="10"/>
        <v>-</v>
      </c>
      <c r="R253" s="123" t="str">
        <f t="shared" si="11"/>
        <v>-</v>
      </c>
      <c r="S253" s="124" t="str">
        <f t="shared" si="12"/>
        <v>-</v>
      </c>
      <c r="T253" s="12"/>
      <c r="U253" s="12"/>
      <c r="V253" s="12"/>
      <c r="W253" s="12"/>
      <c r="X253" s="12"/>
      <c r="Y253" s="12"/>
      <c r="Z253" s="12"/>
    </row>
    <row r="254" ht="12.75" customHeight="1">
      <c r="A254" s="113">
        <f t="shared" si="2"/>
        <v>0</v>
      </c>
      <c r="B254" s="114"/>
      <c r="C254" s="115"/>
      <c r="D254" s="40" t="str">
        <f t="shared" si="3"/>
        <v>#NAME?</v>
      </c>
      <c r="E254" s="84"/>
      <c r="F254" s="41" t="str">
        <f t="shared" si="4"/>
        <v>#NAME?</v>
      </c>
      <c r="G254" s="45" t="str">
        <f t="shared" si="5"/>
        <v>#NAME?</v>
      </c>
      <c r="H254" s="41" t="str">
        <f t="shared" si="6"/>
        <v>#NAME?</v>
      </c>
      <c r="I254" s="116"/>
      <c r="J254" s="117"/>
      <c r="K254" s="42"/>
      <c r="L254" s="85"/>
      <c r="M254" s="44"/>
      <c r="N254" s="44" t="str">
        <f t="shared" si="7"/>
        <v>#NAME?</v>
      </c>
      <c r="O254" s="86" t="str">
        <f t="shared" si="8"/>
        <v>#NAME?</v>
      </c>
      <c r="P254" s="125" t="str">
        <f t="shared" si="9"/>
        <v>#NAME?</v>
      </c>
      <c r="Q254" s="122" t="str">
        <f t="shared" si="10"/>
        <v>-</v>
      </c>
      <c r="R254" s="123" t="str">
        <f t="shared" si="11"/>
        <v>-</v>
      </c>
      <c r="S254" s="124" t="str">
        <f t="shared" si="12"/>
        <v>-</v>
      </c>
      <c r="T254" s="12"/>
      <c r="U254" s="12"/>
      <c r="V254" s="12"/>
      <c r="W254" s="12"/>
      <c r="X254" s="12"/>
      <c r="Y254" s="12"/>
      <c r="Z254" s="12"/>
    </row>
    <row r="255" ht="12.75" customHeight="1">
      <c r="A255" s="113">
        <f t="shared" si="2"/>
        <v>0</v>
      </c>
      <c r="B255" s="114"/>
      <c r="C255" s="115"/>
      <c r="D255" s="40" t="str">
        <f t="shared" si="3"/>
        <v>#NAME?</v>
      </c>
      <c r="E255" s="84"/>
      <c r="F255" s="41" t="str">
        <f t="shared" si="4"/>
        <v>#NAME?</v>
      </c>
      <c r="G255" s="45" t="str">
        <f t="shared" si="5"/>
        <v>#NAME?</v>
      </c>
      <c r="H255" s="41" t="str">
        <f t="shared" si="6"/>
        <v>#NAME?</v>
      </c>
      <c r="I255" s="116"/>
      <c r="J255" s="117"/>
      <c r="K255" s="42"/>
      <c r="L255" s="85"/>
      <c r="M255" s="44"/>
      <c r="N255" s="44" t="str">
        <f t="shared" si="7"/>
        <v>#NAME?</v>
      </c>
      <c r="O255" s="86" t="str">
        <f t="shared" si="8"/>
        <v>#NAME?</v>
      </c>
      <c r="P255" s="125" t="str">
        <f t="shared" si="9"/>
        <v>#NAME?</v>
      </c>
      <c r="Q255" s="122" t="str">
        <f t="shared" si="10"/>
        <v>-</v>
      </c>
      <c r="R255" s="123" t="str">
        <f t="shared" si="11"/>
        <v>-</v>
      </c>
      <c r="S255" s="124" t="str">
        <f t="shared" si="12"/>
        <v>-</v>
      </c>
      <c r="T255" s="12"/>
      <c r="U255" s="12"/>
      <c r="V255" s="12"/>
      <c r="W255" s="12"/>
      <c r="X255" s="12"/>
      <c r="Y255" s="12"/>
      <c r="Z255" s="12"/>
    </row>
    <row r="256" ht="12.75" customHeight="1">
      <c r="A256" s="113">
        <f t="shared" si="2"/>
        <v>0</v>
      </c>
      <c r="B256" s="114"/>
      <c r="C256" s="115"/>
      <c r="D256" s="40" t="str">
        <f t="shared" si="3"/>
        <v>#NAME?</v>
      </c>
      <c r="E256" s="84"/>
      <c r="F256" s="41" t="str">
        <f t="shared" si="4"/>
        <v>#NAME?</v>
      </c>
      <c r="G256" s="45" t="str">
        <f t="shared" si="5"/>
        <v>#NAME?</v>
      </c>
      <c r="H256" s="41" t="str">
        <f t="shared" si="6"/>
        <v>#NAME?</v>
      </c>
      <c r="I256" s="116"/>
      <c r="J256" s="117"/>
      <c r="K256" s="42"/>
      <c r="L256" s="85"/>
      <c r="M256" s="44"/>
      <c r="N256" s="44" t="str">
        <f t="shared" si="7"/>
        <v>#NAME?</v>
      </c>
      <c r="O256" s="86" t="str">
        <f t="shared" si="8"/>
        <v>#NAME?</v>
      </c>
      <c r="P256" s="125" t="str">
        <f t="shared" si="9"/>
        <v>#NAME?</v>
      </c>
      <c r="Q256" s="122" t="str">
        <f t="shared" si="10"/>
        <v>-</v>
      </c>
      <c r="R256" s="123" t="str">
        <f t="shared" si="11"/>
        <v>-</v>
      </c>
      <c r="S256" s="124" t="str">
        <f t="shared" si="12"/>
        <v>-</v>
      </c>
      <c r="T256" s="12"/>
      <c r="U256" s="12"/>
      <c r="V256" s="12"/>
      <c r="W256" s="12"/>
      <c r="X256" s="12"/>
      <c r="Y256" s="12"/>
      <c r="Z256" s="12"/>
    </row>
    <row r="257" ht="12.75" customHeight="1">
      <c r="A257" s="113">
        <f t="shared" si="2"/>
        <v>0</v>
      </c>
      <c r="B257" s="114"/>
      <c r="C257" s="115"/>
      <c r="D257" s="40" t="str">
        <f t="shared" si="3"/>
        <v>#NAME?</v>
      </c>
      <c r="E257" s="84"/>
      <c r="F257" s="41" t="str">
        <f t="shared" si="4"/>
        <v>#NAME?</v>
      </c>
      <c r="G257" s="45" t="str">
        <f t="shared" si="5"/>
        <v>#NAME?</v>
      </c>
      <c r="H257" s="41" t="str">
        <f t="shared" si="6"/>
        <v>#NAME?</v>
      </c>
      <c r="I257" s="116"/>
      <c r="J257" s="117"/>
      <c r="K257" s="42"/>
      <c r="L257" s="85"/>
      <c r="M257" s="44"/>
      <c r="N257" s="44" t="str">
        <f t="shared" si="7"/>
        <v>#NAME?</v>
      </c>
      <c r="O257" s="86" t="str">
        <f t="shared" si="8"/>
        <v>#NAME?</v>
      </c>
      <c r="P257" s="125" t="str">
        <f t="shared" si="9"/>
        <v>#NAME?</v>
      </c>
      <c r="Q257" s="122" t="str">
        <f t="shared" si="10"/>
        <v>-</v>
      </c>
      <c r="R257" s="123" t="str">
        <f t="shared" si="11"/>
        <v>-</v>
      </c>
      <c r="S257" s="124" t="str">
        <f t="shared" si="12"/>
        <v>-</v>
      </c>
      <c r="T257" s="12"/>
      <c r="U257" s="12"/>
      <c r="V257" s="12"/>
      <c r="W257" s="12"/>
      <c r="X257" s="12"/>
      <c r="Y257" s="12"/>
      <c r="Z257" s="12"/>
    </row>
    <row r="258" ht="12.75" customHeight="1">
      <c r="A258" s="113">
        <f t="shared" si="2"/>
        <v>0</v>
      </c>
      <c r="B258" s="114"/>
      <c r="C258" s="115"/>
      <c r="D258" s="40" t="str">
        <f t="shared" si="3"/>
        <v>#NAME?</v>
      </c>
      <c r="E258" s="84"/>
      <c r="F258" s="41" t="str">
        <f t="shared" si="4"/>
        <v>#NAME?</v>
      </c>
      <c r="G258" s="45" t="str">
        <f t="shared" si="5"/>
        <v>#NAME?</v>
      </c>
      <c r="H258" s="41" t="str">
        <f t="shared" si="6"/>
        <v>#NAME?</v>
      </c>
      <c r="I258" s="116"/>
      <c r="J258" s="117"/>
      <c r="K258" s="42"/>
      <c r="L258" s="85"/>
      <c r="M258" s="44"/>
      <c r="N258" s="44" t="str">
        <f t="shared" si="7"/>
        <v>#NAME?</v>
      </c>
      <c r="O258" s="86" t="str">
        <f t="shared" si="8"/>
        <v>#NAME?</v>
      </c>
      <c r="P258" s="125" t="str">
        <f t="shared" si="9"/>
        <v>#NAME?</v>
      </c>
      <c r="Q258" s="122" t="str">
        <f t="shared" si="10"/>
        <v>-</v>
      </c>
      <c r="R258" s="123" t="str">
        <f t="shared" si="11"/>
        <v>-</v>
      </c>
      <c r="S258" s="124" t="str">
        <f t="shared" si="12"/>
        <v>-</v>
      </c>
      <c r="T258" s="12"/>
      <c r="U258" s="12"/>
      <c r="V258" s="12"/>
      <c r="W258" s="12"/>
      <c r="X258" s="12"/>
      <c r="Y258" s="12"/>
      <c r="Z258" s="12"/>
    </row>
    <row r="259" ht="12.75" customHeight="1">
      <c r="A259" s="113">
        <f t="shared" si="2"/>
        <v>0</v>
      </c>
      <c r="B259" s="114"/>
      <c r="C259" s="115"/>
      <c r="D259" s="40" t="str">
        <f t="shared" si="3"/>
        <v>#NAME?</v>
      </c>
      <c r="E259" s="84"/>
      <c r="F259" s="41" t="str">
        <f t="shared" si="4"/>
        <v>#NAME?</v>
      </c>
      <c r="G259" s="45" t="str">
        <f t="shared" si="5"/>
        <v>#NAME?</v>
      </c>
      <c r="H259" s="41" t="str">
        <f t="shared" si="6"/>
        <v>#NAME?</v>
      </c>
      <c r="I259" s="116"/>
      <c r="J259" s="117"/>
      <c r="K259" s="42"/>
      <c r="L259" s="85"/>
      <c r="M259" s="44"/>
      <c r="N259" s="44" t="str">
        <f t="shared" si="7"/>
        <v>#NAME?</v>
      </c>
      <c r="O259" s="86" t="str">
        <f t="shared" si="8"/>
        <v>#NAME?</v>
      </c>
      <c r="P259" s="125" t="str">
        <f t="shared" si="9"/>
        <v>#NAME?</v>
      </c>
      <c r="Q259" s="122" t="str">
        <f t="shared" si="10"/>
        <v>-</v>
      </c>
      <c r="R259" s="123" t="str">
        <f t="shared" si="11"/>
        <v>-</v>
      </c>
      <c r="S259" s="124" t="str">
        <f t="shared" si="12"/>
        <v>-</v>
      </c>
      <c r="T259" s="12"/>
      <c r="U259" s="12"/>
      <c r="V259" s="12"/>
      <c r="W259" s="12"/>
      <c r="X259" s="12"/>
      <c r="Y259" s="12"/>
      <c r="Z259" s="12"/>
    </row>
    <row r="260" ht="12.75" customHeight="1">
      <c r="A260" s="113">
        <f t="shared" si="2"/>
        <v>0</v>
      </c>
      <c r="B260" s="114"/>
      <c r="C260" s="115"/>
      <c r="D260" s="40" t="str">
        <f t="shared" si="3"/>
        <v>#NAME?</v>
      </c>
      <c r="E260" s="84"/>
      <c r="F260" s="41" t="str">
        <f t="shared" si="4"/>
        <v>#NAME?</v>
      </c>
      <c r="G260" s="45" t="str">
        <f t="shared" si="5"/>
        <v>#NAME?</v>
      </c>
      <c r="H260" s="41" t="str">
        <f t="shared" si="6"/>
        <v>#NAME?</v>
      </c>
      <c r="I260" s="116"/>
      <c r="J260" s="117"/>
      <c r="K260" s="42"/>
      <c r="L260" s="85"/>
      <c r="M260" s="44"/>
      <c r="N260" s="44" t="str">
        <f t="shared" si="7"/>
        <v>#NAME?</v>
      </c>
      <c r="O260" s="86" t="str">
        <f t="shared" si="8"/>
        <v>#NAME?</v>
      </c>
      <c r="P260" s="125" t="str">
        <f t="shared" si="9"/>
        <v>#NAME?</v>
      </c>
      <c r="Q260" s="122" t="str">
        <f t="shared" si="10"/>
        <v>-</v>
      </c>
      <c r="R260" s="123" t="str">
        <f t="shared" si="11"/>
        <v>-</v>
      </c>
      <c r="S260" s="124" t="str">
        <f t="shared" si="12"/>
        <v>-</v>
      </c>
      <c r="T260" s="12"/>
      <c r="U260" s="12"/>
      <c r="V260" s="12"/>
      <c r="W260" s="12"/>
      <c r="X260" s="12"/>
      <c r="Y260" s="12"/>
      <c r="Z260" s="12"/>
    </row>
    <row r="261" ht="12.75" customHeight="1">
      <c r="A261" s="113">
        <f t="shared" si="2"/>
        <v>0</v>
      </c>
      <c r="B261" s="114"/>
      <c r="C261" s="115"/>
      <c r="D261" s="40" t="str">
        <f t="shared" si="3"/>
        <v>#NAME?</v>
      </c>
      <c r="E261" s="84"/>
      <c r="F261" s="41" t="str">
        <f t="shared" si="4"/>
        <v>#NAME?</v>
      </c>
      <c r="G261" s="45" t="str">
        <f t="shared" si="5"/>
        <v>#NAME?</v>
      </c>
      <c r="H261" s="41" t="str">
        <f t="shared" si="6"/>
        <v>#NAME?</v>
      </c>
      <c r="I261" s="116"/>
      <c r="J261" s="117"/>
      <c r="K261" s="42"/>
      <c r="L261" s="85"/>
      <c r="M261" s="44"/>
      <c r="N261" s="44" t="str">
        <f t="shared" si="7"/>
        <v>#NAME?</v>
      </c>
      <c r="O261" s="86" t="str">
        <f t="shared" si="8"/>
        <v>#NAME?</v>
      </c>
      <c r="P261" s="125" t="str">
        <f t="shared" si="9"/>
        <v>#NAME?</v>
      </c>
      <c r="Q261" s="122" t="str">
        <f t="shared" si="10"/>
        <v>-</v>
      </c>
      <c r="R261" s="123" t="str">
        <f t="shared" si="11"/>
        <v>-</v>
      </c>
      <c r="S261" s="124" t="str">
        <f t="shared" si="12"/>
        <v>-</v>
      </c>
      <c r="T261" s="12"/>
      <c r="U261" s="12"/>
      <c r="V261" s="12"/>
      <c r="W261" s="12"/>
      <c r="X261" s="12"/>
      <c r="Y261" s="12"/>
      <c r="Z261" s="12"/>
    </row>
    <row r="262" ht="12.75" customHeight="1">
      <c r="A262" s="113">
        <f t="shared" si="2"/>
        <v>0</v>
      </c>
      <c r="B262" s="114"/>
      <c r="C262" s="115"/>
      <c r="D262" s="40" t="str">
        <f t="shared" si="3"/>
        <v>#NAME?</v>
      </c>
      <c r="E262" s="84"/>
      <c r="F262" s="41" t="str">
        <f t="shared" si="4"/>
        <v>#NAME?</v>
      </c>
      <c r="G262" s="45" t="str">
        <f t="shared" si="5"/>
        <v>#NAME?</v>
      </c>
      <c r="H262" s="41" t="str">
        <f t="shared" si="6"/>
        <v>#NAME?</v>
      </c>
      <c r="I262" s="116"/>
      <c r="J262" s="117"/>
      <c r="K262" s="42"/>
      <c r="L262" s="85"/>
      <c r="M262" s="44"/>
      <c r="N262" s="44" t="str">
        <f t="shared" si="7"/>
        <v>#NAME?</v>
      </c>
      <c r="O262" s="86" t="str">
        <f t="shared" si="8"/>
        <v>#NAME?</v>
      </c>
      <c r="P262" s="125" t="str">
        <f t="shared" si="9"/>
        <v>#NAME?</v>
      </c>
      <c r="Q262" s="122" t="str">
        <f t="shared" si="10"/>
        <v>-</v>
      </c>
      <c r="R262" s="123" t="str">
        <f t="shared" si="11"/>
        <v>-</v>
      </c>
      <c r="S262" s="124" t="str">
        <f t="shared" si="12"/>
        <v>-</v>
      </c>
      <c r="T262" s="12"/>
      <c r="U262" s="12"/>
      <c r="V262" s="12"/>
      <c r="W262" s="12"/>
      <c r="X262" s="12"/>
      <c r="Y262" s="12"/>
      <c r="Z262" s="12"/>
    </row>
    <row r="263" ht="12.75" customHeight="1">
      <c r="A263" s="113">
        <f t="shared" si="2"/>
        <v>0</v>
      </c>
      <c r="B263" s="114"/>
      <c r="C263" s="115"/>
      <c r="D263" s="40" t="str">
        <f t="shared" si="3"/>
        <v>#NAME?</v>
      </c>
      <c r="E263" s="84"/>
      <c r="F263" s="41" t="str">
        <f t="shared" si="4"/>
        <v>#NAME?</v>
      </c>
      <c r="G263" s="45" t="str">
        <f t="shared" si="5"/>
        <v>#NAME?</v>
      </c>
      <c r="H263" s="41" t="str">
        <f t="shared" si="6"/>
        <v>#NAME?</v>
      </c>
      <c r="I263" s="116"/>
      <c r="J263" s="117"/>
      <c r="K263" s="42"/>
      <c r="L263" s="85"/>
      <c r="M263" s="44"/>
      <c r="N263" s="44" t="str">
        <f t="shared" si="7"/>
        <v>#NAME?</v>
      </c>
      <c r="O263" s="86" t="str">
        <f t="shared" si="8"/>
        <v>#NAME?</v>
      </c>
      <c r="P263" s="125" t="str">
        <f t="shared" si="9"/>
        <v>#NAME?</v>
      </c>
      <c r="Q263" s="122" t="str">
        <f t="shared" si="10"/>
        <v>-</v>
      </c>
      <c r="R263" s="123" t="str">
        <f t="shared" si="11"/>
        <v>-</v>
      </c>
      <c r="S263" s="124" t="str">
        <f t="shared" si="12"/>
        <v>-</v>
      </c>
      <c r="T263" s="12"/>
      <c r="U263" s="12"/>
      <c r="V263" s="12"/>
      <c r="W263" s="12"/>
      <c r="X263" s="12"/>
      <c r="Y263" s="12"/>
      <c r="Z263" s="12"/>
    </row>
    <row r="264" ht="12.75" customHeight="1">
      <c r="A264" s="113">
        <f t="shared" si="2"/>
        <v>0</v>
      </c>
      <c r="B264" s="114"/>
      <c r="C264" s="115"/>
      <c r="D264" s="40" t="str">
        <f t="shared" si="3"/>
        <v>#NAME?</v>
      </c>
      <c r="E264" s="84"/>
      <c r="F264" s="41" t="str">
        <f t="shared" si="4"/>
        <v>#NAME?</v>
      </c>
      <c r="G264" s="45" t="str">
        <f t="shared" si="5"/>
        <v>#NAME?</v>
      </c>
      <c r="H264" s="41" t="str">
        <f t="shared" si="6"/>
        <v>#NAME?</v>
      </c>
      <c r="I264" s="116"/>
      <c r="J264" s="117"/>
      <c r="K264" s="42"/>
      <c r="L264" s="85"/>
      <c r="M264" s="44"/>
      <c r="N264" s="44" t="str">
        <f t="shared" si="7"/>
        <v>#NAME?</v>
      </c>
      <c r="O264" s="86" t="str">
        <f t="shared" si="8"/>
        <v>#NAME?</v>
      </c>
      <c r="P264" s="125" t="str">
        <f t="shared" si="9"/>
        <v>#NAME?</v>
      </c>
      <c r="Q264" s="122" t="str">
        <f t="shared" si="10"/>
        <v>-</v>
      </c>
      <c r="R264" s="123" t="str">
        <f t="shared" si="11"/>
        <v>-</v>
      </c>
      <c r="S264" s="124" t="str">
        <f t="shared" si="12"/>
        <v>-</v>
      </c>
      <c r="T264" s="12"/>
      <c r="U264" s="12"/>
      <c r="V264" s="12"/>
      <c r="W264" s="12"/>
      <c r="X264" s="12"/>
      <c r="Y264" s="12"/>
      <c r="Z264" s="12"/>
    </row>
    <row r="265" ht="12.75" customHeight="1">
      <c r="A265" s="113">
        <f t="shared" si="2"/>
        <v>0</v>
      </c>
      <c r="B265" s="114"/>
      <c r="C265" s="115"/>
      <c r="D265" s="40" t="str">
        <f t="shared" si="3"/>
        <v>#NAME?</v>
      </c>
      <c r="E265" s="84"/>
      <c r="F265" s="41" t="str">
        <f t="shared" si="4"/>
        <v>#NAME?</v>
      </c>
      <c r="G265" s="45" t="str">
        <f t="shared" si="5"/>
        <v>#NAME?</v>
      </c>
      <c r="H265" s="41" t="str">
        <f t="shared" si="6"/>
        <v>#NAME?</v>
      </c>
      <c r="I265" s="116"/>
      <c r="J265" s="117"/>
      <c r="K265" s="42"/>
      <c r="L265" s="85"/>
      <c r="M265" s="44"/>
      <c r="N265" s="44" t="str">
        <f t="shared" si="7"/>
        <v>#NAME?</v>
      </c>
      <c r="O265" s="86" t="str">
        <f t="shared" si="8"/>
        <v>#NAME?</v>
      </c>
      <c r="P265" s="125" t="str">
        <f t="shared" si="9"/>
        <v>#NAME?</v>
      </c>
      <c r="Q265" s="122" t="str">
        <f t="shared" si="10"/>
        <v>-</v>
      </c>
      <c r="R265" s="123" t="str">
        <f t="shared" si="11"/>
        <v>-</v>
      </c>
      <c r="S265" s="124" t="str">
        <f t="shared" si="12"/>
        <v>-</v>
      </c>
      <c r="T265" s="12"/>
      <c r="U265" s="12"/>
      <c r="V265" s="12"/>
      <c r="W265" s="12"/>
      <c r="X265" s="12"/>
      <c r="Y265" s="12"/>
      <c r="Z265" s="12"/>
    </row>
    <row r="266" ht="12.75" customHeight="1">
      <c r="A266" s="113">
        <f t="shared" si="2"/>
        <v>0</v>
      </c>
      <c r="B266" s="114"/>
      <c r="C266" s="115"/>
      <c r="D266" s="40" t="str">
        <f t="shared" si="3"/>
        <v>#NAME?</v>
      </c>
      <c r="E266" s="84"/>
      <c r="F266" s="41" t="str">
        <f t="shared" si="4"/>
        <v>#NAME?</v>
      </c>
      <c r="G266" s="45" t="str">
        <f t="shared" si="5"/>
        <v>#NAME?</v>
      </c>
      <c r="H266" s="41" t="str">
        <f t="shared" si="6"/>
        <v>#NAME?</v>
      </c>
      <c r="I266" s="116"/>
      <c r="J266" s="117"/>
      <c r="K266" s="42"/>
      <c r="L266" s="85"/>
      <c r="M266" s="44"/>
      <c r="N266" s="44" t="str">
        <f t="shared" si="7"/>
        <v>#NAME?</v>
      </c>
      <c r="O266" s="86" t="str">
        <f t="shared" si="8"/>
        <v>#NAME?</v>
      </c>
      <c r="P266" s="125" t="str">
        <f t="shared" si="9"/>
        <v>#NAME?</v>
      </c>
      <c r="Q266" s="122" t="str">
        <f t="shared" si="10"/>
        <v>-</v>
      </c>
      <c r="R266" s="123" t="str">
        <f t="shared" si="11"/>
        <v>-</v>
      </c>
      <c r="S266" s="124" t="str">
        <f t="shared" si="12"/>
        <v>-</v>
      </c>
      <c r="T266" s="12"/>
      <c r="U266" s="12"/>
      <c r="V266" s="12"/>
      <c r="W266" s="12"/>
      <c r="X266" s="12"/>
      <c r="Y266" s="12"/>
      <c r="Z266" s="12"/>
    </row>
    <row r="267" ht="12.75" customHeight="1">
      <c r="A267" s="113">
        <f t="shared" si="2"/>
        <v>0</v>
      </c>
      <c r="B267" s="114"/>
      <c r="C267" s="115"/>
      <c r="D267" s="40" t="str">
        <f t="shared" si="3"/>
        <v>#NAME?</v>
      </c>
      <c r="E267" s="84"/>
      <c r="F267" s="41" t="str">
        <f t="shared" si="4"/>
        <v>#NAME?</v>
      </c>
      <c r="G267" s="45" t="str">
        <f t="shared" si="5"/>
        <v>#NAME?</v>
      </c>
      <c r="H267" s="41" t="str">
        <f t="shared" si="6"/>
        <v>#NAME?</v>
      </c>
      <c r="I267" s="116"/>
      <c r="J267" s="117"/>
      <c r="K267" s="42"/>
      <c r="L267" s="85"/>
      <c r="M267" s="44"/>
      <c r="N267" s="44" t="str">
        <f t="shared" si="7"/>
        <v>#NAME?</v>
      </c>
      <c r="O267" s="86" t="str">
        <f t="shared" si="8"/>
        <v>#NAME?</v>
      </c>
      <c r="P267" s="125" t="str">
        <f t="shared" si="9"/>
        <v>#NAME?</v>
      </c>
      <c r="Q267" s="122" t="str">
        <f t="shared" si="10"/>
        <v>-</v>
      </c>
      <c r="R267" s="123" t="str">
        <f t="shared" si="11"/>
        <v>-</v>
      </c>
      <c r="S267" s="124" t="str">
        <f t="shared" si="12"/>
        <v>-</v>
      </c>
      <c r="T267" s="12"/>
      <c r="U267" s="12"/>
      <c r="V267" s="12"/>
      <c r="W267" s="12"/>
      <c r="X267" s="12"/>
      <c r="Y267" s="12"/>
      <c r="Z267" s="12"/>
    </row>
    <row r="268" ht="12.75" customHeight="1">
      <c r="A268" s="113">
        <f t="shared" si="2"/>
        <v>0</v>
      </c>
      <c r="B268" s="114"/>
      <c r="C268" s="115"/>
      <c r="D268" s="40" t="str">
        <f t="shared" si="3"/>
        <v>#NAME?</v>
      </c>
      <c r="E268" s="84"/>
      <c r="F268" s="41" t="str">
        <f t="shared" si="4"/>
        <v>#NAME?</v>
      </c>
      <c r="G268" s="45" t="str">
        <f t="shared" si="5"/>
        <v>#NAME?</v>
      </c>
      <c r="H268" s="41" t="str">
        <f t="shared" si="6"/>
        <v>#NAME?</v>
      </c>
      <c r="I268" s="116"/>
      <c r="J268" s="117"/>
      <c r="K268" s="42"/>
      <c r="L268" s="85"/>
      <c r="M268" s="44"/>
      <c r="N268" s="44" t="str">
        <f t="shared" si="7"/>
        <v>#NAME?</v>
      </c>
      <c r="O268" s="86" t="str">
        <f t="shared" si="8"/>
        <v>#NAME?</v>
      </c>
      <c r="P268" s="125" t="str">
        <f t="shared" si="9"/>
        <v>#NAME?</v>
      </c>
      <c r="Q268" s="122" t="str">
        <f t="shared" si="10"/>
        <v>-</v>
      </c>
      <c r="R268" s="123" t="str">
        <f t="shared" si="11"/>
        <v>-</v>
      </c>
      <c r="S268" s="124" t="str">
        <f t="shared" si="12"/>
        <v>-</v>
      </c>
      <c r="T268" s="12"/>
      <c r="U268" s="12"/>
      <c r="V268" s="12"/>
      <c r="W268" s="12"/>
      <c r="X268" s="12"/>
      <c r="Y268" s="12"/>
      <c r="Z268" s="12"/>
    </row>
    <row r="269" ht="12.75" customHeight="1">
      <c r="A269" s="113">
        <f t="shared" si="2"/>
        <v>0</v>
      </c>
      <c r="B269" s="114"/>
      <c r="C269" s="115"/>
      <c r="D269" s="40" t="str">
        <f t="shared" si="3"/>
        <v>#NAME?</v>
      </c>
      <c r="E269" s="84"/>
      <c r="F269" s="41" t="str">
        <f t="shared" si="4"/>
        <v>#NAME?</v>
      </c>
      <c r="G269" s="45" t="str">
        <f t="shared" si="5"/>
        <v>#NAME?</v>
      </c>
      <c r="H269" s="41" t="str">
        <f t="shared" si="6"/>
        <v>#NAME?</v>
      </c>
      <c r="I269" s="116"/>
      <c r="J269" s="117"/>
      <c r="K269" s="42"/>
      <c r="L269" s="85"/>
      <c r="M269" s="44"/>
      <c r="N269" s="44" t="str">
        <f t="shared" si="7"/>
        <v>#NAME?</v>
      </c>
      <c r="O269" s="86" t="str">
        <f t="shared" si="8"/>
        <v>#NAME?</v>
      </c>
      <c r="P269" s="125" t="str">
        <f t="shared" si="9"/>
        <v>#NAME?</v>
      </c>
      <c r="Q269" s="122" t="str">
        <f t="shared" si="10"/>
        <v>-</v>
      </c>
      <c r="R269" s="123" t="str">
        <f t="shared" si="11"/>
        <v>-</v>
      </c>
      <c r="S269" s="124" t="str">
        <f t="shared" si="12"/>
        <v>-</v>
      </c>
      <c r="T269" s="12"/>
      <c r="U269" s="12"/>
      <c r="V269" s="12"/>
      <c r="W269" s="12"/>
      <c r="X269" s="12"/>
      <c r="Y269" s="12"/>
      <c r="Z269" s="12"/>
    </row>
    <row r="270" ht="12.75" customHeight="1">
      <c r="A270" s="113">
        <f t="shared" si="2"/>
        <v>0</v>
      </c>
      <c r="B270" s="114"/>
      <c r="C270" s="115"/>
      <c r="D270" s="40" t="str">
        <f t="shared" si="3"/>
        <v>#NAME?</v>
      </c>
      <c r="E270" s="84"/>
      <c r="F270" s="41" t="str">
        <f t="shared" si="4"/>
        <v>#NAME?</v>
      </c>
      <c r="G270" s="45" t="str">
        <f t="shared" si="5"/>
        <v>#NAME?</v>
      </c>
      <c r="H270" s="41" t="str">
        <f t="shared" si="6"/>
        <v>#NAME?</v>
      </c>
      <c r="I270" s="116"/>
      <c r="J270" s="117"/>
      <c r="K270" s="42"/>
      <c r="L270" s="85"/>
      <c r="M270" s="44"/>
      <c r="N270" s="44" t="str">
        <f t="shared" si="7"/>
        <v>#NAME?</v>
      </c>
      <c r="O270" s="86" t="str">
        <f t="shared" si="8"/>
        <v>#NAME?</v>
      </c>
      <c r="P270" s="125" t="str">
        <f t="shared" si="9"/>
        <v>#NAME?</v>
      </c>
      <c r="Q270" s="122" t="str">
        <f t="shared" si="10"/>
        <v>-</v>
      </c>
      <c r="R270" s="123" t="str">
        <f t="shared" si="11"/>
        <v>-</v>
      </c>
      <c r="S270" s="124" t="str">
        <f t="shared" si="12"/>
        <v>-</v>
      </c>
      <c r="T270" s="12"/>
      <c r="U270" s="12"/>
      <c r="V270" s="12"/>
      <c r="W270" s="12"/>
      <c r="X270" s="12"/>
      <c r="Y270" s="12"/>
      <c r="Z270" s="12"/>
    </row>
    <row r="271" ht="12.75" customHeight="1">
      <c r="A271" s="113">
        <f t="shared" si="2"/>
        <v>0</v>
      </c>
      <c r="B271" s="114"/>
      <c r="C271" s="115"/>
      <c r="D271" s="40" t="str">
        <f t="shared" si="3"/>
        <v>#NAME?</v>
      </c>
      <c r="E271" s="84"/>
      <c r="F271" s="41" t="str">
        <f t="shared" si="4"/>
        <v>#NAME?</v>
      </c>
      <c r="G271" s="45" t="str">
        <f t="shared" si="5"/>
        <v>#NAME?</v>
      </c>
      <c r="H271" s="41" t="str">
        <f t="shared" si="6"/>
        <v>#NAME?</v>
      </c>
      <c r="I271" s="116"/>
      <c r="J271" s="117"/>
      <c r="K271" s="42"/>
      <c r="L271" s="85"/>
      <c r="M271" s="44"/>
      <c r="N271" s="44" t="str">
        <f t="shared" si="7"/>
        <v>#NAME?</v>
      </c>
      <c r="O271" s="86" t="str">
        <f t="shared" si="8"/>
        <v>#NAME?</v>
      </c>
      <c r="P271" s="125" t="str">
        <f t="shared" si="9"/>
        <v>#NAME?</v>
      </c>
      <c r="Q271" s="122" t="str">
        <f t="shared" si="10"/>
        <v>-</v>
      </c>
      <c r="R271" s="123" t="str">
        <f t="shared" si="11"/>
        <v>-</v>
      </c>
      <c r="S271" s="124" t="str">
        <f t="shared" si="12"/>
        <v>-</v>
      </c>
      <c r="T271" s="12"/>
      <c r="U271" s="12"/>
      <c r="V271" s="12"/>
      <c r="W271" s="12"/>
      <c r="X271" s="12"/>
      <c r="Y271" s="12"/>
      <c r="Z271" s="12"/>
    </row>
    <row r="272" ht="12.75" customHeight="1">
      <c r="A272" s="113">
        <f t="shared" si="2"/>
        <v>0</v>
      </c>
      <c r="B272" s="114"/>
      <c r="C272" s="115"/>
      <c r="D272" s="40" t="str">
        <f t="shared" si="3"/>
        <v>#NAME?</v>
      </c>
      <c r="E272" s="84"/>
      <c r="F272" s="41" t="str">
        <f t="shared" si="4"/>
        <v>#NAME?</v>
      </c>
      <c r="G272" s="45" t="str">
        <f t="shared" si="5"/>
        <v>#NAME?</v>
      </c>
      <c r="H272" s="41" t="str">
        <f t="shared" si="6"/>
        <v>#NAME?</v>
      </c>
      <c r="I272" s="116"/>
      <c r="J272" s="117"/>
      <c r="K272" s="42"/>
      <c r="L272" s="85"/>
      <c r="M272" s="44"/>
      <c r="N272" s="44" t="str">
        <f t="shared" si="7"/>
        <v>#NAME?</v>
      </c>
      <c r="O272" s="86" t="str">
        <f t="shared" si="8"/>
        <v>#NAME?</v>
      </c>
      <c r="P272" s="125" t="str">
        <f t="shared" si="9"/>
        <v>#NAME?</v>
      </c>
      <c r="Q272" s="122" t="str">
        <f t="shared" si="10"/>
        <v>-</v>
      </c>
      <c r="R272" s="123" t="str">
        <f t="shared" si="11"/>
        <v>-</v>
      </c>
      <c r="S272" s="124" t="str">
        <f t="shared" si="12"/>
        <v>-</v>
      </c>
      <c r="T272" s="12"/>
      <c r="U272" s="12"/>
      <c r="V272" s="12"/>
      <c r="W272" s="12"/>
      <c r="X272" s="12"/>
      <c r="Y272" s="12"/>
      <c r="Z272" s="12"/>
    </row>
    <row r="273" ht="12.75" customHeight="1">
      <c r="A273" s="113">
        <f t="shared" si="2"/>
        <v>0</v>
      </c>
      <c r="B273" s="114"/>
      <c r="C273" s="115"/>
      <c r="D273" s="40" t="str">
        <f t="shared" si="3"/>
        <v>#NAME?</v>
      </c>
      <c r="E273" s="84"/>
      <c r="F273" s="41" t="str">
        <f t="shared" si="4"/>
        <v>#NAME?</v>
      </c>
      <c r="G273" s="45" t="str">
        <f t="shared" si="5"/>
        <v>#NAME?</v>
      </c>
      <c r="H273" s="41" t="str">
        <f t="shared" si="6"/>
        <v>#NAME?</v>
      </c>
      <c r="I273" s="116"/>
      <c r="J273" s="117"/>
      <c r="K273" s="42"/>
      <c r="L273" s="85"/>
      <c r="M273" s="44"/>
      <c r="N273" s="44" t="str">
        <f t="shared" si="7"/>
        <v>#NAME?</v>
      </c>
      <c r="O273" s="86" t="str">
        <f t="shared" si="8"/>
        <v>#NAME?</v>
      </c>
      <c r="P273" s="125" t="str">
        <f t="shared" si="9"/>
        <v>#NAME?</v>
      </c>
      <c r="Q273" s="122" t="str">
        <f t="shared" si="10"/>
        <v>-</v>
      </c>
      <c r="R273" s="123" t="str">
        <f t="shared" si="11"/>
        <v>-</v>
      </c>
      <c r="S273" s="124" t="str">
        <f t="shared" si="12"/>
        <v>-</v>
      </c>
      <c r="T273" s="12"/>
      <c r="U273" s="12"/>
      <c r="V273" s="12"/>
      <c r="W273" s="12"/>
      <c r="X273" s="12"/>
      <c r="Y273" s="12"/>
      <c r="Z273" s="12"/>
    </row>
    <row r="274" ht="12.75" customHeight="1">
      <c r="A274" s="113">
        <f t="shared" si="2"/>
        <v>0</v>
      </c>
      <c r="B274" s="114"/>
      <c r="C274" s="115"/>
      <c r="D274" s="40" t="str">
        <f t="shared" si="3"/>
        <v>#NAME?</v>
      </c>
      <c r="E274" s="84"/>
      <c r="F274" s="41" t="str">
        <f t="shared" si="4"/>
        <v>#NAME?</v>
      </c>
      <c r="G274" s="45" t="str">
        <f t="shared" si="5"/>
        <v>#NAME?</v>
      </c>
      <c r="H274" s="41" t="str">
        <f t="shared" si="6"/>
        <v>#NAME?</v>
      </c>
      <c r="I274" s="116"/>
      <c r="J274" s="117"/>
      <c r="K274" s="42"/>
      <c r="L274" s="85"/>
      <c r="M274" s="44"/>
      <c r="N274" s="44" t="str">
        <f t="shared" si="7"/>
        <v>#NAME?</v>
      </c>
      <c r="O274" s="86" t="str">
        <f t="shared" si="8"/>
        <v>#NAME?</v>
      </c>
      <c r="P274" s="125" t="str">
        <f t="shared" si="9"/>
        <v>#NAME?</v>
      </c>
      <c r="Q274" s="122" t="str">
        <f t="shared" si="10"/>
        <v>-</v>
      </c>
      <c r="R274" s="123" t="str">
        <f t="shared" si="11"/>
        <v>-</v>
      </c>
      <c r="S274" s="124" t="str">
        <f t="shared" si="12"/>
        <v>-</v>
      </c>
      <c r="T274" s="12"/>
      <c r="U274" s="12"/>
      <c r="V274" s="12"/>
      <c r="W274" s="12"/>
      <c r="X274" s="12"/>
      <c r="Y274" s="12"/>
      <c r="Z274" s="12"/>
    </row>
    <row r="275" ht="12.75" customHeight="1">
      <c r="A275" s="113">
        <f t="shared" si="2"/>
        <v>0</v>
      </c>
      <c r="B275" s="114"/>
      <c r="C275" s="115"/>
      <c r="D275" s="40" t="str">
        <f t="shared" si="3"/>
        <v>#NAME?</v>
      </c>
      <c r="E275" s="84"/>
      <c r="F275" s="41" t="str">
        <f t="shared" si="4"/>
        <v>#NAME?</v>
      </c>
      <c r="G275" s="45" t="str">
        <f t="shared" si="5"/>
        <v>#NAME?</v>
      </c>
      <c r="H275" s="41" t="str">
        <f t="shared" si="6"/>
        <v>#NAME?</v>
      </c>
      <c r="I275" s="116"/>
      <c r="J275" s="117"/>
      <c r="K275" s="42"/>
      <c r="L275" s="85"/>
      <c r="M275" s="44"/>
      <c r="N275" s="44" t="str">
        <f t="shared" si="7"/>
        <v>#NAME?</v>
      </c>
      <c r="O275" s="86" t="str">
        <f t="shared" si="8"/>
        <v>#NAME?</v>
      </c>
      <c r="P275" s="125" t="str">
        <f t="shared" si="9"/>
        <v>#NAME?</v>
      </c>
      <c r="Q275" s="122" t="str">
        <f t="shared" si="10"/>
        <v>-</v>
      </c>
      <c r="R275" s="123" t="str">
        <f t="shared" si="11"/>
        <v>-</v>
      </c>
      <c r="S275" s="124" t="str">
        <f t="shared" si="12"/>
        <v>-</v>
      </c>
      <c r="T275" s="12"/>
      <c r="U275" s="12"/>
      <c r="V275" s="12"/>
      <c r="W275" s="12"/>
      <c r="X275" s="12"/>
      <c r="Y275" s="12"/>
      <c r="Z275" s="12"/>
    </row>
    <row r="276" ht="12.75" customHeight="1">
      <c r="A276" s="113">
        <f t="shared" si="2"/>
        <v>0</v>
      </c>
      <c r="B276" s="114"/>
      <c r="C276" s="115"/>
      <c r="D276" s="40" t="str">
        <f t="shared" si="3"/>
        <v>#NAME?</v>
      </c>
      <c r="E276" s="84"/>
      <c r="F276" s="41" t="str">
        <f t="shared" si="4"/>
        <v>#NAME?</v>
      </c>
      <c r="G276" s="45" t="str">
        <f t="shared" si="5"/>
        <v>#NAME?</v>
      </c>
      <c r="H276" s="41" t="str">
        <f t="shared" si="6"/>
        <v>#NAME?</v>
      </c>
      <c r="I276" s="116"/>
      <c r="J276" s="117"/>
      <c r="K276" s="42"/>
      <c r="L276" s="85"/>
      <c r="M276" s="44"/>
      <c r="N276" s="44" t="str">
        <f t="shared" si="7"/>
        <v>#NAME?</v>
      </c>
      <c r="O276" s="86" t="str">
        <f t="shared" si="8"/>
        <v>#NAME?</v>
      </c>
      <c r="P276" s="125" t="str">
        <f t="shared" si="9"/>
        <v>#NAME?</v>
      </c>
      <c r="Q276" s="122" t="str">
        <f t="shared" si="10"/>
        <v>-</v>
      </c>
      <c r="R276" s="123" t="str">
        <f t="shared" si="11"/>
        <v>-</v>
      </c>
      <c r="S276" s="124" t="str">
        <f t="shared" si="12"/>
        <v>-</v>
      </c>
      <c r="T276" s="12"/>
      <c r="U276" s="12"/>
      <c r="V276" s="12"/>
      <c r="W276" s="12"/>
      <c r="X276" s="12"/>
      <c r="Y276" s="12"/>
      <c r="Z276" s="12"/>
    </row>
    <row r="277" ht="12.75" customHeight="1">
      <c r="A277" s="113">
        <f t="shared" si="2"/>
        <v>0</v>
      </c>
      <c r="B277" s="114"/>
      <c r="C277" s="115"/>
      <c r="D277" s="40" t="str">
        <f t="shared" si="3"/>
        <v>#NAME?</v>
      </c>
      <c r="E277" s="84"/>
      <c r="F277" s="41" t="str">
        <f t="shared" si="4"/>
        <v>#NAME?</v>
      </c>
      <c r="G277" s="45" t="str">
        <f t="shared" si="5"/>
        <v>#NAME?</v>
      </c>
      <c r="H277" s="41" t="str">
        <f t="shared" si="6"/>
        <v>#NAME?</v>
      </c>
      <c r="I277" s="116"/>
      <c r="J277" s="117"/>
      <c r="K277" s="42"/>
      <c r="L277" s="85"/>
      <c r="M277" s="44"/>
      <c r="N277" s="44" t="str">
        <f t="shared" si="7"/>
        <v>#NAME?</v>
      </c>
      <c r="O277" s="86" t="str">
        <f t="shared" si="8"/>
        <v>#NAME?</v>
      </c>
      <c r="P277" s="125" t="str">
        <f t="shared" si="9"/>
        <v>#NAME?</v>
      </c>
      <c r="Q277" s="122" t="str">
        <f t="shared" si="10"/>
        <v>-</v>
      </c>
      <c r="R277" s="123" t="str">
        <f t="shared" si="11"/>
        <v>-</v>
      </c>
      <c r="S277" s="124" t="str">
        <f t="shared" si="12"/>
        <v>-</v>
      </c>
      <c r="T277" s="12"/>
      <c r="U277" s="12"/>
      <c r="V277" s="12"/>
      <c r="W277" s="12"/>
      <c r="X277" s="12"/>
      <c r="Y277" s="12"/>
      <c r="Z277" s="12"/>
    </row>
    <row r="278" ht="12.75" customHeight="1">
      <c r="A278" s="113">
        <f t="shared" si="2"/>
        <v>0</v>
      </c>
      <c r="B278" s="114"/>
      <c r="C278" s="115"/>
      <c r="D278" s="40" t="str">
        <f t="shared" si="3"/>
        <v>#NAME?</v>
      </c>
      <c r="E278" s="84"/>
      <c r="F278" s="41" t="str">
        <f t="shared" si="4"/>
        <v>#NAME?</v>
      </c>
      <c r="G278" s="45" t="str">
        <f t="shared" si="5"/>
        <v>#NAME?</v>
      </c>
      <c r="H278" s="41" t="str">
        <f t="shared" si="6"/>
        <v>#NAME?</v>
      </c>
      <c r="I278" s="116"/>
      <c r="J278" s="117"/>
      <c r="K278" s="42"/>
      <c r="L278" s="85"/>
      <c r="M278" s="44"/>
      <c r="N278" s="44" t="str">
        <f t="shared" si="7"/>
        <v>#NAME?</v>
      </c>
      <c r="O278" s="86" t="str">
        <f t="shared" si="8"/>
        <v>#NAME?</v>
      </c>
      <c r="P278" s="125" t="str">
        <f t="shared" si="9"/>
        <v>#NAME?</v>
      </c>
      <c r="Q278" s="122" t="str">
        <f t="shared" si="10"/>
        <v>-</v>
      </c>
      <c r="R278" s="123" t="str">
        <f t="shared" si="11"/>
        <v>-</v>
      </c>
      <c r="S278" s="124" t="str">
        <f t="shared" si="12"/>
        <v>-</v>
      </c>
      <c r="T278" s="12"/>
      <c r="U278" s="12"/>
      <c r="V278" s="12"/>
      <c r="W278" s="12"/>
      <c r="X278" s="12"/>
      <c r="Y278" s="12"/>
      <c r="Z278" s="12"/>
    </row>
    <row r="279" ht="12.75" customHeight="1">
      <c r="A279" s="113">
        <f t="shared" si="2"/>
        <v>0</v>
      </c>
      <c r="B279" s="114"/>
      <c r="C279" s="115"/>
      <c r="D279" s="40" t="str">
        <f t="shared" si="3"/>
        <v>#NAME?</v>
      </c>
      <c r="E279" s="84"/>
      <c r="F279" s="41" t="str">
        <f t="shared" si="4"/>
        <v>#NAME?</v>
      </c>
      <c r="G279" s="45" t="str">
        <f t="shared" si="5"/>
        <v>#NAME?</v>
      </c>
      <c r="H279" s="41" t="str">
        <f t="shared" si="6"/>
        <v>#NAME?</v>
      </c>
      <c r="I279" s="116"/>
      <c r="J279" s="117"/>
      <c r="K279" s="42"/>
      <c r="L279" s="85"/>
      <c r="M279" s="44"/>
      <c r="N279" s="44" t="str">
        <f t="shared" si="7"/>
        <v>#NAME?</v>
      </c>
      <c r="O279" s="86" t="str">
        <f t="shared" si="8"/>
        <v>#NAME?</v>
      </c>
      <c r="P279" s="125" t="str">
        <f t="shared" si="9"/>
        <v>#NAME?</v>
      </c>
      <c r="Q279" s="122" t="str">
        <f t="shared" si="10"/>
        <v>-</v>
      </c>
      <c r="R279" s="123" t="str">
        <f t="shared" si="11"/>
        <v>-</v>
      </c>
      <c r="S279" s="124" t="str">
        <f t="shared" si="12"/>
        <v>-</v>
      </c>
      <c r="T279" s="12"/>
      <c r="U279" s="12"/>
      <c r="V279" s="12"/>
      <c r="W279" s="12"/>
      <c r="X279" s="12"/>
      <c r="Y279" s="12"/>
      <c r="Z279" s="12"/>
    </row>
    <row r="280" ht="12.75" customHeight="1">
      <c r="A280" s="113">
        <f t="shared" si="2"/>
        <v>0</v>
      </c>
      <c r="B280" s="114"/>
      <c r="C280" s="115"/>
      <c r="D280" s="40" t="str">
        <f t="shared" si="3"/>
        <v>#NAME?</v>
      </c>
      <c r="E280" s="84"/>
      <c r="F280" s="41" t="str">
        <f t="shared" si="4"/>
        <v>#NAME?</v>
      </c>
      <c r="G280" s="45" t="str">
        <f t="shared" si="5"/>
        <v>#NAME?</v>
      </c>
      <c r="H280" s="41" t="str">
        <f t="shared" si="6"/>
        <v>#NAME?</v>
      </c>
      <c r="I280" s="116"/>
      <c r="J280" s="117"/>
      <c r="K280" s="42"/>
      <c r="L280" s="85"/>
      <c r="M280" s="44"/>
      <c r="N280" s="44" t="str">
        <f t="shared" si="7"/>
        <v>#NAME?</v>
      </c>
      <c r="O280" s="86" t="str">
        <f t="shared" si="8"/>
        <v>#NAME?</v>
      </c>
      <c r="P280" s="125" t="str">
        <f t="shared" si="9"/>
        <v>#NAME?</v>
      </c>
      <c r="Q280" s="122" t="str">
        <f t="shared" si="10"/>
        <v>-</v>
      </c>
      <c r="R280" s="123" t="str">
        <f t="shared" si="11"/>
        <v>-</v>
      </c>
      <c r="S280" s="124" t="str">
        <f t="shared" si="12"/>
        <v>-</v>
      </c>
      <c r="T280" s="12"/>
      <c r="U280" s="12"/>
      <c r="V280" s="12"/>
      <c r="W280" s="12"/>
      <c r="X280" s="12"/>
      <c r="Y280" s="12"/>
      <c r="Z280" s="12"/>
    </row>
    <row r="281" ht="12.75" customHeight="1">
      <c r="A281" s="113">
        <f t="shared" si="2"/>
        <v>0</v>
      </c>
      <c r="B281" s="114"/>
      <c r="C281" s="115"/>
      <c r="D281" s="40" t="str">
        <f t="shared" si="3"/>
        <v>#NAME?</v>
      </c>
      <c r="E281" s="84"/>
      <c r="F281" s="41" t="str">
        <f t="shared" si="4"/>
        <v>#NAME?</v>
      </c>
      <c r="G281" s="45" t="str">
        <f t="shared" si="5"/>
        <v>#NAME?</v>
      </c>
      <c r="H281" s="41" t="str">
        <f t="shared" si="6"/>
        <v>#NAME?</v>
      </c>
      <c r="I281" s="116"/>
      <c r="J281" s="117"/>
      <c r="K281" s="42"/>
      <c r="L281" s="85"/>
      <c r="M281" s="44"/>
      <c r="N281" s="44" t="str">
        <f t="shared" si="7"/>
        <v>#NAME?</v>
      </c>
      <c r="O281" s="86" t="str">
        <f t="shared" si="8"/>
        <v>#NAME?</v>
      </c>
      <c r="P281" s="125" t="str">
        <f t="shared" si="9"/>
        <v>#NAME?</v>
      </c>
      <c r="Q281" s="122" t="str">
        <f t="shared" si="10"/>
        <v>-</v>
      </c>
      <c r="R281" s="123" t="str">
        <f t="shared" si="11"/>
        <v>-</v>
      </c>
      <c r="S281" s="124" t="str">
        <f t="shared" si="12"/>
        <v>-</v>
      </c>
      <c r="T281" s="12"/>
      <c r="U281" s="12"/>
      <c r="V281" s="12"/>
      <c r="W281" s="12"/>
      <c r="X281" s="12"/>
      <c r="Y281" s="12"/>
      <c r="Z281" s="12"/>
    </row>
    <row r="282" ht="12.75" customHeight="1">
      <c r="A282" s="113">
        <f t="shared" si="2"/>
        <v>0</v>
      </c>
      <c r="B282" s="114"/>
      <c r="C282" s="115"/>
      <c r="D282" s="40" t="str">
        <f t="shared" si="3"/>
        <v>#NAME?</v>
      </c>
      <c r="E282" s="84"/>
      <c r="F282" s="41" t="str">
        <f t="shared" si="4"/>
        <v>#NAME?</v>
      </c>
      <c r="G282" s="45" t="str">
        <f t="shared" si="5"/>
        <v>#NAME?</v>
      </c>
      <c r="H282" s="41" t="str">
        <f t="shared" si="6"/>
        <v>#NAME?</v>
      </c>
      <c r="I282" s="116"/>
      <c r="J282" s="117"/>
      <c r="K282" s="42"/>
      <c r="L282" s="85"/>
      <c r="M282" s="44"/>
      <c r="N282" s="44" t="str">
        <f t="shared" si="7"/>
        <v>#NAME?</v>
      </c>
      <c r="O282" s="86" t="str">
        <f t="shared" si="8"/>
        <v>#NAME?</v>
      </c>
      <c r="P282" s="125" t="str">
        <f t="shared" si="9"/>
        <v>#NAME?</v>
      </c>
      <c r="Q282" s="122" t="str">
        <f t="shared" si="10"/>
        <v>-</v>
      </c>
      <c r="R282" s="123" t="str">
        <f t="shared" si="11"/>
        <v>-</v>
      </c>
      <c r="S282" s="124" t="str">
        <f t="shared" si="12"/>
        <v>-</v>
      </c>
      <c r="T282" s="12"/>
      <c r="U282" s="12"/>
      <c r="V282" s="12"/>
      <c r="W282" s="12"/>
      <c r="X282" s="12"/>
      <c r="Y282" s="12"/>
      <c r="Z282" s="12"/>
    </row>
    <row r="283" ht="12.75" customHeight="1">
      <c r="A283" s="113">
        <f t="shared" si="2"/>
        <v>0</v>
      </c>
      <c r="B283" s="114"/>
      <c r="C283" s="115"/>
      <c r="D283" s="40" t="str">
        <f t="shared" si="3"/>
        <v>#NAME?</v>
      </c>
      <c r="E283" s="84"/>
      <c r="F283" s="41" t="str">
        <f t="shared" si="4"/>
        <v>#NAME?</v>
      </c>
      <c r="G283" s="45" t="str">
        <f t="shared" si="5"/>
        <v>#NAME?</v>
      </c>
      <c r="H283" s="41" t="str">
        <f t="shared" si="6"/>
        <v>#NAME?</v>
      </c>
      <c r="I283" s="116"/>
      <c r="J283" s="117"/>
      <c r="K283" s="42"/>
      <c r="L283" s="85"/>
      <c r="M283" s="44"/>
      <c r="N283" s="44" t="str">
        <f t="shared" si="7"/>
        <v>#NAME?</v>
      </c>
      <c r="O283" s="86" t="str">
        <f t="shared" si="8"/>
        <v>#NAME?</v>
      </c>
      <c r="P283" s="125" t="str">
        <f t="shared" si="9"/>
        <v>#NAME?</v>
      </c>
      <c r="Q283" s="122" t="str">
        <f t="shared" si="10"/>
        <v>-</v>
      </c>
      <c r="R283" s="123" t="str">
        <f t="shared" si="11"/>
        <v>-</v>
      </c>
      <c r="S283" s="124" t="str">
        <f t="shared" si="12"/>
        <v>-</v>
      </c>
      <c r="T283" s="12"/>
      <c r="U283" s="12"/>
      <c r="V283" s="12"/>
      <c r="W283" s="12"/>
      <c r="X283" s="12"/>
      <c r="Y283" s="12"/>
      <c r="Z283" s="12"/>
    </row>
    <row r="284" ht="12.75" customHeight="1">
      <c r="A284" s="113">
        <f t="shared" si="2"/>
        <v>0</v>
      </c>
      <c r="B284" s="114"/>
      <c r="C284" s="115"/>
      <c r="D284" s="40" t="str">
        <f t="shared" si="3"/>
        <v>#NAME?</v>
      </c>
      <c r="E284" s="84"/>
      <c r="F284" s="41" t="str">
        <f t="shared" si="4"/>
        <v>#NAME?</v>
      </c>
      <c r="G284" s="45" t="str">
        <f t="shared" si="5"/>
        <v>#NAME?</v>
      </c>
      <c r="H284" s="41" t="str">
        <f t="shared" si="6"/>
        <v>#NAME?</v>
      </c>
      <c r="I284" s="116"/>
      <c r="J284" s="117"/>
      <c r="K284" s="42"/>
      <c r="L284" s="85"/>
      <c r="M284" s="44"/>
      <c r="N284" s="44" t="str">
        <f t="shared" si="7"/>
        <v>#NAME?</v>
      </c>
      <c r="O284" s="86" t="str">
        <f t="shared" si="8"/>
        <v>#NAME?</v>
      </c>
      <c r="P284" s="125" t="str">
        <f t="shared" si="9"/>
        <v>#NAME?</v>
      </c>
      <c r="Q284" s="122" t="str">
        <f t="shared" si="10"/>
        <v>-</v>
      </c>
      <c r="R284" s="123" t="str">
        <f t="shared" si="11"/>
        <v>-</v>
      </c>
      <c r="S284" s="124" t="str">
        <f t="shared" si="12"/>
        <v>-</v>
      </c>
      <c r="T284" s="12"/>
      <c r="U284" s="12"/>
      <c r="V284" s="12"/>
      <c r="W284" s="12"/>
      <c r="X284" s="12"/>
      <c r="Y284" s="12"/>
      <c r="Z284" s="12"/>
    </row>
    <row r="285" ht="12.75" customHeight="1">
      <c r="A285" s="113">
        <f t="shared" si="2"/>
        <v>0</v>
      </c>
      <c r="B285" s="114"/>
      <c r="C285" s="115"/>
      <c r="D285" s="40" t="str">
        <f t="shared" si="3"/>
        <v>#NAME?</v>
      </c>
      <c r="E285" s="84"/>
      <c r="F285" s="41" t="str">
        <f t="shared" si="4"/>
        <v>#NAME?</v>
      </c>
      <c r="G285" s="45" t="str">
        <f t="shared" si="5"/>
        <v>#NAME?</v>
      </c>
      <c r="H285" s="41" t="str">
        <f t="shared" si="6"/>
        <v>#NAME?</v>
      </c>
      <c r="I285" s="116"/>
      <c r="J285" s="117"/>
      <c r="K285" s="42"/>
      <c r="L285" s="85"/>
      <c r="M285" s="44"/>
      <c r="N285" s="44" t="str">
        <f t="shared" si="7"/>
        <v>#NAME?</v>
      </c>
      <c r="O285" s="86" t="str">
        <f t="shared" si="8"/>
        <v>#NAME?</v>
      </c>
      <c r="P285" s="125" t="str">
        <f t="shared" si="9"/>
        <v>#NAME?</v>
      </c>
      <c r="Q285" s="122" t="str">
        <f t="shared" si="10"/>
        <v>-</v>
      </c>
      <c r="R285" s="123" t="str">
        <f t="shared" si="11"/>
        <v>-</v>
      </c>
      <c r="S285" s="124" t="str">
        <f t="shared" si="12"/>
        <v>-</v>
      </c>
      <c r="T285" s="12"/>
      <c r="U285" s="12"/>
      <c r="V285" s="12"/>
      <c r="W285" s="12"/>
      <c r="X285" s="12"/>
      <c r="Y285" s="12"/>
      <c r="Z285" s="12"/>
    </row>
    <row r="286" ht="12.75" customHeight="1">
      <c r="A286" s="113">
        <f t="shared" si="2"/>
        <v>0</v>
      </c>
      <c r="B286" s="114"/>
      <c r="C286" s="115"/>
      <c r="D286" s="40" t="str">
        <f t="shared" si="3"/>
        <v>#NAME?</v>
      </c>
      <c r="E286" s="84"/>
      <c r="F286" s="41" t="str">
        <f t="shared" si="4"/>
        <v>#NAME?</v>
      </c>
      <c r="G286" s="45" t="str">
        <f t="shared" si="5"/>
        <v>#NAME?</v>
      </c>
      <c r="H286" s="41" t="str">
        <f t="shared" si="6"/>
        <v>#NAME?</v>
      </c>
      <c r="I286" s="116"/>
      <c r="J286" s="117"/>
      <c r="K286" s="42"/>
      <c r="L286" s="85"/>
      <c r="M286" s="44"/>
      <c r="N286" s="44" t="str">
        <f t="shared" si="7"/>
        <v>#NAME?</v>
      </c>
      <c r="O286" s="86" t="str">
        <f t="shared" si="8"/>
        <v>#NAME?</v>
      </c>
      <c r="P286" s="125" t="str">
        <f t="shared" si="9"/>
        <v>#NAME?</v>
      </c>
      <c r="Q286" s="122" t="str">
        <f t="shared" si="10"/>
        <v>-</v>
      </c>
      <c r="R286" s="123" t="str">
        <f t="shared" si="11"/>
        <v>-</v>
      </c>
      <c r="S286" s="124" t="str">
        <f t="shared" si="12"/>
        <v>-</v>
      </c>
      <c r="T286" s="12"/>
      <c r="U286" s="12"/>
      <c r="V286" s="12"/>
      <c r="W286" s="12"/>
      <c r="X286" s="12"/>
      <c r="Y286" s="12"/>
      <c r="Z286" s="12"/>
    </row>
    <row r="287" ht="12.75" customHeight="1">
      <c r="A287" s="113">
        <f t="shared" si="2"/>
        <v>0</v>
      </c>
      <c r="B287" s="114"/>
      <c r="C287" s="115"/>
      <c r="D287" s="40" t="str">
        <f t="shared" si="3"/>
        <v>#NAME?</v>
      </c>
      <c r="E287" s="84"/>
      <c r="F287" s="41" t="str">
        <f t="shared" si="4"/>
        <v>#NAME?</v>
      </c>
      <c r="G287" s="45" t="str">
        <f t="shared" si="5"/>
        <v>#NAME?</v>
      </c>
      <c r="H287" s="41" t="str">
        <f t="shared" si="6"/>
        <v>#NAME?</v>
      </c>
      <c r="I287" s="116"/>
      <c r="J287" s="117"/>
      <c r="K287" s="42"/>
      <c r="L287" s="85"/>
      <c r="M287" s="44"/>
      <c r="N287" s="44" t="str">
        <f t="shared" si="7"/>
        <v>#NAME?</v>
      </c>
      <c r="O287" s="86" t="str">
        <f t="shared" si="8"/>
        <v>#NAME?</v>
      </c>
      <c r="P287" s="125" t="str">
        <f t="shared" si="9"/>
        <v>#NAME?</v>
      </c>
      <c r="Q287" s="122" t="str">
        <f t="shared" si="10"/>
        <v>-</v>
      </c>
      <c r="R287" s="123" t="str">
        <f t="shared" si="11"/>
        <v>-</v>
      </c>
      <c r="S287" s="124" t="str">
        <f t="shared" si="12"/>
        <v>-</v>
      </c>
      <c r="T287" s="12"/>
      <c r="U287" s="12"/>
      <c r="V287" s="12"/>
      <c r="W287" s="12"/>
      <c r="X287" s="12"/>
      <c r="Y287" s="12"/>
      <c r="Z287" s="12"/>
    </row>
    <row r="288" ht="12.75" customHeight="1">
      <c r="A288" s="113">
        <f t="shared" si="2"/>
        <v>0</v>
      </c>
      <c r="B288" s="114"/>
      <c r="C288" s="115"/>
      <c r="D288" s="40" t="str">
        <f t="shared" si="3"/>
        <v>#NAME?</v>
      </c>
      <c r="E288" s="84"/>
      <c r="F288" s="41" t="str">
        <f t="shared" si="4"/>
        <v>#NAME?</v>
      </c>
      <c r="G288" s="45" t="str">
        <f t="shared" si="5"/>
        <v>#NAME?</v>
      </c>
      <c r="H288" s="41" t="str">
        <f t="shared" si="6"/>
        <v>#NAME?</v>
      </c>
      <c r="I288" s="116"/>
      <c r="J288" s="117"/>
      <c r="K288" s="42"/>
      <c r="L288" s="85"/>
      <c r="M288" s="44"/>
      <c r="N288" s="44" t="str">
        <f t="shared" si="7"/>
        <v>#NAME?</v>
      </c>
      <c r="O288" s="86" t="str">
        <f t="shared" si="8"/>
        <v>#NAME?</v>
      </c>
      <c r="P288" s="125" t="str">
        <f t="shared" si="9"/>
        <v>#NAME?</v>
      </c>
      <c r="Q288" s="122" t="str">
        <f t="shared" si="10"/>
        <v>-</v>
      </c>
      <c r="R288" s="123" t="str">
        <f t="shared" si="11"/>
        <v>-</v>
      </c>
      <c r="S288" s="124" t="str">
        <f t="shared" si="12"/>
        <v>-</v>
      </c>
      <c r="T288" s="12"/>
      <c r="U288" s="12"/>
      <c r="V288" s="12"/>
      <c r="W288" s="12"/>
      <c r="X288" s="12"/>
      <c r="Y288" s="12"/>
      <c r="Z288" s="12"/>
    </row>
    <row r="289" ht="12.75" customHeight="1">
      <c r="A289" s="113">
        <f t="shared" si="2"/>
        <v>0</v>
      </c>
      <c r="B289" s="114"/>
      <c r="C289" s="115"/>
      <c r="D289" s="40" t="str">
        <f t="shared" si="3"/>
        <v>#NAME?</v>
      </c>
      <c r="E289" s="84"/>
      <c r="F289" s="41" t="str">
        <f t="shared" si="4"/>
        <v>#NAME?</v>
      </c>
      <c r="G289" s="45" t="str">
        <f t="shared" si="5"/>
        <v>#NAME?</v>
      </c>
      <c r="H289" s="41" t="str">
        <f t="shared" si="6"/>
        <v>#NAME?</v>
      </c>
      <c r="I289" s="116"/>
      <c r="J289" s="117"/>
      <c r="K289" s="42"/>
      <c r="L289" s="85"/>
      <c r="M289" s="44"/>
      <c r="N289" s="44" t="str">
        <f t="shared" si="7"/>
        <v>#NAME?</v>
      </c>
      <c r="O289" s="86" t="str">
        <f t="shared" si="8"/>
        <v>#NAME?</v>
      </c>
      <c r="P289" s="125" t="str">
        <f t="shared" si="9"/>
        <v>#NAME?</v>
      </c>
      <c r="Q289" s="122" t="str">
        <f t="shared" si="10"/>
        <v>-</v>
      </c>
      <c r="R289" s="123" t="str">
        <f t="shared" si="11"/>
        <v>-</v>
      </c>
      <c r="S289" s="124" t="str">
        <f t="shared" si="12"/>
        <v>-</v>
      </c>
      <c r="T289" s="12"/>
      <c r="U289" s="12"/>
      <c r="V289" s="12"/>
      <c r="W289" s="12"/>
      <c r="X289" s="12"/>
      <c r="Y289" s="12"/>
      <c r="Z289" s="12"/>
    </row>
    <row r="290" ht="12.75" customHeight="1">
      <c r="A290" s="113">
        <f t="shared" si="2"/>
        <v>0</v>
      </c>
      <c r="B290" s="114"/>
      <c r="C290" s="115"/>
      <c r="D290" s="40" t="str">
        <f t="shared" si="3"/>
        <v>#NAME?</v>
      </c>
      <c r="E290" s="84"/>
      <c r="F290" s="41" t="str">
        <f t="shared" si="4"/>
        <v>#NAME?</v>
      </c>
      <c r="G290" s="45" t="str">
        <f t="shared" si="5"/>
        <v>#NAME?</v>
      </c>
      <c r="H290" s="41" t="str">
        <f t="shared" si="6"/>
        <v>#NAME?</v>
      </c>
      <c r="I290" s="116"/>
      <c r="J290" s="117"/>
      <c r="K290" s="42"/>
      <c r="L290" s="85"/>
      <c r="M290" s="44"/>
      <c r="N290" s="44" t="str">
        <f t="shared" si="7"/>
        <v>#NAME?</v>
      </c>
      <c r="O290" s="86" t="str">
        <f t="shared" si="8"/>
        <v>#NAME?</v>
      </c>
      <c r="P290" s="125" t="str">
        <f t="shared" si="9"/>
        <v>#NAME?</v>
      </c>
      <c r="Q290" s="122" t="str">
        <f t="shared" si="10"/>
        <v>-</v>
      </c>
      <c r="R290" s="123" t="str">
        <f t="shared" si="11"/>
        <v>-</v>
      </c>
      <c r="S290" s="124" t="str">
        <f t="shared" si="12"/>
        <v>-</v>
      </c>
      <c r="T290" s="12"/>
      <c r="U290" s="12"/>
      <c r="V290" s="12"/>
      <c r="W290" s="12"/>
      <c r="X290" s="12"/>
      <c r="Y290" s="12"/>
      <c r="Z290" s="12"/>
    </row>
    <row r="291" ht="12.75" customHeight="1">
      <c r="A291" s="113">
        <f t="shared" si="2"/>
        <v>0</v>
      </c>
      <c r="B291" s="114"/>
      <c r="C291" s="115"/>
      <c r="D291" s="40" t="str">
        <f t="shared" si="3"/>
        <v>#NAME?</v>
      </c>
      <c r="E291" s="84"/>
      <c r="F291" s="41" t="str">
        <f t="shared" si="4"/>
        <v>#NAME?</v>
      </c>
      <c r="G291" s="45" t="str">
        <f t="shared" si="5"/>
        <v>#NAME?</v>
      </c>
      <c r="H291" s="41" t="str">
        <f t="shared" si="6"/>
        <v>#NAME?</v>
      </c>
      <c r="I291" s="116"/>
      <c r="J291" s="117"/>
      <c r="K291" s="42"/>
      <c r="L291" s="85"/>
      <c r="M291" s="44"/>
      <c r="N291" s="44" t="str">
        <f t="shared" si="7"/>
        <v>#NAME?</v>
      </c>
      <c r="O291" s="86" t="str">
        <f t="shared" si="8"/>
        <v>#NAME?</v>
      </c>
      <c r="P291" s="125" t="str">
        <f t="shared" si="9"/>
        <v>#NAME?</v>
      </c>
      <c r="Q291" s="122" t="str">
        <f t="shared" si="10"/>
        <v>-</v>
      </c>
      <c r="R291" s="123" t="str">
        <f t="shared" si="11"/>
        <v>-</v>
      </c>
      <c r="S291" s="124" t="str">
        <f t="shared" si="12"/>
        <v>-</v>
      </c>
      <c r="T291" s="12"/>
      <c r="U291" s="12"/>
      <c r="V291" s="12"/>
      <c r="W291" s="12"/>
      <c r="X291" s="12"/>
      <c r="Y291" s="12"/>
      <c r="Z291" s="12"/>
    </row>
    <row r="292" ht="12.75" customHeight="1">
      <c r="A292" s="113">
        <f t="shared" si="2"/>
        <v>0</v>
      </c>
      <c r="B292" s="114"/>
      <c r="C292" s="115"/>
      <c r="D292" s="40" t="str">
        <f t="shared" si="3"/>
        <v>#NAME?</v>
      </c>
      <c r="E292" s="84"/>
      <c r="F292" s="41" t="str">
        <f t="shared" si="4"/>
        <v>#NAME?</v>
      </c>
      <c r="G292" s="45" t="str">
        <f t="shared" si="5"/>
        <v>#NAME?</v>
      </c>
      <c r="H292" s="41" t="str">
        <f t="shared" si="6"/>
        <v>#NAME?</v>
      </c>
      <c r="I292" s="116"/>
      <c r="J292" s="117"/>
      <c r="K292" s="42"/>
      <c r="L292" s="85"/>
      <c r="M292" s="44"/>
      <c r="N292" s="44" t="str">
        <f t="shared" si="7"/>
        <v>#NAME?</v>
      </c>
      <c r="O292" s="86" t="str">
        <f t="shared" si="8"/>
        <v>#NAME?</v>
      </c>
      <c r="P292" s="125" t="str">
        <f t="shared" si="9"/>
        <v>#NAME?</v>
      </c>
      <c r="Q292" s="122" t="str">
        <f t="shared" si="10"/>
        <v>-</v>
      </c>
      <c r="R292" s="123" t="str">
        <f t="shared" si="11"/>
        <v>-</v>
      </c>
      <c r="S292" s="124" t="str">
        <f t="shared" si="12"/>
        <v>-</v>
      </c>
      <c r="T292" s="12"/>
      <c r="U292" s="12"/>
      <c r="V292" s="12"/>
      <c r="W292" s="12"/>
      <c r="X292" s="12"/>
      <c r="Y292" s="12"/>
      <c r="Z292" s="12"/>
    </row>
    <row r="293" ht="12.75" customHeight="1">
      <c r="A293" s="113">
        <f t="shared" si="2"/>
        <v>0</v>
      </c>
      <c r="B293" s="114"/>
      <c r="C293" s="115"/>
      <c r="D293" s="40" t="str">
        <f t="shared" si="3"/>
        <v>#NAME?</v>
      </c>
      <c r="E293" s="84"/>
      <c r="F293" s="41" t="str">
        <f t="shared" si="4"/>
        <v>#NAME?</v>
      </c>
      <c r="G293" s="45" t="str">
        <f t="shared" si="5"/>
        <v>#NAME?</v>
      </c>
      <c r="H293" s="41" t="str">
        <f t="shared" si="6"/>
        <v>#NAME?</v>
      </c>
      <c r="I293" s="116"/>
      <c r="J293" s="117"/>
      <c r="K293" s="42"/>
      <c r="L293" s="85"/>
      <c r="M293" s="44"/>
      <c r="N293" s="44" t="str">
        <f t="shared" si="7"/>
        <v>#NAME?</v>
      </c>
      <c r="O293" s="86" t="str">
        <f t="shared" si="8"/>
        <v>#NAME?</v>
      </c>
      <c r="P293" s="125" t="str">
        <f t="shared" si="9"/>
        <v>#NAME?</v>
      </c>
      <c r="Q293" s="122" t="str">
        <f t="shared" si="10"/>
        <v>-</v>
      </c>
      <c r="R293" s="123" t="str">
        <f t="shared" si="11"/>
        <v>-</v>
      </c>
      <c r="S293" s="124" t="str">
        <f t="shared" si="12"/>
        <v>-</v>
      </c>
      <c r="T293" s="12"/>
      <c r="U293" s="12"/>
      <c r="V293" s="12"/>
      <c r="W293" s="12"/>
      <c r="X293" s="12"/>
      <c r="Y293" s="12"/>
      <c r="Z293" s="12"/>
    </row>
    <row r="294" ht="12.75" customHeight="1">
      <c r="A294" s="113">
        <f t="shared" si="2"/>
        <v>0</v>
      </c>
      <c r="B294" s="114"/>
      <c r="C294" s="115"/>
      <c r="D294" s="40" t="str">
        <f t="shared" si="3"/>
        <v>#NAME?</v>
      </c>
      <c r="E294" s="84"/>
      <c r="F294" s="41" t="str">
        <f t="shared" si="4"/>
        <v>#NAME?</v>
      </c>
      <c r="G294" s="45" t="str">
        <f t="shared" si="5"/>
        <v>#NAME?</v>
      </c>
      <c r="H294" s="41" t="str">
        <f t="shared" si="6"/>
        <v>#NAME?</v>
      </c>
      <c r="I294" s="116"/>
      <c r="J294" s="117"/>
      <c r="K294" s="42"/>
      <c r="L294" s="85"/>
      <c r="M294" s="44"/>
      <c r="N294" s="44" t="str">
        <f t="shared" si="7"/>
        <v>#NAME?</v>
      </c>
      <c r="O294" s="86" t="str">
        <f t="shared" si="8"/>
        <v>#NAME?</v>
      </c>
      <c r="P294" s="125" t="str">
        <f t="shared" si="9"/>
        <v>#NAME?</v>
      </c>
      <c r="Q294" s="122" t="str">
        <f t="shared" si="10"/>
        <v>-</v>
      </c>
      <c r="R294" s="123" t="str">
        <f t="shared" si="11"/>
        <v>-</v>
      </c>
      <c r="S294" s="124" t="str">
        <f t="shared" si="12"/>
        <v>-</v>
      </c>
      <c r="T294" s="12"/>
      <c r="U294" s="12"/>
      <c r="V294" s="12"/>
      <c r="W294" s="12"/>
      <c r="X294" s="12"/>
      <c r="Y294" s="12"/>
      <c r="Z294" s="12"/>
    </row>
    <row r="295" ht="12.75" customHeight="1">
      <c r="A295" s="113">
        <f t="shared" si="2"/>
        <v>0</v>
      </c>
      <c r="B295" s="114"/>
      <c r="C295" s="115"/>
      <c r="D295" s="40" t="str">
        <f t="shared" si="3"/>
        <v>#NAME?</v>
      </c>
      <c r="E295" s="84"/>
      <c r="F295" s="41" t="str">
        <f t="shared" si="4"/>
        <v>#NAME?</v>
      </c>
      <c r="G295" s="45" t="str">
        <f t="shared" si="5"/>
        <v>#NAME?</v>
      </c>
      <c r="H295" s="41" t="str">
        <f t="shared" si="6"/>
        <v>#NAME?</v>
      </c>
      <c r="I295" s="116"/>
      <c r="J295" s="117"/>
      <c r="K295" s="42"/>
      <c r="L295" s="85"/>
      <c r="M295" s="44"/>
      <c r="N295" s="44" t="str">
        <f t="shared" si="7"/>
        <v>#NAME?</v>
      </c>
      <c r="O295" s="86" t="str">
        <f t="shared" si="8"/>
        <v>#NAME?</v>
      </c>
      <c r="P295" s="125" t="str">
        <f t="shared" si="9"/>
        <v>#NAME?</v>
      </c>
      <c r="Q295" s="122" t="str">
        <f t="shared" si="10"/>
        <v>-</v>
      </c>
      <c r="R295" s="123" t="str">
        <f t="shared" si="11"/>
        <v>-</v>
      </c>
      <c r="S295" s="124" t="str">
        <f t="shared" si="12"/>
        <v>-</v>
      </c>
      <c r="T295" s="12"/>
      <c r="U295" s="12"/>
      <c r="V295" s="12"/>
      <c r="W295" s="12"/>
      <c r="X295" s="12"/>
      <c r="Y295" s="12"/>
      <c r="Z295" s="12"/>
    </row>
    <row r="296" ht="12.75" customHeight="1">
      <c r="A296" s="113">
        <f t="shared" si="2"/>
        <v>0</v>
      </c>
      <c r="B296" s="114"/>
      <c r="C296" s="115"/>
      <c r="D296" s="40" t="str">
        <f t="shared" si="3"/>
        <v>#NAME?</v>
      </c>
      <c r="E296" s="84"/>
      <c r="F296" s="41" t="str">
        <f t="shared" si="4"/>
        <v>#NAME?</v>
      </c>
      <c r="G296" s="45" t="str">
        <f t="shared" si="5"/>
        <v>#NAME?</v>
      </c>
      <c r="H296" s="41" t="str">
        <f t="shared" si="6"/>
        <v>#NAME?</v>
      </c>
      <c r="I296" s="116"/>
      <c r="J296" s="117"/>
      <c r="K296" s="42"/>
      <c r="L296" s="85"/>
      <c r="M296" s="44"/>
      <c r="N296" s="44" t="str">
        <f t="shared" si="7"/>
        <v>#NAME?</v>
      </c>
      <c r="O296" s="86" t="str">
        <f t="shared" si="8"/>
        <v>#NAME?</v>
      </c>
      <c r="P296" s="125" t="str">
        <f t="shared" si="9"/>
        <v>#NAME?</v>
      </c>
      <c r="Q296" s="122" t="str">
        <f t="shared" si="10"/>
        <v>-</v>
      </c>
      <c r="R296" s="123" t="str">
        <f t="shared" si="11"/>
        <v>-</v>
      </c>
      <c r="S296" s="124" t="str">
        <f t="shared" si="12"/>
        <v>-</v>
      </c>
      <c r="T296" s="12"/>
      <c r="U296" s="12"/>
      <c r="V296" s="12"/>
      <c r="W296" s="12"/>
      <c r="X296" s="12"/>
      <c r="Y296" s="12"/>
      <c r="Z296" s="12"/>
    </row>
    <row r="297" ht="12.75" customHeight="1">
      <c r="A297" s="113">
        <f t="shared" si="2"/>
        <v>0</v>
      </c>
      <c r="B297" s="114"/>
      <c r="C297" s="115"/>
      <c r="D297" s="40" t="str">
        <f t="shared" si="3"/>
        <v>#NAME?</v>
      </c>
      <c r="E297" s="84"/>
      <c r="F297" s="41" t="str">
        <f t="shared" si="4"/>
        <v>#NAME?</v>
      </c>
      <c r="G297" s="45" t="str">
        <f t="shared" si="5"/>
        <v>#NAME?</v>
      </c>
      <c r="H297" s="41" t="str">
        <f t="shared" si="6"/>
        <v>#NAME?</v>
      </c>
      <c r="I297" s="116"/>
      <c r="J297" s="117"/>
      <c r="K297" s="42"/>
      <c r="L297" s="85"/>
      <c r="M297" s="44"/>
      <c r="N297" s="44" t="str">
        <f t="shared" si="7"/>
        <v>#NAME?</v>
      </c>
      <c r="O297" s="86" t="str">
        <f t="shared" si="8"/>
        <v>#NAME?</v>
      </c>
      <c r="P297" s="125" t="str">
        <f t="shared" si="9"/>
        <v>#NAME?</v>
      </c>
      <c r="Q297" s="122" t="str">
        <f t="shared" si="10"/>
        <v>-</v>
      </c>
      <c r="R297" s="123" t="str">
        <f t="shared" si="11"/>
        <v>-</v>
      </c>
      <c r="S297" s="124" t="str">
        <f t="shared" si="12"/>
        <v>-</v>
      </c>
      <c r="T297" s="12"/>
      <c r="U297" s="12"/>
      <c r="V297" s="12"/>
      <c r="W297" s="12"/>
      <c r="X297" s="12"/>
      <c r="Y297" s="12"/>
      <c r="Z297" s="12"/>
    </row>
    <row r="298" ht="12.75" customHeight="1">
      <c r="A298" s="113">
        <f t="shared" si="2"/>
        <v>0</v>
      </c>
      <c r="B298" s="114"/>
      <c r="C298" s="115"/>
      <c r="D298" s="40" t="str">
        <f t="shared" si="3"/>
        <v>#NAME?</v>
      </c>
      <c r="E298" s="84"/>
      <c r="F298" s="41" t="str">
        <f t="shared" si="4"/>
        <v>#NAME?</v>
      </c>
      <c r="G298" s="45" t="str">
        <f t="shared" si="5"/>
        <v>#NAME?</v>
      </c>
      <c r="H298" s="41" t="str">
        <f t="shared" si="6"/>
        <v>#NAME?</v>
      </c>
      <c r="I298" s="116"/>
      <c r="J298" s="117"/>
      <c r="K298" s="42"/>
      <c r="L298" s="85"/>
      <c r="M298" s="44"/>
      <c r="N298" s="44" t="str">
        <f t="shared" si="7"/>
        <v>#NAME?</v>
      </c>
      <c r="O298" s="86" t="str">
        <f t="shared" si="8"/>
        <v>#NAME?</v>
      </c>
      <c r="P298" s="125" t="str">
        <f t="shared" si="9"/>
        <v>#NAME?</v>
      </c>
      <c r="Q298" s="122" t="str">
        <f t="shared" si="10"/>
        <v>-</v>
      </c>
      <c r="R298" s="123" t="str">
        <f t="shared" si="11"/>
        <v>-</v>
      </c>
      <c r="S298" s="124" t="str">
        <f t="shared" si="12"/>
        <v>-</v>
      </c>
      <c r="T298" s="12"/>
      <c r="U298" s="12"/>
      <c r="V298" s="12"/>
      <c r="W298" s="12"/>
      <c r="X298" s="12"/>
      <c r="Y298" s="12"/>
      <c r="Z298" s="12"/>
    </row>
    <row r="299" ht="12.75" customHeight="1">
      <c r="A299" s="113">
        <f t="shared" si="2"/>
        <v>0</v>
      </c>
      <c r="B299" s="114"/>
      <c r="C299" s="115"/>
      <c r="D299" s="40" t="str">
        <f t="shared" si="3"/>
        <v>#NAME?</v>
      </c>
      <c r="E299" s="84"/>
      <c r="F299" s="41" t="str">
        <f t="shared" si="4"/>
        <v>#NAME?</v>
      </c>
      <c r="G299" s="45" t="str">
        <f t="shared" si="5"/>
        <v>#NAME?</v>
      </c>
      <c r="H299" s="41" t="str">
        <f t="shared" si="6"/>
        <v>#NAME?</v>
      </c>
      <c r="I299" s="116"/>
      <c r="J299" s="117"/>
      <c r="K299" s="42"/>
      <c r="L299" s="85"/>
      <c r="M299" s="44"/>
      <c r="N299" s="44" t="str">
        <f t="shared" si="7"/>
        <v>#NAME?</v>
      </c>
      <c r="O299" s="86" t="str">
        <f t="shared" si="8"/>
        <v>#NAME?</v>
      </c>
      <c r="P299" s="125" t="str">
        <f t="shared" si="9"/>
        <v>#NAME?</v>
      </c>
      <c r="Q299" s="122" t="str">
        <f t="shared" si="10"/>
        <v>-</v>
      </c>
      <c r="R299" s="123" t="str">
        <f t="shared" si="11"/>
        <v>-</v>
      </c>
      <c r="S299" s="124" t="str">
        <f t="shared" si="12"/>
        <v>-</v>
      </c>
      <c r="T299" s="12"/>
      <c r="U299" s="12"/>
      <c r="V299" s="12"/>
      <c r="W299" s="12"/>
      <c r="X299" s="12"/>
      <c r="Y299" s="12"/>
      <c r="Z299" s="12"/>
    </row>
    <row r="300" ht="12.75" customHeight="1">
      <c r="A300" s="113">
        <f t="shared" si="2"/>
        <v>0</v>
      </c>
      <c r="B300" s="114"/>
      <c r="C300" s="115"/>
      <c r="D300" s="40" t="str">
        <f t="shared" si="3"/>
        <v>#NAME?</v>
      </c>
      <c r="E300" s="84"/>
      <c r="F300" s="41" t="str">
        <f t="shared" si="4"/>
        <v>#NAME?</v>
      </c>
      <c r="G300" s="45" t="str">
        <f t="shared" si="5"/>
        <v>#NAME?</v>
      </c>
      <c r="H300" s="41" t="str">
        <f t="shared" si="6"/>
        <v>#NAME?</v>
      </c>
      <c r="I300" s="116"/>
      <c r="J300" s="117"/>
      <c r="K300" s="42"/>
      <c r="L300" s="85"/>
      <c r="M300" s="44"/>
      <c r="N300" s="44" t="str">
        <f t="shared" si="7"/>
        <v>#NAME?</v>
      </c>
      <c r="O300" s="86" t="str">
        <f t="shared" si="8"/>
        <v>#NAME?</v>
      </c>
      <c r="P300" s="125" t="str">
        <f t="shared" si="9"/>
        <v>#NAME?</v>
      </c>
      <c r="Q300" s="122" t="str">
        <f t="shared" si="10"/>
        <v>-</v>
      </c>
      <c r="R300" s="123" t="str">
        <f t="shared" si="11"/>
        <v>-</v>
      </c>
      <c r="S300" s="124" t="str">
        <f t="shared" si="12"/>
        <v>-</v>
      </c>
      <c r="T300" s="12"/>
      <c r="U300" s="12"/>
      <c r="V300" s="12"/>
      <c r="W300" s="12"/>
      <c r="X300" s="12"/>
      <c r="Y300" s="12"/>
      <c r="Z300" s="12"/>
    </row>
    <row r="301" ht="12.75" customHeight="1">
      <c r="A301" s="113">
        <f t="shared" si="2"/>
        <v>0</v>
      </c>
      <c r="B301" s="114"/>
      <c r="C301" s="115"/>
      <c r="D301" s="40" t="str">
        <f t="shared" si="3"/>
        <v>#NAME?</v>
      </c>
      <c r="E301" s="84"/>
      <c r="F301" s="41" t="str">
        <f t="shared" si="4"/>
        <v>#NAME?</v>
      </c>
      <c r="G301" s="45" t="str">
        <f t="shared" si="5"/>
        <v>#NAME?</v>
      </c>
      <c r="H301" s="41" t="str">
        <f t="shared" si="6"/>
        <v>#NAME?</v>
      </c>
      <c r="I301" s="116"/>
      <c r="J301" s="117"/>
      <c r="K301" s="42"/>
      <c r="L301" s="85"/>
      <c r="M301" s="44"/>
      <c r="N301" s="44" t="str">
        <f t="shared" si="7"/>
        <v>#NAME?</v>
      </c>
      <c r="O301" s="86" t="str">
        <f t="shared" si="8"/>
        <v>#NAME?</v>
      </c>
      <c r="P301" s="125" t="str">
        <f t="shared" si="9"/>
        <v>#NAME?</v>
      </c>
      <c r="Q301" s="122" t="str">
        <f t="shared" si="10"/>
        <v>-</v>
      </c>
      <c r="R301" s="123" t="str">
        <f t="shared" si="11"/>
        <v>-</v>
      </c>
      <c r="S301" s="124" t="str">
        <f t="shared" si="12"/>
        <v>-</v>
      </c>
      <c r="T301" s="12"/>
      <c r="U301" s="12"/>
      <c r="V301" s="12"/>
      <c r="W301" s="12"/>
      <c r="X301" s="12"/>
      <c r="Y301" s="12"/>
      <c r="Z301" s="12"/>
    </row>
    <row r="302" ht="12.75" customHeight="1">
      <c r="A302" s="113">
        <f t="shared" si="2"/>
        <v>0</v>
      </c>
      <c r="B302" s="114"/>
      <c r="C302" s="115"/>
      <c r="D302" s="40" t="str">
        <f t="shared" si="3"/>
        <v>#NAME?</v>
      </c>
      <c r="E302" s="84"/>
      <c r="F302" s="41" t="str">
        <f t="shared" si="4"/>
        <v>#NAME?</v>
      </c>
      <c r="G302" s="45" t="str">
        <f t="shared" si="5"/>
        <v>#NAME?</v>
      </c>
      <c r="H302" s="41" t="str">
        <f t="shared" si="6"/>
        <v>#NAME?</v>
      </c>
      <c r="I302" s="116"/>
      <c r="J302" s="117"/>
      <c r="K302" s="42"/>
      <c r="L302" s="85"/>
      <c r="M302" s="44"/>
      <c r="N302" s="44" t="str">
        <f t="shared" si="7"/>
        <v>#NAME?</v>
      </c>
      <c r="O302" s="86" t="str">
        <f t="shared" si="8"/>
        <v>#NAME?</v>
      </c>
      <c r="P302" s="125" t="str">
        <f t="shared" si="9"/>
        <v>#NAME?</v>
      </c>
      <c r="Q302" s="122" t="str">
        <f t="shared" si="10"/>
        <v>-</v>
      </c>
      <c r="R302" s="123" t="str">
        <f t="shared" si="11"/>
        <v>-</v>
      </c>
      <c r="S302" s="124" t="str">
        <f t="shared" si="12"/>
        <v>-</v>
      </c>
      <c r="T302" s="12"/>
      <c r="U302" s="12"/>
      <c r="V302" s="12"/>
      <c r="W302" s="12"/>
      <c r="X302" s="12"/>
      <c r="Y302" s="12"/>
      <c r="Z302" s="12"/>
    </row>
    <row r="303" ht="12.75" customHeight="1">
      <c r="A303" s="113">
        <f t="shared" si="2"/>
        <v>0</v>
      </c>
      <c r="B303" s="114"/>
      <c r="C303" s="115"/>
      <c r="D303" s="40" t="str">
        <f t="shared" si="3"/>
        <v>#NAME?</v>
      </c>
      <c r="E303" s="84"/>
      <c r="F303" s="41" t="str">
        <f t="shared" si="4"/>
        <v>#NAME?</v>
      </c>
      <c r="G303" s="45" t="str">
        <f t="shared" si="5"/>
        <v>#NAME?</v>
      </c>
      <c r="H303" s="41" t="str">
        <f t="shared" si="6"/>
        <v>#NAME?</v>
      </c>
      <c r="I303" s="116"/>
      <c r="J303" s="117"/>
      <c r="K303" s="42"/>
      <c r="L303" s="85"/>
      <c r="M303" s="44"/>
      <c r="N303" s="44" t="str">
        <f t="shared" si="7"/>
        <v>#NAME?</v>
      </c>
      <c r="O303" s="86" t="str">
        <f t="shared" si="8"/>
        <v>#NAME?</v>
      </c>
      <c r="P303" s="125" t="str">
        <f t="shared" si="9"/>
        <v>#NAME?</v>
      </c>
      <c r="Q303" s="122" t="str">
        <f t="shared" si="10"/>
        <v>-</v>
      </c>
      <c r="R303" s="123" t="str">
        <f t="shared" si="11"/>
        <v>-</v>
      </c>
      <c r="S303" s="124" t="str">
        <f t="shared" si="12"/>
        <v>-</v>
      </c>
      <c r="T303" s="12"/>
      <c r="U303" s="12"/>
      <c r="V303" s="12"/>
      <c r="W303" s="12"/>
      <c r="X303" s="12"/>
      <c r="Y303" s="12"/>
      <c r="Z303" s="12"/>
    </row>
    <row r="304" ht="12.75" customHeight="1">
      <c r="A304" s="113">
        <f t="shared" si="2"/>
        <v>0</v>
      </c>
      <c r="B304" s="114"/>
      <c r="C304" s="115"/>
      <c r="D304" s="40" t="str">
        <f t="shared" si="3"/>
        <v>#NAME?</v>
      </c>
      <c r="E304" s="84"/>
      <c r="F304" s="41" t="str">
        <f t="shared" si="4"/>
        <v>#NAME?</v>
      </c>
      <c r="G304" s="45" t="str">
        <f t="shared" si="5"/>
        <v>#NAME?</v>
      </c>
      <c r="H304" s="41" t="str">
        <f t="shared" si="6"/>
        <v>#NAME?</v>
      </c>
      <c r="I304" s="116"/>
      <c r="J304" s="117"/>
      <c r="K304" s="42"/>
      <c r="L304" s="85"/>
      <c r="M304" s="44"/>
      <c r="N304" s="44" t="str">
        <f t="shared" si="7"/>
        <v>#NAME?</v>
      </c>
      <c r="O304" s="86" t="str">
        <f t="shared" si="8"/>
        <v>#NAME?</v>
      </c>
      <c r="P304" s="125" t="str">
        <f t="shared" si="9"/>
        <v>#NAME?</v>
      </c>
      <c r="Q304" s="122" t="str">
        <f t="shared" si="10"/>
        <v>-</v>
      </c>
      <c r="R304" s="123" t="str">
        <f t="shared" si="11"/>
        <v>-</v>
      </c>
      <c r="S304" s="124" t="str">
        <f t="shared" si="12"/>
        <v>-</v>
      </c>
      <c r="T304" s="12"/>
      <c r="U304" s="12"/>
      <c r="V304" s="12"/>
      <c r="W304" s="12"/>
      <c r="X304" s="12"/>
      <c r="Y304" s="12"/>
      <c r="Z304" s="12"/>
    </row>
    <row r="305" ht="12.75" customHeight="1">
      <c r="A305" s="113">
        <f t="shared" si="2"/>
        <v>0</v>
      </c>
      <c r="B305" s="114"/>
      <c r="C305" s="115"/>
      <c r="D305" s="40" t="str">
        <f t="shared" si="3"/>
        <v>#NAME?</v>
      </c>
      <c r="E305" s="84"/>
      <c r="F305" s="41" t="str">
        <f t="shared" si="4"/>
        <v>#NAME?</v>
      </c>
      <c r="G305" s="45" t="str">
        <f t="shared" si="5"/>
        <v>#NAME?</v>
      </c>
      <c r="H305" s="41" t="str">
        <f t="shared" si="6"/>
        <v>#NAME?</v>
      </c>
      <c r="I305" s="116"/>
      <c r="J305" s="117"/>
      <c r="K305" s="42"/>
      <c r="L305" s="85"/>
      <c r="M305" s="44"/>
      <c r="N305" s="44" t="str">
        <f t="shared" si="7"/>
        <v>#NAME?</v>
      </c>
      <c r="O305" s="86" t="str">
        <f t="shared" si="8"/>
        <v>#NAME?</v>
      </c>
      <c r="P305" s="125" t="str">
        <f t="shared" si="9"/>
        <v>#NAME?</v>
      </c>
      <c r="Q305" s="122" t="str">
        <f t="shared" si="10"/>
        <v>-</v>
      </c>
      <c r="R305" s="123" t="str">
        <f t="shared" si="11"/>
        <v>-</v>
      </c>
      <c r="S305" s="124" t="str">
        <f t="shared" si="12"/>
        <v>-</v>
      </c>
      <c r="T305" s="12"/>
      <c r="U305" s="12"/>
      <c r="V305" s="12"/>
      <c r="W305" s="12"/>
      <c r="X305" s="12"/>
      <c r="Y305" s="12"/>
      <c r="Z305" s="12"/>
    </row>
    <row r="306" ht="12.75" customHeight="1">
      <c r="A306" s="113">
        <f t="shared" si="2"/>
        <v>0</v>
      </c>
      <c r="B306" s="114"/>
      <c r="C306" s="115"/>
      <c r="D306" s="40" t="str">
        <f t="shared" si="3"/>
        <v>#NAME?</v>
      </c>
      <c r="E306" s="84"/>
      <c r="F306" s="41" t="str">
        <f t="shared" si="4"/>
        <v>#NAME?</v>
      </c>
      <c r="G306" s="45" t="str">
        <f t="shared" si="5"/>
        <v>#NAME?</v>
      </c>
      <c r="H306" s="41" t="str">
        <f t="shared" si="6"/>
        <v>#NAME?</v>
      </c>
      <c r="I306" s="116"/>
      <c r="J306" s="117"/>
      <c r="K306" s="42"/>
      <c r="L306" s="85"/>
      <c r="M306" s="44"/>
      <c r="N306" s="44" t="str">
        <f t="shared" si="7"/>
        <v>#NAME?</v>
      </c>
      <c r="O306" s="86" t="str">
        <f t="shared" si="8"/>
        <v>#NAME?</v>
      </c>
      <c r="P306" s="125" t="str">
        <f t="shared" si="9"/>
        <v>#NAME?</v>
      </c>
      <c r="Q306" s="122" t="str">
        <f t="shared" si="10"/>
        <v>-</v>
      </c>
      <c r="R306" s="123" t="str">
        <f t="shared" si="11"/>
        <v>-</v>
      </c>
      <c r="S306" s="124" t="str">
        <f t="shared" si="12"/>
        <v>-</v>
      </c>
      <c r="T306" s="12"/>
      <c r="U306" s="12"/>
      <c r="V306" s="12"/>
      <c r="W306" s="12"/>
      <c r="X306" s="12"/>
      <c r="Y306" s="12"/>
      <c r="Z306" s="12"/>
    </row>
    <row r="307" ht="12.75" customHeight="1">
      <c r="A307" s="113">
        <f t="shared" si="2"/>
        <v>0</v>
      </c>
      <c r="B307" s="114"/>
      <c r="C307" s="115"/>
      <c r="D307" s="40" t="str">
        <f t="shared" si="3"/>
        <v>#NAME?</v>
      </c>
      <c r="E307" s="84"/>
      <c r="F307" s="41" t="str">
        <f t="shared" si="4"/>
        <v>#NAME?</v>
      </c>
      <c r="G307" s="45" t="str">
        <f t="shared" si="5"/>
        <v>#NAME?</v>
      </c>
      <c r="H307" s="41" t="str">
        <f t="shared" si="6"/>
        <v>#NAME?</v>
      </c>
      <c r="I307" s="116"/>
      <c r="J307" s="117"/>
      <c r="K307" s="42"/>
      <c r="L307" s="85"/>
      <c r="M307" s="44"/>
      <c r="N307" s="44" t="str">
        <f t="shared" si="7"/>
        <v>#NAME?</v>
      </c>
      <c r="O307" s="86" t="str">
        <f t="shared" si="8"/>
        <v>#NAME?</v>
      </c>
      <c r="P307" s="125" t="str">
        <f t="shared" si="9"/>
        <v>#NAME?</v>
      </c>
      <c r="Q307" s="122" t="str">
        <f t="shared" si="10"/>
        <v>-</v>
      </c>
      <c r="R307" s="123" t="str">
        <f t="shared" si="11"/>
        <v>-</v>
      </c>
      <c r="S307" s="124" t="str">
        <f t="shared" si="12"/>
        <v>-</v>
      </c>
      <c r="T307" s="12"/>
      <c r="U307" s="12"/>
      <c r="V307" s="12"/>
      <c r="W307" s="12"/>
      <c r="X307" s="12"/>
      <c r="Y307" s="12"/>
      <c r="Z307" s="12"/>
    </row>
    <row r="308" ht="12.75" customHeight="1">
      <c r="A308" s="113">
        <f t="shared" si="2"/>
        <v>0</v>
      </c>
      <c r="B308" s="114"/>
      <c r="C308" s="115"/>
      <c r="D308" s="40" t="str">
        <f t="shared" si="3"/>
        <v>#NAME?</v>
      </c>
      <c r="E308" s="84"/>
      <c r="F308" s="41" t="str">
        <f t="shared" si="4"/>
        <v>#NAME?</v>
      </c>
      <c r="G308" s="45" t="str">
        <f t="shared" si="5"/>
        <v>#NAME?</v>
      </c>
      <c r="H308" s="41" t="str">
        <f t="shared" si="6"/>
        <v>#NAME?</v>
      </c>
      <c r="I308" s="116"/>
      <c r="J308" s="117"/>
      <c r="K308" s="42"/>
      <c r="L308" s="85"/>
      <c r="M308" s="44"/>
      <c r="N308" s="44" t="str">
        <f t="shared" si="7"/>
        <v>#NAME?</v>
      </c>
      <c r="O308" s="86" t="str">
        <f t="shared" si="8"/>
        <v>#NAME?</v>
      </c>
      <c r="P308" s="125" t="str">
        <f t="shared" si="9"/>
        <v>#NAME?</v>
      </c>
      <c r="Q308" s="122" t="str">
        <f t="shared" si="10"/>
        <v>-</v>
      </c>
      <c r="R308" s="123" t="str">
        <f t="shared" si="11"/>
        <v>-</v>
      </c>
      <c r="S308" s="124" t="str">
        <f t="shared" si="12"/>
        <v>-</v>
      </c>
      <c r="T308" s="12"/>
      <c r="U308" s="12"/>
      <c r="V308" s="12"/>
      <c r="W308" s="12"/>
      <c r="X308" s="12"/>
      <c r="Y308" s="12"/>
      <c r="Z308" s="12"/>
    </row>
    <row r="309" ht="12.75" customHeight="1">
      <c r="A309" s="113">
        <f t="shared" si="2"/>
        <v>0</v>
      </c>
      <c r="B309" s="114"/>
      <c r="C309" s="115"/>
      <c r="D309" s="40" t="str">
        <f t="shared" si="3"/>
        <v>#NAME?</v>
      </c>
      <c r="E309" s="84"/>
      <c r="F309" s="41" t="str">
        <f t="shared" si="4"/>
        <v>#NAME?</v>
      </c>
      <c r="G309" s="45" t="str">
        <f t="shared" si="5"/>
        <v>#NAME?</v>
      </c>
      <c r="H309" s="41" t="str">
        <f t="shared" si="6"/>
        <v>#NAME?</v>
      </c>
      <c r="I309" s="116"/>
      <c r="J309" s="117"/>
      <c r="K309" s="42"/>
      <c r="L309" s="85"/>
      <c r="M309" s="44"/>
      <c r="N309" s="44" t="str">
        <f t="shared" si="7"/>
        <v>#NAME?</v>
      </c>
      <c r="O309" s="86" t="str">
        <f t="shared" si="8"/>
        <v>#NAME?</v>
      </c>
      <c r="P309" s="125" t="str">
        <f t="shared" si="9"/>
        <v>#NAME?</v>
      </c>
      <c r="Q309" s="122" t="str">
        <f t="shared" si="10"/>
        <v>-</v>
      </c>
      <c r="R309" s="123" t="str">
        <f t="shared" si="11"/>
        <v>-</v>
      </c>
      <c r="S309" s="124" t="str">
        <f t="shared" si="12"/>
        <v>-</v>
      </c>
      <c r="T309" s="12"/>
      <c r="U309" s="12"/>
      <c r="V309" s="12"/>
      <c r="W309" s="12"/>
      <c r="X309" s="12"/>
      <c r="Y309" s="12"/>
      <c r="Z309" s="12"/>
    </row>
    <row r="310" ht="12.75" customHeight="1">
      <c r="A310" s="113">
        <f t="shared" si="2"/>
        <v>0</v>
      </c>
      <c r="B310" s="114"/>
      <c r="C310" s="115"/>
      <c r="D310" s="40" t="str">
        <f t="shared" si="3"/>
        <v>#NAME?</v>
      </c>
      <c r="E310" s="84"/>
      <c r="F310" s="41" t="str">
        <f t="shared" si="4"/>
        <v>#NAME?</v>
      </c>
      <c r="G310" s="45" t="str">
        <f t="shared" si="5"/>
        <v>#NAME?</v>
      </c>
      <c r="H310" s="41" t="str">
        <f t="shared" si="6"/>
        <v>#NAME?</v>
      </c>
      <c r="I310" s="116"/>
      <c r="J310" s="117"/>
      <c r="K310" s="42"/>
      <c r="L310" s="85"/>
      <c r="M310" s="44"/>
      <c r="N310" s="44" t="str">
        <f t="shared" si="7"/>
        <v>#NAME?</v>
      </c>
      <c r="O310" s="86" t="str">
        <f t="shared" si="8"/>
        <v>#NAME?</v>
      </c>
      <c r="P310" s="125" t="str">
        <f t="shared" si="9"/>
        <v>#NAME?</v>
      </c>
      <c r="Q310" s="122" t="str">
        <f t="shared" si="10"/>
        <v>-</v>
      </c>
      <c r="R310" s="123" t="str">
        <f t="shared" si="11"/>
        <v>-</v>
      </c>
      <c r="S310" s="124" t="str">
        <f t="shared" si="12"/>
        <v>-</v>
      </c>
      <c r="T310" s="12"/>
      <c r="U310" s="12"/>
      <c r="V310" s="12"/>
      <c r="W310" s="12"/>
      <c r="X310" s="12"/>
      <c r="Y310" s="12"/>
      <c r="Z310" s="12"/>
    </row>
    <row r="311" ht="12.75" customHeight="1">
      <c r="A311" s="113">
        <f t="shared" si="2"/>
        <v>0</v>
      </c>
      <c r="B311" s="114"/>
      <c r="C311" s="115"/>
      <c r="D311" s="40" t="str">
        <f t="shared" si="3"/>
        <v>#NAME?</v>
      </c>
      <c r="E311" s="84"/>
      <c r="F311" s="41" t="str">
        <f t="shared" si="4"/>
        <v>#NAME?</v>
      </c>
      <c r="G311" s="45" t="str">
        <f t="shared" si="5"/>
        <v>#NAME?</v>
      </c>
      <c r="H311" s="41" t="str">
        <f t="shared" si="6"/>
        <v>#NAME?</v>
      </c>
      <c r="I311" s="116"/>
      <c r="J311" s="117"/>
      <c r="K311" s="42"/>
      <c r="L311" s="85"/>
      <c r="M311" s="44"/>
      <c r="N311" s="44" t="str">
        <f t="shared" si="7"/>
        <v>#NAME?</v>
      </c>
      <c r="O311" s="86" t="str">
        <f t="shared" si="8"/>
        <v>#NAME?</v>
      </c>
      <c r="P311" s="125" t="str">
        <f t="shared" si="9"/>
        <v>#NAME?</v>
      </c>
      <c r="Q311" s="122" t="str">
        <f t="shared" si="10"/>
        <v>-</v>
      </c>
      <c r="R311" s="123" t="str">
        <f t="shared" si="11"/>
        <v>-</v>
      </c>
      <c r="S311" s="124" t="str">
        <f t="shared" si="12"/>
        <v>-</v>
      </c>
      <c r="T311" s="12"/>
      <c r="U311" s="12"/>
      <c r="V311" s="12"/>
      <c r="W311" s="12"/>
      <c r="X311" s="12"/>
      <c r="Y311" s="12"/>
      <c r="Z311" s="12"/>
    </row>
    <row r="312" ht="12.75" customHeight="1">
      <c r="A312" s="113">
        <f t="shared" si="2"/>
        <v>0</v>
      </c>
      <c r="B312" s="114"/>
      <c r="C312" s="115"/>
      <c r="D312" s="40" t="str">
        <f t="shared" si="3"/>
        <v>#NAME?</v>
      </c>
      <c r="E312" s="84"/>
      <c r="F312" s="41" t="str">
        <f t="shared" si="4"/>
        <v>#NAME?</v>
      </c>
      <c r="G312" s="45" t="str">
        <f t="shared" si="5"/>
        <v>#NAME?</v>
      </c>
      <c r="H312" s="41" t="str">
        <f t="shared" si="6"/>
        <v>#NAME?</v>
      </c>
      <c r="I312" s="116"/>
      <c r="J312" s="117"/>
      <c r="K312" s="42"/>
      <c r="L312" s="85"/>
      <c r="M312" s="44"/>
      <c r="N312" s="44" t="str">
        <f t="shared" si="7"/>
        <v>#NAME?</v>
      </c>
      <c r="O312" s="86" t="str">
        <f t="shared" si="8"/>
        <v>#NAME?</v>
      </c>
      <c r="P312" s="125" t="str">
        <f t="shared" si="9"/>
        <v>#NAME?</v>
      </c>
      <c r="Q312" s="122" t="str">
        <f t="shared" si="10"/>
        <v>-</v>
      </c>
      <c r="R312" s="123" t="str">
        <f t="shared" si="11"/>
        <v>-</v>
      </c>
      <c r="S312" s="124" t="str">
        <f t="shared" si="12"/>
        <v>-</v>
      </c>
      <c r="T312" s="12"/>
      <c r="U312" s="12"/>
      <c r="V312" s="12"/>
      <c r="W312" s="12"/>
      <c r="X312" s="12"/>
      <c r="Y312" s="12"/>
      <c r="Z312" s="12"/>
    </row>
    <row r="313" ht="12.75" customHeight="1">
      <c r="A313" s="113">
        <f t="shared" si="2"/>
        <v>0</v>
      </c>
      <c r="B313" s="114"/>
      <c r="C313" s="115"/>
      <c r="D313" s="40" t="str">
        <f t="shared" si="3"/>
        <v>#NAME?</v>
      </c>
      <c r="E313" s="84"/>
      <c r="F313" s="41" t="str">
        <f t="shared" si="4"/>
        <v>#NAME?</v>
      </c>
      <c r="G313" s="45" t="str">
        <f t="shared" si="5"/>
        <v>#NAME?</v>
      </c>
      <c r="H313" s="41" t="str">
        <f t="shared" si="6"/>
        <v>#NAME?</v>
      </c>
      <c r="I313" s="116"/>
      <c r="J313" s="117"/>
      <c r="K313" s="42"/>
      <c r="L313" s="85"/>
      <c r="M313" s="44"/>
      <c r="N313" s="44" t="str">
        <f t="shared" si="7"/>
        <v>#NAME?</v>
      </c>
      <c r="O313" s="86" t="str">
        <f t="shared" si="8"/>
        <v>#NAME?</v>
      </c>
      <c r="P313" s="125" t="str">
        <f t="shared" si="9"/>
        <v>#NAME?</v>
      </c>
      <c r="Q313" s="122" t="str">
        <f t="shared" si="10"/>
        <v>-</v>
      </c>
      <c r="R313" s="123" t="str">
        <f t="shared" si="11"/>
        <v>-</v>
      </c>
      <c r="S313" s="124" t="str">
        <f t="shared" si="12"/>
        <v>-</v>
      </c>
      <c r="T313" s="12"/>
      <c r="U313" s="12"/>
      <c r="V313" s="12"/>
      <c r="W313" s="12"/>
      <c r="X313" s="12"/>
      <c r="Y313" s="12"/>
      <c r="Z313" s="12"/>
    </row>
    <row r="314" ht="12.75" customHeight="1">
      <c r="A314" s="113">
        <f t="shared" si="2"/>
        <v>0</v>
      </c>
      <c r="B314" s="114"/>
      <c r="C314" s="115"/>
      <c r="D314" s="40" t="str">
        <f t="shared" si="3"/>
        <v>#NAME?</v>
      </c>
      <c r="E314" s="84"/>
      <c r="F314" s="41" t="str">
        <f t="shared" si="4"/>
        <v>#NAME?</v>
      </c>
      <c r="G314" s="45" t="str">
        <f t="shared" si="5"/>
        <v>#NAME?</v>
      </c>
      <c r="H314" s="41" t="str">
        <f t="shared" si="6"/>
        <v>#NAME?</v>
      </c>
      <c r="I314" s="116"/>
      <c r="J314" s="117"/>
      <c r="K314" s="42"/>
      <c r="L314" s="85"/>
      <c r="M314" s="44"/>
      <c r="N314" s="44" t="str">
        <f t="shared" si="7"/>
        <v>#NAME?</v>
      </c>
      <c r="O314" s="86" t="str">
        <f t="shared" si="8"/>
        <v>#NAME?</v>
      </c>
      <c r="P314" s="125" t="str">
        <f t="shared" si="9"/>
        <v>#NAME?</v>
      </c>
      <c r="Q314" s="122" t="str">
        <f t="shared" si="10"/>
        <v>-</v>
      </c>
      <c r="R314" s="123" t="str">
        <f t="shared" si="11"/>
        <v>-</v>
      </c>
      <c r="S314" s="124" t="str">
        <f t="shared" si="12"/>
        <v>-</v>
      </c>
      <c r="T314" s="12"/>
      <c r="U314" s="12"/>
      <c r="V314" s="12"/>
      <c r="W314" s="12"/>
      <c r="X314" s="12"/>
      <c r="Y314" s="12"/>
      <c r="Z314" s="12"/>
    </row>
    <row r="315" ht="12.75" customHeight="1">
      <c r="A315" s="113">
        <f t="shared" si="2"/>
        <v>0</v>
      </c>
      <c r="B315" s="114"/>
      <c r="C315" s="115"/>
      <c r="D315" s="40" t="str">
        <f t="shared" si="3"/>
        <v>#NAME?</v>
      </c>
      <c r="E315" s="84"/>
      <c r="F315" s="41" t="str">
        <f t="shared" si="4"/>
        <v>#NAME?</v>
      </c>
      <c r="G315" s="45" t="str">
        <f t="shared" si="5"/>
        <v>#NAME?</v>
      </c>
      <c r="H315" s="41" t="str">
        <f t="shared" si="6"/>
        <v>#NAME?</v>
      </c>
      <c r="I315" s="116"/>
      <c r="J315" s="117"/>
      <c r="K315" s="42"/>
      <c r="L315" s="85"/>
      <c r="M315" s="44"/>
      <c r="N315" s="44" t="str">
        <f t="shared" si="7"/>
        <v>#NAME?</v>
      </c>
      <c r="O315" s="86" t="str">
        <f t="shared" si="8"/>
        <v>#NAME?</v>
      </c>
      <c r="P315" s="125" t="str">
        <f t="shared" si="9"/>
        <v>#NAME?</v>
      </c>
      <c r="Q315" s="122" t="str">
        <f t="shared" si="10"/>
        <v>-</v>
      </c>
      <c r="R315" s="123" t="str">
        <f t="shared" si="11"/>
        <v>-</v>
      </c>
      <c r="S315" s="124" t="str">
        <f t="shared" si="12"/>
        <v>-</v>
      </c>
      <c r="T315" s="12"/>
      <c r="U315" s="12"/>
      <c r="V315" s="12"/>
      <c r="W315" s="12"/>
      <c r="X315" s="12"/>
      <c r="Y315" s="12"/>
      <c r="Z315" s="12"/>
    </row>
    <row r="316" ht="12.75" customHeight="1">
      <c r="A316" s="113">
        <f t="shared" si="2"/>
        <v>0</v>
      </c>
      <c r="B316" s="114"/>
      <c r="C316" s="115"/>
      <c r="D316" s="40" t="str">
        <f t="shared" si="3"/>
        <v>#NAME?</v>
      </c>
      <c r="E316" s="84"/>
      <c r="F316" s="41" t="str">
        <f t="shared" si="4"/>
        <v>#NAME?</v>
      </c>
      <c r="G316" s="45" t="str">
        <f t="shared" si="5"/>
        <v>#NAME?</v>
      </c>
      <c r="H316" s="41" t="str">
        <f t="shared" si="6"/>
        <v>#NAME?</v>
      </c>
      <c r="I316" s="116"/>
      <c r="J316" s="117"/>
      <c r="K316" s="42"/>
      <c r="L316" s="85"/>
      <c r="M316" s="44"/>
      <c r="N316" s="44" t="str">
        <f t="shared" si="7"/>
        <v>#NAME?</v>
      </c>
      <c r="O316" s="86" t="str">
        <f t="shared" si="8"/>
        <v>#NAME?</v>
      </c>
      <c r="P316" s="125" t="str">
        <f t="shared" si="9"/>
        <v>#NAME?</v>
      </c>
      <c r="Q316" s="122" t="str">
        <f t="shared" si="10"/>
        <v>-</v>
      </c>
      <c r="R316" s="123" t="str">
        <f t="shared" si="11"/>
        <v>-</v>
      </c>
      <c r="S316" s="124" t="str">
        <f t="shared" si="12"/>
        <v>-</v>
      </c>
      <c r="T316" s="12"/>
      <c r="U316" s="12"/>
      <c r="V316" s="12"/>
      <c r="W316" s="12"/>
      <c r="X316" s="12"/>
      <c r="Y316" s="12"/>
      <c r="Z316" s="12"/>
    </row>
    <row r="317" ht="12.75" customHeight="1">
      <c r="A317" s="113">
        <f t="shared" si="2"/>
        <v>0</v>
      </c>
      <c r="B317" s="114"/>
      <c r="C317" s="115"/>
      <c r="D317" s="40" t="str">
        <f t="shared" si="3"/>
        <v>#NAME?</v>
      </c>
      <c r="E317" s="84"/>
      <c r="F317" s="41" t="str">
        <f t="shared" si="4"/>
        <v>#NAME?</v>
      </c>
      <c r="G317" s="45" t="str">
        <f t="shared" si="5"/>
        <v>#NAME?</v>
      </c>
      <c r="H317" s="41" t="str">
        <f t="shared" si="6"/>
        <v>#NAME?</v>
      </c>
      <c r="I317" s="116"/>
      <c r="J317" s="117"/>
      <c r="K317" s="42"/>
      <c r="L317" s="85"/>
      <c r="M317" s="44"/>
      <c r="N317" s="44" t="str">
        <f t="shared" si="7"/>
        <v>#NAME?</v>
      </c>
      <c r="O317" s="86" t="str">
        <f t="shared" si="8"/>
        <v>#NAME?</v>
      </c>
      <c r="P317" s="125" t="str">
        <f t="shared" si="9"/>
        <v>#NAME?</v>
      </c>
      <c r="Q317" s="122" t="str">
        <f t="shared" si="10"/>
        <v>-</v>
      </c>
      <c r="R317" s="123" t="str">
        <f t="shared" si="11"/>
        <v>-</v>
      </c>
      <c r="S317" s="124" t="str">
        <f t="shared" si="12"/>
        <v>-</v>
      </c>
      <c r="T317" s="12"/>
      <c r="U317" s="12"/>
      <c r="V317" s="12"/>
      <c r="W317" s="12"/>
      <c r="X317" s="12"/>
      <c r="Y317" s="12"/>
      <c r="Z317" s="12"/>
    </row>
    <row r="318" ht="12.75" customHeight="1">
      <c r="A318" s="113">
        <f t="shared" si="2"/>
        <v>0</v>
      </c>
      <c r="B318" s="114"/>
      <c r="C318" s="115"/>
      <c r="D318" s="40" t="str">
        <f t="shared" si="3"/>
        <v>#NAME?</v>
      </c>
      <c r="E318" s="84"/>
      <c r="F318" s="41" t="str">
        <f t="shared" si="4"/>
        <v>#NAME?</v>
      </c>
      <c r="G318" s="45" t="str">
        <f t="shared" si="5"/>
        <v>#NAME?</v>
      </c>
      <c r="H318" s="41" t="str">
        <f t="shared" si="6"/>
        <v>#NAME?</v>
      </c>
      <c r="I318" s="116"/>
      <c r="J318" s="117"/>
      <c r="K318" s="42"/>
      <c r="L318" s="85"/>
      <c r="M318" s="44"/>
      <c r="N318" s="44" t="str">
        <f t="shared" si="7"/>
        <v>#NAME?</v>
      </c>
      <c r="O318" s="86" t="str">
        <f t="shared" si="8"/>
        <v>#NAME?</v>
      </c>
      <c r="P318" s="125" t="str">
        <f t="shared" si="9"/>
        <v>#NAME?</v>
      </c>
      <c r="Q318" s="122" t="str">
        <f t="shared" si="10"/>
        <v>-</v>
      </c>
      <c r="R318" s="123" t="str">
        <f t="shared" si="11"/>
        <v>-</v>
      </c>
      <c r="S318" s="124" t="str">
        <f t="shared" si="12"/>
        <v>-</v>
      </c>
      <c r="T318" s="12"/>
      <c r="U318" s="12"/>
      <c r="V318" s="12"/>
      <c r="W318" s="12"/>
      <c r="X318" s="12"/>
      <c r="Y318" s="12"/>
      <c r="Z318" s="12"/>
    </row>
    <row r="319" ht="12.75" customHeight="1">
      <c r="A319" s="113">
        <f t="shared" si="2"/>
        <v>0</v>
      </c>
      <c r="B319" s="114"/>
      <c r="C319" s="115"/>
      <c r="D319" s="40" t="str">
        <f t="shared" si="3"/>
        <v>#NAME?</v>
      </c>
      <c r="E319" s="84"/>
      <c r="F319" s="41" t="str">
        <f t="shared" si="4"/>
        <v>#NAME?</v>
      </c>
      <c r="G319" s="45" t="str">
        <f t="shared" si="5"/>
        <v>#NAME?</v>
      </c>
      <c r="H319" s="41" t="str">
        <f t="shared" si="6"/>
        <v>#NAME?</v>
      </c>
      <c r="I319" s="116"/>
      <c r="J319" s="117"/>
      <c r="K319" s="42"/>
      <c r="L319" s="85"/>
      <c r="M319" s="44"/>
      <c r="N319" s="44" t="str">
        <f t="shared" si="7"/>
        <v>#NAME?</v>
      </c>
      <c r="O319" s="86" t="str">
        <f t="shared" si="8"/>
        <v>#NAME?</v>
      </c>
      <c r="P319" s="125" t="str">
        <f t="shared" si="9"/>
        <v>#NAME?</v>
      </c>
      <c r="Q319" s="122" t="str">
        <f t="shared" si="10"/>
        <v>-</v>
      </c>
      <c r="R319" s="123" t="str">
        <f t="shared" si="11"/>
        <v>-</v>
      </c>
      <c r="S319" s="124" t="str">
        <f t="shared" si="12"/>
        <v>-</v>
      </c>
      <c r="T319" s="12"/>
      <c r="U319" s="12"/>
      <c r="V319" s="12"/>
      <c r="W319" s="12"/>
      <c r="X319" s="12"/>
      <c r="Y319" s="12"/>
      <c r="Z319" s="12"/>
    </row>
    <row r="320" ht="12.75" customHeight="1">
      <c r="A320" s="113">
        <f t="shared" si="2"/>
        <v>0</v>
      </c>
      <c r="B320" s="114"/>
      <c r="C320" s="115"/>
      <c r="D320" s="40" t="str">
        <f t="shared" si="3"/>
        <v>#NAME?</v>
      </c>
      <c r="E320" s="84"/>
      <c r="F320" s="41" t="str">
        <f t="shared" si="4"/>
        <v>#NAME?</v>
      </c>
      <c r="G320" s="45" t="str">
        <f t="shared" si="5"/>
        <v>#NAME?</v>
      </c>
      <c r="H320" s="41" t="str">
        <f t="shared" si="6"/>
        <v>#NAME?</v>
      </c>
      <c r="I320" s="116"/>
      <c r="J320" s="117"/>
      <c r="K320" s="42"/>
      <c r="L320" s="85"/>
      <c r="M320" s="44"/>
      <c r="N320" s="44" t="str">
        <f t="shared" si="7"/>
        <v>#NAME?</v>
      </c>
      <c r="O320" s="86" t="str">
        <f t="shared" si="8"/>
        <v>#NAME?</v>
      </c>
      <c r="P320" s="125" t="str">
        <f t="shared" si="9"/>
        <v>#NAME?</v>
      </c>
      <c r="Q320" s="122" t="str">
        <f t="shared" si="10"/>
        <v>-</v>
      </c>
      <c r="R320" s="123" t="str">
        <f t="shared" si="11"/>
        <v>-</v>
      </c>
      <c r="S320" s="124" t="str">
        <f t="shared" si="12"/>
        <v>-</v>
      </c>
      <c r="T320" s="12"/>
      <c r="U320" s="12"/>
      <c r="V320" s="12"/>
      <c r="W320" s="12"/>
      <c r="X320" s="12"/>
      <c r="Y320" s="12"/>
      <c r="Z320" s="12"/>
    </row>
    <row r="321" ht="12.75" customHeight="1">
      <c r="A321" s="113">
        <f t="shared" si="2"/>
        <v>0</v>
      </c>
      <c r="B321" s="114"/>
      <c r="C321" s="115"/>
      <c r="D321" s="40" t="str">
        <f t="shared" si="3"/>
        <v>#NAME?</v>
      </c>
      <c r="E321" s="84"/>
      <c r="F321" s="41" t="str">
        <f t="shared" si="4"/>
        <v>#NAME?</v>
      </c>
      <c r="G321" s="45" t="str">
        <f t="shared" si="5"/>
        <v>#NAME?</v>
      </c>
      <c r="H321" s="41" t="str">
        <f t="shared" si="6"/>
        <v>#NAME?</v>
      </c>
      <c r="I321" s="116"/>
      <c r="J321" s="117"/>
      <c r="K321" s="42"/>
      <c r="L321" s="85"/>
      <c r="M321" s="44"/>
      <c r="N321" s="44" t="str">
        <f t="shared" si="7"/>
        <v>#NAME?</v>
      </c>
      <c r="O321" s="86" t="str">
        <f t="shared" si="8"/>
        <v>#NAME?</v>
      </c>
      <c r="P321" s="125" t="str">
        <f t="shared" si="9"/>
        <v>#NAME?</v>
      </c>
      <c r="Q321" s="122" t="str">
        <f t="shared" si="10"/>
        <v>-</v>
      </c>
      <c r="R321" s="123" t="str">
        <f t="shared" si="11"/>
        <v>-</v>
      </c>
      <c r="S321" s="124" t="str">
        <f t="shared" si="12"/>
        <v>-</v>
      </c>
      <c r="T321" s="12"/>
      <c r="U321" s="12"/>
      <c r="V321" s="12"/>
      <c r="W321" s="12"/>
      <c r="X321" s="12"/>
      <c r="Y321" s="12"/>
      <c r="Z321" s="12"/>
    </row>
    <row r="322" ht="12.75" customHeight="1">
      <c r="A322" s="113">
        <f t="shared" si="2"/>
        <v>0</v>
      </c>
      <c r="B322" s="114"/>
      <c r="C322" s="115"/>
      <c r="D322" s="40" t="str">
        <f t="shared" si="3"/>
        <v>#NAME?</v>
      </c>
      <c r="E322" s="84"/>
      <c r="F322" s="41" t="str">
        <f t="shared" si="4"/>
        <v>#NAME?</v>
      </c>
      <c r="G322" s="45" t="str">
        <f t="shared" si="5"/>
        <v>#NAME?</v>
      </c>
      <c r="H322" s="41" t="str">
        <f t="shared" si="6"/>
        <v>#NAME?</v>
      </c>
      <c r="I322" s="116"/>
      <c r="J322" s="117"/>
      <c r="K322" s="42"/>
      <c r="L322" s="85"/>
      <c r="M322" s="44"/>
      <c r="N322" s="44" t="str">
        <f t="shared" si="7"/>
        <v>#NAME?</v>
      </c>
      <c r="O322" s="86" t="str">
        <f t="shared" si="8"/>
        <v>#NAME?</v>
      </c>
      <c r="P322" s="125" t="str">
        <f t="shared" si="9"/>
        <v>#NAME?</v>
      </c>
      <c r="Q322" s="122" t="str">
        <f t="shared" si="10"/>
        <v>-</v>
      </c>
      <c r="R322" s="123" t="str">
        <f t="shared" si="11"/>
        <v>-</v>
      </c>
      <c r="S322" s="124" t="str">
        <f t="shared" si="12"/>
        <v>-</v>
      </c>
      <c r="T322" s="12"/>
      <c r="U322" s="12"/>
      <c r="V322" s="12"/>
      <c r="W322" s="12"/>
      <c r="X322" s="12"/>
      <c r="Y322" s="12"/>
      <c r="Z322" s="12"/>
    </row>
    <row r="323" ht="12.75" customHeight="1">
      <c r="A323" s="113">
        <f t="shared" si="2"/>
        <v>0</v>
      </c>
      <c r="B323" s="114"/>
      <c r="C323" s="115"/>
      <c r="D323" s="40" t="str">
        <f t="shared" si="3"/>
        <v>#NAME?</v>
      </c>
      <c r="E323" s="84"/>
      <c r="F323" s="41" t="str">
        <f t="shared" si="4"/>
        <v>#NAME?</v>
      </c>
      <c r="G323" s="45" t="str">
        <f t="shared" si="5"/>
        <v>#NAME?</v>
      </c>
      <c r="H323" s="41" t="str">
        <f t="shared" si="6"/>
        <v>#NAME?</v>
      </c>
      <c r="I323" s="116"/>
      <c r="J323" s="117"/>
      <c r="K323" s="42"/>
      <c r="L323" s="85"/>
      <c r="M323" s="44"/>
      <c r="N323" s="44" t="str">
        <f t="shared" si="7"/>
        <v>#NAME?</v>
      </c>
      <c r="O323" s="86" t="str">
        <f t="shared" si="8"/>
        <v>#NAME?</v>
      </c>
      <c r="P323" s="125" t="str">
        <f t="shared" si="9"/>
        <v>#NAME?</v>
      </c>
      <c r="Q323" s="122" t="str">
        <f t="shared" si="10"/>
        <v>-</v>
      </c>
      <c r="R323" s="123" t="str">
        <f t="shared" si="11"/>
        <v>-</v>
      </c>
      <c r="S323" s="124" t="str">
        <f t="shared" si="12"/>
        <v>-</v>
      </c>
      <c r="T323" s="12"/>
      <c r="U323" s="12"/>
      <c r="V323" s="12"/>
      <c r="W323" s="12"/>
      <c r="X323" s="12"/>
      <c r="Y323" s="12"/>
      <c r="Z323" s="12"/>
    </row>
    <row r="324" ht="12.75" customHeight="1">
      <c r="A324" s="113">
        <f t="shared" si="2"/>
        <v>0</v>
      </c>
      <c r="B324" s="114"/>
      <c r="C324" s="115"/>
      <c r="D324" s="40" t="str">
        <f t="shared" si="3"/>
        <v>#NAME?</v>
      </c>
      <c r="E324" s="84"/>
      <c r="F324" s="41" t="str">
        <f t="shared" si="4"/>
        <v>#NAME?</v>
      </c>
      <c r="G324" s="45" t="str">
        <f t="shared" si="5"/>
        <v>#NAME?</v>
      </c>
      <c r="H324" s="41" t="str">
        <f t="shared" si="6"/>
        <v>#NAME?</v>
      </c>
      <c r="I324" s="116"/>
      <c r="J324" s="117"/>
      <c r="K324" s="42"/>
      <c r="L324" s="85"/>
      <c r="M324" s="44"/>
      <c r="N324" s="44" t="str">
        <f t="shared" si="7"/>
        <v>#NAME?</v>
      </c>
      <c r="O324" s="86" t="str">
        <f t="shared" si="8"/>
        <v>#NAME?</v>
      </c>
      <c r="P324" s="125" t="str">
        <f t="shared" si="9"/>
        <v>#NAME?</v>
      </c>
      <c r="Q324" s="122" t="str">
        <f t="shared" si="10"/>
        <v>-</v>
      </c>
      <c r="R324" s="123" t="str">
        <f t="shared" si="11"/>
        <v>-</v>
      </c>
      <c r="S324" s="124" t="str">
        <f t="shared" si="12"/>
        <v>-</v>
      </c>
      <c r="T324" s="12"/>
      <c r="U324" s="12"/>
      <c r="V324" s="12"/>
      <c r="W324" s="12"/>
      <c r="X324" s="12"/>
      <c r="Y324" s="12"/>
      <c r="Z324" s="12"/>
    </row>
    <row r="325" ht="12.75" customHeight="1">
      <c r="A325" s="113">
        <f t="shared" si="2"/>
        <v>0</v>
      </c>
      <c r="B325" s="114"/>
      <c r="C325" s="115"/>
      <c r="D325" s="40" t="str">
        <f t="shared" si="3"/>
        <v>#NAME?</v>
      </c>
      <c r="E325" s="84"/>
      <c r="F325" s="41" t="str">
        <f t="shared" si="4"/>
        <v>#NAME?</v>
      </c>
      <c r="G325" s="45" t="str">
        <f t="shared" si="5"/>
        <v>#NAME?</v>
      </c>
      <c r="H325" s="41" t="str">
        <f t="shared" si="6"/>
        <v>#NAME?</v>
      </c>
      <c r="I325" s="116"/>
      <c r="J325" s="117"/>
      <c r="K325" s="42"/>
      <c r="L325" s="85"/>
      <c r="M325" s="44"/>
      <c r="N325" s="44" t="str">
        <f t="shared" si="7"/>
        <v>#NAME?</v>
      </c>
      <c r="O325" s="86" t="str">
        <f t="shared" si="8"/>
        <v>#NAME?</v>
      </c>
      <c r="P325" s="125" t="str">
        <f t="shared" si="9"/>
        <v>#NAME?</v>
      </c>
      <c r="Q325" s="122" t="str">
        <f t="shared" si="10"/>
        <v>-</v>
      </c>
      <c r="R325" s="123" t="str">
        <f t="shared" si="11"/>
        <v>-</v>
      </c>
      <c r="S325" s="124" t="str">
        <f t="shared" si="12"/>
        <v>-</v>
      </c>
      <c r="T325" s="12"/>
      <c r="U325" s="12"/>
      <c r="V325" s="12"/>
      <c r="W325" s="12"/>
      <c r="X325" s="12"/>
      <c r="Y325" s="12"/>
      <c r="Z325" s="12"/>
    </row>
    <row r="326" ht="12.75" customHeight="1">
      <c r="A326" s="113">
        <f t="shared" si="2"/>
        <v>0</v>
      </c>
      <c r="B326" s="114"/>
      <c r="C326" s="115"/>
      <c r="D326" s="40" t="str">
        <f t="shared" si="3"/>
        <v>#NAME?</v>
      </c>
      <c r="E326" s="84"/>
      <c r="F326" s="41" t="str">
        <f t="shared" si="4"/>
        <v>#NAME?</v>
      </c>
      <c r="G326" s="45" t="str">
        <f t="shared" si="5"/>
        <v>#NAME?</v>
      </c>
      <c r="H326" s="41" t="str">
        <f t="shared" si="6"/>
        <v>#NAME?</v>
      </c>
      <c r="I326" s="116"/>
      <c r="J326" s="117"/>
      <c r="K326" s="42"/>
      <c r="L326" s="85"/>
      <c r="M326" s="44"/>
      <c r="N326" s="44" t="str">
        <f t="shared" si="7"/>
        <v>#NAME?</v>
      </c>
      <c r="O326" s="86" t="str">
        <f t="shared" si="8"/>
        <v>#NAME?</v>
      </c>
      <c r="P326" s="125" t="str">
        <f t="shared" si="9"/>
        <v>#NAME?</v>
      </c>
      <c r="Q326" s="122" t="str">
        <f t="shared" si="10"/>
        <v>-</v>
      </c>
      <c r="R326" s="123" t="str">
        <f t="shared" si="11"/>
        <v>-</v>
      </c>
      <c r="S326" s="124" t="str">
        <f t="shared" si="12"/>
        <v>-</v>
      </c>
      <c r="T326" s="12"/>
      <c r="U326" s="12"/>
      <c r="V326" s="12"/>
      <c r="W326" s="12"/>
      <c r="X326" s="12"/>
      <c r="Y326" s="12"/>
      <c r="Z326" s="12"/>
    </row>
    <row r="327" ht="12.75" customHeight="1">
      <c r="A327" s="113">
        <f t="shared" si="2"/>
        <v>0</v>
      </c>
      <c r="B327" s="114"/>
      <c r="C327" s="115"/>
      <c r="D327" s="40" t="str">
        <f t="shared" si="3"/>
        <v>#NAME?</v>
      </c>
      <c r="E327" s="84"/>
      <c r="F327" s="41" t="str">
        <f t="shared" si="4"/>
        <v>#NAME?</v>
      </c>
      <c r="G327" s="45" t="str">
        <f t="shared" si="5"/>
        <v>#NAME?</v>
      </c>
      <c r="H327" s="41" t="str">
        <f t="shared" si="6"/>
        <v>#NAME?</v>
      </c>
      <c r="I327" s="116"/>
      <c r="J327" s="117"/>
      <c r="K327" s="42"/>
      <c r="L327" s="85"/>
      <c r="M327" s="44"/>
      <c r="N327" s="44" t="str">
        <f t="shared" si="7"/>
        <v>#NAME?</v>
      </c>
      <c r="O327" s="86" t="str">
        <f t="shared" si="8"/>
        <v>#NAME?</v>
      </c>
      <c r="P327" s="125" t="str">
        <f t="shared" si="9"/>
        <v>#NAME?</v>
      </c>
      <c r="Q327" s="122" t="str">
        <f t="shared" si="10"/>
        <v>-</v>
      </c>
      <c r="R327" s="123" t="str">
        <f t="shared" si="11"/>
        <v>-</v>
      </c>
      <c r="S327" s="124" t="str">
        <f t="shared" si="12"/>
        <v>-</v>
      </c>
      <c r="T327" s="12"/>
      <c r="U327" s="12"/>
      <c r="V327" s="12"/>
      <c r="W327" s="12"/>
      <c r="X327" s="12"/>
      <c r="Y327" s="12"/>
      <c r="Z327" s="12"/>
    </row>
    <row r="328" ht="12.75" customHeight="1">
      <c r="A328" s="113">
        <f t="shared" si="2"/>
        <v>0</v>
      </c>
      <c r="B328" s="114"/>
      <c r="C328" s="115"/>
      <c r="D328" s="40" t="str">
        <f t="shared" si="3"/>
        <v>#NAME?</v>
      </c>
      <c r="E328" s="84"/>
      <c r="F328" s="41" t="str">
        <f t="shared" si="4"/>
        <v>#NAME?</v>
      </c>
      <c r="G328" s="45" t="str">
        <f t="shared" si="5"/>
        <v>#NAME?</v>
      </c>
      <c r="H328" s="41" t="str">
        <f t="shared" si="6"/>
        <v>#NAME?</v>
      </c>
      <c r="I328" s="116"/>
      <c r="J328" s="117"/>
      <c r="K328" s="42"/>
      <c r="L328" s="85"/>
      <c r="M328" s="44"/>
      <c r="N328" s="44" t="str">
        <f t="shared" si="7"/>
        <v>#NAME?</v>
      </c>
      <c r="O328" s="86" t="str">
        <f t="shared" si="8"/>
        <v>#NAME?</v>
      </c>
      <c r="P328" s="125" t="str">
        <f t="shared" si="9"/>
        <v>#NAME?</v>
      </c>
      <c r="Q328" s="122" t="str">
        <f t="shared" si="10"/>
        <v>-</v>
      </c>
      <c r="R328" s="123" t="str">
        <f t="shared" si="11"/>
        <v>-</v>
      </c>
      <c r="S328" s="124" t="str">
        <f t="shared" si="12"/>
        <v>-</v>
      </c>
      <c r="T328" s="12"/>
      <c r="U328" s="12"/>
      <c r="V328" s="12"/>
      <c r="W328" s="12"/>
      <c r="X328" s="12"/>
      <c r="Y328" s="12"/>
      <c r="Z328" s="12"/>
    </row>
    <row r="329" ht="12.75" customHeight="1">
      <c r="A329" s="113">
        <f t="shared" si="2"/>
        <v>0</v>
      </c>
      <c r="B329" s="114"/>
      <c r="C329" s="115"/>
      <c r="D329" s="40" t="str">
        <f t="shared" si="3"/>
        <v>#NAME?</v>
      </c>
      <c r="E329" s="84"/>
      <c r="F329" s="41" t="str">
        <f t="shared" si="4"/>
        <v>#NAME?</v>
      </c>
      <c r="G329" s="45" t="str">
        <f t="shared" si="5"/>
        <v>#NAME?</v>
      </c>
      <c r="H329" s="41" t="str">
        <f t="shared" si="6"/>
        <v>#NAME?</v>
      </c>
      <c r="I329" s="116"/>
      <c r="J329" s="117"/>
      <c r="K329" s="42"/>
      <c r="L329" s="85"/>
      <c r="M329" s="44"/>
      <c r="N329" s="44" t="str">
        <f t="shared" si="7"/>
        <v>#NAME?</v>
      </c>
      <c r="O329" s="86" t="str">
        <f t="shared" si="8"/>
        <v>#NAME?</v>
      </c>
      <c r="P329" s="125" t="str">
        <f t="shared" si="9"/>
        <v>#NAME?</v>
      </c>
      <c r="Q329" s="122" t="str">
        <f t="shared" si="10"/>
        <v>-</v>
      </c>
      <c r="R329" s="123" t="str">
        <f t="shared" si="11"/>
        <v>-</v>
      </c>
      <c r="S329" s="124" t="str">
        <f t="shared" si="12"/>
        <v>-</v>
      </c>
      <c r="T329" s="12"/>
      <c r="U329" s="12"/>
      <c r="V329" s="12"/>
      <c r="W329" s="12"/>
      <c r="X329" s="12"/>
      <c r="Y329" s="12"/>
      <c r="Z329" s="12"/>
    </row>
    <row r="330" ht="12.75" customHeight="1">
      <c r="A330" s="113">
        <f t="shared" si="2"/>
        <v>0</v>
      </c>
      <c r="B330" s="114"/>
      <c r="C330" s="115"/>
      <c r="D330" s="40" t="str">
        <f t="shared" si="3"/>
        <v>#NAME?</v>
      </c>
      <c r="E330" s="84"/>
      <c r="F330" s="41" t="str">
        <f t="shared" si="4"/>
        <v>#NAME?</v>
      </c>
      <c r="G330" s="45" t="str">
        <f t="shared" si="5"/>
        <v>#NAME?</v>
      </c>
      <c r="H330" s="41" t="str">
        <f t="shared" si="6"/>
        <v>#NAME?</v>
      </c>
      <c r="I330" s="116"/>
      <c r="J330" s="117"/>
      <c r="K330" s="42"/>
      <c r="L330" s="85"/>
      <c r="M330" s="44"/>
      <c r="N330" s="44" t="str">
        <f t="shared" si="7"/>
        <v>#NAME?</v>
      </c>
      <c r="O330" s="86" t="str">
        <f t="shared" si="8"/>
        <v>#NAME?</v>
      </c>
      <c r="P330" s="125" t="str">
        <f t="shared" si="9"/>
        <v>#NAME?</v>
      </c>
      <c r="Q330" s="122" t="str">
        <f t="shared" si="10"/>
        <v>-</v>
      </c>
      <c r="R330" s="123" t="str">
        <f t="shared" si="11"/>
        <v>-</v>
      </c>
      <c r="S330" s="124" t="str">
        <f t="shared" si="12"/>
        <v>-</v>
      </c>
      <c r="T330" s="12"/>
      <c r="U330" s="12"/>
      <c r="V330" s="12"/>
      <c r="W330" s="12"/>
      <c r="X330" s="12"/>
      <c r="Y330" s="12"/>
      <c r="Z330" s="12"/>
    </row>
    <row r="331" ht="12.75" customHeight="1">
      <c r="A331" s="113">
        <f t="shared" si="2"/>
        <v>0</v>
      </c>
      <c r="B331" s="114"/>
      <c r="C331" s="115"/>
      <c r="D331" s="40" t="str">
        <f t="shared" si="3"/>
        <v>#NAME?</v>
      </c>
      <c r="E331" s="84"/>
      <c r="F331" s="41" t="str">
        <f t="shared" si="4"/>
        <v>#NAME?</v>
      </c>
      <c r="G331" s="45" t="str">
        <f t="shared" si="5"/>
        <v>#NAME?</v>
      </c>
      <c r="H331" s="41" t="str">
        <f t="shared" si="6"/>
        <v>#NAME?</v>
      </c>
      <c r="I331" s="116"/>
      <c r="J331" s="117"/>
      <c r="K331" s="42"/>
      <c r="L331" s="85"/>
      <c r="M331" s="44"/>
      <c r="N331" s="44" t="str">
        <f t="shared" si="7"/>
        <v>#NAME?</v>
      </c>
      <c r="O331" s="86" t="str">
        <f t="shared" si="8"/>
        <v>#NAME?</v>
      </c>
      <c r="P331" s="125" t="str">
        <f t="shared" si="9"/>
        <v>#NAME?</v>
      </c>
      <c r="Q331" s="122" t="str">
        <f t="shared" si="10"/>
        <v>-</v>
      </c>
      <c r="R331" s="123" t="str">
        <f t="shared" si="11"/>
        <v>-</v>
      </c>
      <c r="S331" s="124" t="str">
        <f t="shared" si="12"/>
        <v>-</v>
      </c>
      <c r="T331" s="12"/>
      <c r="U331" s="12"/>
      <c r="V331" s="12"/>
      <c r="W331" s="12"/>
      <c r="X331" s="12"/>
      <c r="Y331" s="12"/>
      <c r="Z331" s="12"/>
    </row>
    <row r="332" ht="12.75" customHeight="1">
      <c r="A332" s="113">
        <f t="shared" si="2"/>
        <v>0</v>
      </c>
      <c r="B332" s="114"/>
      <c r="C332" s="115"/>
      <c r="D332" s="40" t="str">
        <f t="shared" si="3"/>
        <v>#NAME?</v>
      </c>
      <c r="E332" s="84"/>
      <c r="F332" s="41" t="str">
        <f t="shared" si="4"/>
        <v>#NAME?</v>
      </c>
      <c r="G332" s="45" t="str">
        <f t="shared" si="5"/>
        <v>#NAME?</v>
      </c>
      <c r="H332" s="41" t="str">
        <f t="shared" si="6"/>
        <v>#NAME?</v>
      </c>
      <c r="I332" s="116"/>
      <c r="J332" s="117"/>
      <c r="K332" s="42"/>
      <c r="L332" s="85"/>
      <c r="M332" s="44"/>
      <c r="N332" s="44" t="str">
        <f t="shared" si="7"/>
        <v>#NAME?</v>
      </c>
      <c r="O332" s="86" t="str">
        <f t="shared" si="8"/>
        <v>#NAME?</v>
      </c>
      <c r="P332" s="125" t="str">
        <f t="shared" si="9"/>
        <v>#NAME?</v>
      </c>
      <c r="Q332" s="122" t="str">
        <f t="shared" si="10"/>
        <v>-</v>
      </c>
      <c r="R332" s="123" t="str">
        <f t="shared" si="11"/>
        <v>-</v>
      </c>
      <c r="S332" s="124" t="str">
        <f t="shared" si="12"/>
        <v>-</v>
      </c>
      <c r="T332" s="12"/>
      <c r="U332" s="12"/>
      <c r="V332" s="12"/>
      <c r="W332" s="12"/>
      <c r="X332" s="12"/>
      <c r="Y332" s="12"/>
      <c r="Z332" s="12"/>
    </row>
    <row r="333" ht="12.75" customHeight="1">
      <c r="A333" s="113">
        <f t="shared" si="2"/>
        <v>0</v>
      </c>
      <c r="B333" s="114"/>
      <c r="C333" s="115"/>
      <c r="D333" s="40" t="str">
        <f t="shared" si="3"/>
        <v>#NAME?</v>
      </c>
      <c r="E333" s="84"/>
      <c r="F333" s="41" t="str">
        <f t="shared" si="4"/>
        <v>#NAME?</v>
      </c>
      <c r="G333" s="45" t="str">
        <f t="shared" si="5"/>
        <v>#NAME?</v>
      </c>
      <c r="H333" s="41" t="str">
        <f t="shared" si="6"/>
        <v>#NAME?</v>
      </c>
      <c r="I333" s="116"/>
      <c r="J333" s="117"/>
      <c r="K333" s="42"/>
      <c r="L333" s="85"/>
      <c r="M333" s="44"/>
      <c r="N333" s="44" t="str">
        <f t="shared" si="7"/>
        <v>#NAME?</v>
      </c>
      <c r="O333" s="86" t="str">
        <f t="shared" si="8"/>
        <v>#NAME?</v>
      </c>
      <c r="P333" s="125" t="str">
        <f t="shared" si="9"/>
        <v>#NAME?</v>
      </c>
      <c r="Q333" s="122" t="str">
        <f t="shared" si="10"/>
        <v>-</v>
      </c>
      <c r="R333" s="123" t="str">
        <f t="shared" si="11"/>
        <v>-</v>
      </c>
      <c r="S333" s="124" t="str">
        <f t="shared" si="12"/>
        <v>-</v>
      </c>
      <c r="T333" s="12"/>
      <c r="U333" s="12"/>
      <c r="V333" s="12"/>
      <c r="W333" s="12"/>
      <c r="X333" s="12"/>
      <c r="Y333" s="12"/>
      <c r="Z333" s="12"/>
    </row>
    <row r="334" ht="12.75" customHeight="1">
      <c r="A334" s="113">
        <f t="shared" si="2"/>
        <v>0</v>
      </c>
      <c r="B334" s="114"/>
      <c r="C334" s="115"/>
      <c r="D334" s="40" t="str">
        <f t="shared" si="3"/>
        <v>#NAME?</v>
      </c>
      <c r="E334" s="84"/>
      <c r="F334" s="41" t="str">
        <f t="shared" si="4"/>
        <v>#NAME?</v>
      </c>
      <c r="G334" s="45" t="str">
        <f t="shared" si="5"/>
        <v>#NAME?</v>
      </c>
      <c r="H334" s="41" t="str">
        <f t="shared" si="6"/>
        <v>#NAME?</v>
      </c>
      <c r="I334" s="116"/>
      <c r="J334" s="117"/>
      <c r="K334" s="42"/>
      <c r="L334" s="85"/>
      <c r="M334" s="44"/>
      <c r="N334" s="44" t="str">
        <f t="shared" si="7"/>
        <v>#NAME?</v>
      </c>
      <c r="O334" s="86" t="str">
        <f t="shared" si="8"/>
        <v>#NAME?</v>
      </c>
      <c r="P334" s="125" t="str">
        <f t="shared" si="9"/>
        <v>#NAME?</v>
      </c>
      <c r="Q334" s="122" t="str">
        <f t="shared" si="10"/>
        <v>-</v>
      </c>
      <c r="R334" s="123" t="str">
        <f t="shared" si="11"/>
        <v>-</v>
      </c>
      <c r="S334" s="124" t="str">
        <f t="shared" si="12"/>
        <v>-</v>
      </c>
      <c r="T334" s="12"/>
      <c r="U334" s="12"/>
      <c r="V334" s="12"/>
      <c r="W334" s="12"/>
      <c r="X334" s="12"/>
      <c r="Y334" s="12"/>
      <c r="Z334" s="12"/>
    </row>
    <row r="335" ht="12.75" customHeight="1">
      <c r="A335" s="113">
        <f t="shared" si="2"/>
        <v>0</v>
      </c>
      <c r="B335" s="114"/>
      <c r="C335" s="115"/>
      <c r="D335" s="40" t="str">
        <f t="shared" si="3"/>
        <v>#NAME?</v>
      </c>
      <c r="E335" s="84"/>
      <c r="F335" s="41" t="str">
        <f t="shared" si="4"/>
        <v>#NAME?</v>
      </c>
      <c r="G335" s="45" t="str">
        <f t="shared" si="5"/>
        <v>#NAME?</v>
      </c>
      <c r="H335" s="41" t="str">
        <f t="shared" si="6"/>
        <v>#NAME?</v>
      </c>
      <c r="I335" s="116"/>
      <c r="J335" s="117"/>
      <c r="K335" s="42"/>
      <c r="L335" s="85"/>
      <c r="M335" s="44"/>
      <c r="N335" s="44" t="str">
        <f t="shared" si="7"/>
        <v>#NAME?</v>
      </c>
      <c r="O335" s="86" t="str">
        <f t="shared" si="8"/>
        <v>#NAME?</v>
      </c>
      <c r="P335" s="125" t="str">
        <f t="shared" si="9"/>
        <v>#NAME?</v>
      </c>
      <c r="Q335" s="122" t="str">
        <f t="shared" si="10"/>
        <v>-</v>
      </c>
      <c r="R335" s="123" t="str">
        <f t="shared" si="11"/>
        <v>-</v>
      </c>
      <c r="S335" s="124" t="str">
        <f t="shared" si="12"/>
        <v>-</v>
      </c>
      <c r="T335" s="12"/>
      <c r="U335" s="12"/>
      <c r="V335" s="12"/>
      <c r="W335" s="12"/>
      <c r="X335" s="12"/>
      <c r="Y335" s="12"/>
      <c r="Z335" s="12"/>
    </row>
    <row r="336" ht="12.75" customHeight="1">
      <c r="A336" s="113">
        <f t="shared" si="2"/>
        <v>0</v>
      </c>
      <c r="B336" s="114"/>
      <c r="C336" s="115"/>
      <c r="D336" s="40" t="str">
        <f t="shared" si="3"/>
        <v>#NAME?</v>
      </c>
      <c r="E336" s="84"/>
      <c r="F336" s="41" t="str">
        <f t="shared" si="4"/>
        <v>#NAME?</v>
      </c>
      <c r="G336" s="45" t="str">
        <f t="shared" si="5"/>
        <v>#NAME?</v>
      </c>
      <c r="H336" s="41" t="str">
        <f t="shared" si="6"/>
        <v>#NAME?</v>
      </c>
      <c r="I336" s="116"/>
      <c r="J336" s="117"/>
      <c r="K336" s="42"/>
      <c r="L336" s="85"/>
      <c r="M336" s="44"/>
      <c r="N336" s="44" t="str">
        <f t="shared" si="7"/>
        <v>#NAME?</v>
      </c>
      <c r="O336" s="86" t="str">
        <f t="shared" si="8"/>
        <v>#NAME?</v>
      </c>
      <c r="P336" s="125" t="str">
        <f t="shared" si="9"/>
        <v>#NAME?</v>
      </c>
      <c r="Q336" s="122" t="str">
        <f t="shared" si="10"/>
        <v>-</v>
      </c>
      <c r="R336" s="123" t="str">
        <f t="shared" si="11"/>
        <v>-</v>
      </c>
      <c r="S336" s="124" t="str">
        <f t="shared" si="12"/>
        <v>-</v>
      </c>
      <c r="T336" s="12"/>
      <c r="U336" s="12"/>
      <c r="V336" s="12"/>
      <c r="W336" s="12"/>
      <c r="X336" s="12"/>
      <c r="Y336" s="12"/>
      <c r="Z336" s="12"/>
    </row>
    <row r="337" ht="12.75" customHeight="1">
      <c r="A337" s="113">
        <f t="shared" si="2"/>
        <v>0</v>
      </c>
      <c r="B337" s="114"/>
      <c r="C337" s="115"/>
      <c r="D337" s="40" t="str">
        <f t="shared" si="3"/>
        <v>#NAME?</v>
      </c>
      <c r="E337" s="84"/>
      <c r="F337" s="41" t="str">
        <f t="shared" si="4"/>
        <v>#NAME?</v>
      </c>
      <c r="G337" s="45" t="str">
        <f t="shared" si="5"/>
        <v>#NAME?</v>
      </c>
      <c r="H337" s="41" t="str">
        <f t="shared" si="6"/>
        <v>#NAME?</v>
      </c>
      <c r="I337" s="116"/>
      <c r="J337" s="117"/>
      <c r="K337" s="42"/>
      <c r="L337" s="85"/>
      <c r="M337" s="44"/>
      <c r="N337" s="44" t="str">
        <f t="shared" si="7"/>
        <v>#NAME?</v>
      </c>
      <c r="O337" s="86" t="str">
        <f t="shared" si="8"/>
        <v>#NAME?</v>
      </c>
      <c r="P337" s="125" t="str">
        <f t="shared" si="9"/>
        <v>#NAME?</v>
      </c>
      <c r="Q337" s="122" t="str">
        <f t="shared" si="10"/>
        <v>-</v>
      </c>
      <c r="R337" s="123" t="str">
        <f t="shared" si="11"/>
        <v>-</v>
      </c>
      <c r="S337" s="124" t="str">
        <f t="shared" si="12"/>
        <v>-</v>
      </c>
      <c r="T337" s="12"/>
      <c r="U337" s="12"/>
      <c r="V337" s="12"/>
      <c r="W337" s="12"/>
      <c r="X337" s="12"/>
      <c r="Y337" s="12"/>
      <c r="Z337" s="12"/>
    </row>
    <row r="338" ht="12.75" customHeight="1">
      <c r="A338" s="113">
        <f t="shared" si="2"/>
        <v>0</v>
      </c>
      <c r="B338" s="114"/>
      <c r="C338" s="115"/>
      <c r="D338" s="40" t="str">
        <f t="shared" si="3"/>
        <v>#NAME?</v>
      </c>
      <c r="E338" s="84"/>
      <c r="F338" s="41" t="str">
        <f t="shared" si="4"/>
        <v>#NAME?</v>
      </c>
      <c r="G338" s="45" t="str">
        <f t="shared" si="5"/>
        <v>#NAME?</v>
      </c>
      <c r="H338" s="41" t="str">
        <f t="shared" si="6"/>
        <v>#NAME?</v>
      </c>
      <c r="I338" s="116"/>
      <c r="J338" s="117"/>
      <c r="K338" s="42"/>
      <c r="L338" s="85"/>
      <c r="M338" s="44"/>
      <c r="N338" s="44" t="str">
        <f t="shared" si="7"/>
        <v>#NAME?</v>
      </c>
      <c r="O338" s="86" t="str">
        <f t="shared" si="8"/>
        <v>#NAME?</v>
      </c>
      <c r="P338" s="125" t="str">
        <f t="shared" si="9"/>
        <v>#NAME?</v>
      </c>
      <c r="Q338" s="122" t="str">
        <f t="shared" si="10"/>
        <v>-</v>
      </c>
      <c r="R338" s="123" t="str">
        <f t="shared" si="11"/>
        <v>-</v>
      </c>
      <c r="S338" s="124" t="str">
        <f t="shared" si="12"/>
        <v>-</v>
      </c>
      <c r="T338" s="12"/>
      <c r="U338" s="12"/>
      <c r="V338" s="12"/>
      <c r="W338" s="12"/>
      <c r="X338" s="12"/>
      <c r="Y338" s="12"/>
      <c r="Z338" s="12"/>
    </row>
    <row r="339" ht="12.75" customHeight="1">
      <c r="A339" s="113">
        <f t="shared" si="2"/>
        <v>0</v>
      </c>
      <c r="B339" s="114"/>
      <c r="C339" s="115"/>
      <c r="D339" s="40" t="str">
        <f t="shared" si="3"/>
        <v>#NAME?</v>
      </c>
      <c r="E339" s="84"/>
      <c r="F339" s="41" t="str">
        <f t="shared" si="4"/>
        <v>#NAME?</v>
      </c>
      <c r="G339" s="45" t="str">
        <f t="shared" si="5"/>
        <v>#NAME?</v>
      </c>
      <c r="H339" s="41" t="str">
        <f t="shared" si="6"/>
        <v>#NAME?</v>
      </c>
      <c r="I339" s="116"/>
      <c r="J339" s="117"/>
      <c r="K339" s="42"/>
      <c r="L339" s="85"/>
      <c r="M339" s="44"/>
      <c r="N339" s="44" t="str">
        <f t="shared" si="7"/>
        <v>#NAME?</v>
      </c>
      <c r="O339" s="86" t="str">
        <f t="shared" si="8"/>
        <v>#NAME?</v>
      </c>
      <c r="P339" s="125" t="str">
        <f t="shared" si="9"/>
        <v>#NAME?</v>
      </c>
      <c r="Q339" s="122" t="str">
        <f t="shared" si="10"/>
        <v>-</v>
      </c>
      <c r="R339" s="123" t="str">
        <f t="shared" si="11"/>
        <v>-</v>
      </c>
      <c r="S339" s="124" t="str">
        <f t="shared" si="12"/>
        <v>-</v>
      </c>
      <c r="T339" s="12"/>
      <c r="U339" s="12"/>
      <c r="V339" s="12"/>
      <c r="W339" s="12"/>
      <c r="X339" s="12"/>
      <c r="Y339" s="12"/>
      <c r="Z339" s="12"/>
    </row>
    <row r="340" ht="12.75" customHeight="1">
      <c r="A340" s="113">
        <f t="shared" si="2"/>
        <v>0</v>
      </c>
      <c r="B340" s="114"/>
      <c r="C340" s="115"/>
      <c r="D340" s="40" t="str">
        <f t="shared" si="3"/>
        <v>#NAME?</v>
      </c>
      <c r="E340" s="84"/>
      <c r="F340" s="41" t="str">
        <f t="shared" si="4"/>
        <v>#NAME?</v>
      </c>
      <c r="G340" s="45" t="str">
        <f t="shared" si="5"/>
        <v>#NAME?</v>
      </c>
      <c r="H340" s="41" t="str">
        <f t="shared" si="6"/>
        <v>#NAME?</v>
      </c>
      <c r="I340" s="116"/>
      <c r="J340" s="117"/>
      <c r="K340" s="42"/>
      <c r="L340" s="85"/>
      <c r="M340" s="44"/>
      <c r="N340" s="44" t="str">
        <f t="shared" si="7"/>
        <v>#NAME?</v>
      </c>
      <c r="O340" s="86" t="str">
        <f t="shared" si="8"/>
        <v>#NAME?</v>
      </c>
      <c r="P340" s="125" t="str">
        <f t="shared" si="9"/>
        <v>#NAME?</v>
      </c>
      <c r="Q340" s="122" t="str">
        <f t="shared" si="10"/>
        <v>-</v>
      </c>
      <c r="R340" s="123" t="str">
        <f t="shared" si="11"/>
        <v>-</v>
      </c>
      <c r="S340" s="124" t="str">
        <f t="shared" si="12"/>
        <v>-</v>
      </c>
      <c r="T340" s="12"/>
      <c r="U340" s="12"/>
      <c r="V340" s="12"/>
      <c r="W340" s="12"/>
      <c r="X340" s="12"/>
      <c r="Y340" s="12"/>
      <c r="Z340" s="12"/>
    </row>
    <row r="341" ht="12.75" customHeight="1">
      <c r="A341" s="113">
        <f t="shared" si="2"/>
        <v>0</v>
      </c>
      <c r="B341" s="114"/>
      <c r="C341" s="115"/>
      <c r="D341" s="40" t="str">
        <f t="shared" si="3"/>
        <v>#NAME?</v>
      </c>
      <c r="E341" s="84"/>
      <c r="F341" s="41" t="str">
        <f t="shared" si="4"/>
        <v>#NAME?</v>
      </c>
      <c r="G341" s="45" t="str">
        <f t="shared" si="5"/>
        <v>#NAME?</v>
      </c>
      <c r="H341" s="41" t="str">
        <f t="shared" si="6"/>
        <v>#NAME?</v>
      </c>
      <c r="I341" s="116"/>
      <c r="J341" s="117"/>
      <c r="K341" s="42"/>
      <c r="L341" s="85"/>
      <c r="M341" s="44"/>
      <c r="N341" s="44" t="str">
        <f t="shared" si="7"/>
        <v>#NAME?</v>
      </c>
      <c r="O341" s="86" t="str">
        <f t="shared" si="8"/>
        <v>#NAME?</v>
      </c>
      <c r="P341" s="125" t="str">
        <f t="shared" si="9"/>
        <v>#NAME?</v>
      </c>
      <c r="Q341" s="122" t="str">
        <f t="shared" si="10"/>
        <v>-</v>
      </c>
      <c r="R341" s="123" t="str">
        <f t="shared" si="11"/>
        <v>-</v>
      </c>
      <c r="S341" s="124" t="str">
        <f t="shared" si="12"/>
        <v>-</v>
      </c>
      <c r="T341" s="12"/>
      <c r="U341" s="12"/>
      <c r="V341" s="12"/>
      <c r="W341" s="12"/>
      <c r="X341" s="12"/>
      <c r="Y341" s="12"/>
      <c r="Z341" s="12"/>
    </row>
    <row r="342" ht="12.75" customHeight="1">
      <c r="A342" s="113">
        <f t="shared" si="2"/>
        <v>0</v>
      </c>
      <c r="B342" s="114"/>
      <c r="C342" s="115"/>
      <c r="D342" s="40" t="str">
        <f t="shared" si="3"/>
        <v>#NAME?</v>
      </c>
      <c r="E342" s="84"/>
      <c r="F342" s="41" t="str">
        <f t="shared" si="4"/>
        <v>#NAME?</v>
      </c>
      <c r="G342" s="45" t="str">
        <f t="shared" si="5"/>
        <v>#NAME?</v>
      </c>
      <c r="H342" s="41" t="str">
        <f t="shared" si="6"/>
        <v>#NAME?</v>
      </c>
      <c r="I342" s="116"/>
      <c r="J342" s="117"/>
      <c r="K342" s="42"/>
      <c r="L342" s="85"/>
      <c r="M342" s="44"/>
      <c r="N342" s="44" t="str">
        <f t="shared" si="7"/>
        <v>#NAME?</v>
      </c>
      <c r="O342" s="86" t="str">
        <f t="shared" si="8"/>
        <v>#NAME?</v>
      </c>
      <c r="P342" s="125" t="str">
        <f t="shared" si="9"/>
        <v>#NAME?</v>
      </c>
      <c r="Q342" s="122" t="str">
        <f t="shared" si="10"/>
        <v>-</v>
      </c>
      <c r="R342" s="123" t="str">
        <f t="shared" si="11"/>
        <v>-</v>
      </c>
      <c r="S342" s="124" t="str">
        <f t="shared" si="12"/>
        <v>-</v>
      </c>
      <c r="T342" s="12"/>
      <c r="U342" s="12"/>
      <c r="V342" s="12"/>
      <c r="W342" s="12"/>
      <c r="X342" s="12"/>
      <c r="Y342" s="12"/>
      <c r="Z342" s="12"/>
    </row>
    <row r="343" ht="12.75" customHeight="1">
      <c r="A343" s="113">
        <f t="shared" si="2"/>
        <v>0</v>
      </c>
      <c r="B343" s="114"/>
      <c r="C343" s="115"/>
      <c r="D343" s="40" t="str">
        <f t="shared" si="3"/>
        <v>#NAME?</v>
      </c>
      <c r="E343" s="84"/>
      <c r="F343" s="41" t="str">
        <f t="shared" si="4"/>
        <v>#NAME?</v>
      </c>
      <c r="G343" s="45" t="str">
        <f t="shared" si="5"/>
        <v>#NAME?</v>
      </c>
      <c r="H343" s="41" t="str">
        <f t="shared" si="6"/>
        <v>#NAME?</v>
      </c>
      <c r="I343" s="116"/>
      <c r="J343" s="117"/>
      <c r="K343" s="42"/>
      <c r="L343" s="85"/>
      <c r="M343" s="44"/>
      <c r="N343" s="44" t="str">
        <f t="shared" si="7"/>
        <v>#NAME?</v>
      </c>
      <c r="O343" s="86" t="str">
        <f t="shared" si="8"/>
        <v>#NAME?</v>
      </c>
      <c r="P343" s="125" t="str">
        <f t="shared" si="9"/>
        <v>#NAME?</v>
      </c>
      <c r="Q343" s="122" t="str">
        <f t="shared" si="10"/>
        <v>-</v>
      </c>
      <c r="R343" s="123" t="str">
        <f t="shared" si="11"/>
        <v>-</v>
      </c>
      <c r="S343" s="124" t="str">
        <f t="shared" si="12"/>
        <v>-</v>
      </c>
      <c r="T343" s="12"/>
      <c r="U343" s="12"/>
      <c r="V343" s="12"/>
      <c r="W343" s="12"/>
      <c r="X343" s="12"/>
      <c r="Y343" s="12"/>
      <c r="Z343" s="12"/>
    </row>
    <row r="344" ht="12.75" customHeight="1">
      <c r="A344" s="113">
        <f t="shared" si="2"/>
        <v>0</v>
      </c>
      <c r="B344" s="114"/>
      <c r="C344" s="115"/>
      <c r="D344" s="40" t="str">
        <f t="shared" si="3"/>
        <v>#NAME?</v>
      </c>
      <c r="E344" s="84"/>
      <c r="F344" s="41" t="str">
        <f t="shared" si="4"/>
        <v>#NAME?</v>
      </c>
      <c r="G344" s="45" t="str">
        <f t="shared" si="5"/>
        <v>#NAME?</v>
      </c>
      <c r="H344" s="41" t="str">
        <f t="shared" si="6"/>
        <v>#NAME?</v>
      </c>
      <c r="I344" s="116"/>
      <c r="J344" s="117"/>
      <c r="K344" s="42"/>
      <c r="L344" s="85"/>
      <c r="M344" s="44"/>
      <c r="N344" s="44" t="str">
        <f t="shared" si="7"/>
        <v>#NAME?</v>
      </c>
      <c r="O344" s="86" t="str">
        <f t="shared" si="8"/>
        <v>#NAME?</v>
      </c>
      <c r="P344" s="125" t="str">
        <f t="shared" si="9"/>
        <v>#NAME?</v>
      </c>
      <c r="Q344" s="122" t="str">
        <f t="shared" si="10"/>
        <v>-</v>
      </c>
      <c r="R344" s="123" t="str">
        <f t="shared" si="11"/>
        <v>-</v>
      </c>
      <c r="S344" s="124" t="str">
        <f t="shared" si="12"/>
        <v>-</v>
      </c>
      <c r="T344" s="12"/>
      <c r="U344" s="12"/>
      <c r="V344" s="12"/>
      <c r="W344" s="12"/>
      <c r="X344" s="12"/>
      <c r="Y344" s="12"/>
      <c r="Z344" s="12"/>
    </row>
    <row r="345" ht="12.75" customHeight="1">
      <c r="A345" s="113">
        <f t="shared" si="2"/>
        <v>0</v>
      </c>
      <c r="B345" s="114"/>
      <c r="C345" s="115"/>
      <c r="D345" s="40" t="str">
        <f t="shared" si="3"/>
        <v>#NAME?</v>
      </c>
      <c r="E345" s="84"/>
      <c r="F345" s="41" t="str">
        <f t="shared" si="4"/>
        <v>#NAME?</v>
      </c>
      <c r="G345" s="45" t="str">
        <f t="shared" si="5"/>
        <v>#NAME?</v>
      </c>
      <c r="H345" s="41" t="str">
        <f t="shared" si="6"/>
        <v>#NAME?</v>
      </c>
      <c r="I345" s="116"/>
      <c r="J345" s="117"/>
      <c r="K345" s="42"/>
      <c r="L345" s="85"/>
      <c r="M345" s="44"/>
      <c r="N345" s="44" t="str">
        <f t="shared" si="7"/>
        <v>#NAME?</v>
      </c>
      <c r="O345" s="86" t="str">
        <f t="shared" si="8"/>
        <v>#NAME?</v>
      </c>
      <c r="P345" s="125" t="str">
        <f t="shared" si="9"/>
        <v>#NAME?</v>
      </c>
      <c r="Q345" s="122" t="str">
        <f t="shared" si="10"/>
        <v>-</v>
      </c>
      <c r="R345" s="123" t="str">
        <f t="shared" si="11"/>
        <v>-</v>
      </c>
      <c r="S345" s="124" t="str">
        <f t="shared" si="12"/>
        <v>-</v>
      </c>
      <c r="T345" s="12"/>
      <c r="U345" s="12"/>
      <c r="V345" s="12"/>
      <c r="W345" s="12"/>
      <c r="X345" s="12"/>
      <c r="Y345" s="12"/>
      <c r="Z345" s="12"/>
    </row>
    <row r="346" ht="12.75" customHeight="1">
      <c r="A346" s="113">
        <f t="shared" si="2"/>
        <v>0</v>
      </c>
      <c r="B346" s="114"/>
      <c r="C346" s="115"/>
      <c r="D346" s="40" t="str">
        <f t="shared" si="3"/>
        <v>#NAME?</v>
      </c>
      <c r="E346" s="84"/>
      <c r="F346" s="41" t="str">
        <f t="shared" si="4"/>
        <v>#NAME?</v>
      </c>
      <c r="G346" s="45" t="str">
        <f t="shared" si="5"/>
        <v>#NAME?</v>
      </c>
      <c r="H346" s="41" t="str">
        <f t="shared" si="6"/>
        <v>#NAME?</v>
      </c>
      <c r="I346" s="116"/>
      <c r="J346" s="117"/>
      <c r="K346" s="42"/>
      <c r="L346" s="85"/>
      <c r="M346" s="44"/>
      <c r="N346" s="44" t="str">
        <f t="shared" si="7"/>
        <v>#NAME?</v>
      </c>
      <c r="O346" s="86" t="str">
        <f t="shared" si="8"/>
        <v>#NAME?</v>
      </c>
      <c r="P346" s="125" t="str">
        <f t="shared" si="9"/>
        <v>#NAME?</v>
      </c>
      <c r="Q346" s="122" t="str">
        <f t="shared" si="10"/>
        <v>-</v>
      </c>
      <c r="R346" s="123" t="str">
        <f t="shared" si="11"/>
        <v>-</v>
      </c>
      <c r="S346" s="124" t="str">
        <f t="shared" si="12"/>
        <v>-</v>
      </c>
      <c r="T346" s="12"/>
      <c r="U346" s="12"/>
      <c r="V346" s="12"/>
      <c r="W346" s="12"/>
      <c r="X346" s="12"/>
      <c r="Y346" s="12"/>
      <c r="Z346" s="12"/>
    </row>
    <row r="347" ht="12.75" customHeight="1">
      <c r="A347" s="113">
        <f t="shared" si="2"/>
        <v>0</v>
      </c>
      <c r="B347" s="114"/>
      <c r="C347" s="115"/>
      <c r="D347" s="40" t="str">
        <f t="shared" si="3"/>
        <v>#NAME?</v>
      </c>
      <c r="E347" s="84"/>
      <c r="F347" s="41" t="str">
        <f t="shared" si="4"/>
        <v>#NAME?</v>
      </c>
      <c r="G347" s="45" t="str">
        <f t="shared" si="5"/>
        <v>#NAME?</v>
      </c>
      <c r="H347" s="41" t="str">
        <f t="shared" si="6"/>
        <v>#NAME?</v>
      </c>
      <c r="I347" s="116"/>
      <c r="J347" s="117"/>
      <c r="K347" s="42"/>
      <c r="L347" s="85"/>
      <c r="M347" s="44"/>
      <c r="N347" s="44" t="str">
        <f t="shared" si="7"/>
        <v>#NAME?</v>
      </c>
      <c r="O347" s="86" t="str">
        <f t="shared" si="8"/>
        <v>#NAME?</v>
      </c>
      <c r="P347" s="125" t="str">
        <f t="shared" si="9"/>
        <v>#NAME?</v>
      </c>
      <c r="Q347" s="122" t="str">
        <f t="shared" si="10"/>
        <v>-</v>
      </c>
      <c r="R347" s="123" t="str">
        <f t="shared" si="11"/>
        <v>-</v>
      </c>
      <c r="S347" s="124" t="str">
        <f t="shared" si="12"/>
        <v>-</v>
      </c>
      <c r="T347" s="12"/>
      <c r="U347" s="12"/>
      <c r="V347" s="12"/>
      <c r="W347" s="12"/>
      <c r="X347" s="12"/>
      <c r="Y347" s="12"/>
      <c r="Z347" s="12"/>
    </row>
    <row r="348" ht="12.75" customHeight="1">
      <c r="A348" s="113">
        <f t="shared" si="2"/>
        <v>0</v>
      </c>
      <c r="B348" s="114"/>
      <c r="C348" s="115"/>
      <c r="D348" s="40" t="str">
        <f t="shared" si="3"/>
        <v>#NAME?</v>
      </c>
      <c r="E348" s="84"/>
      <c r="F348" s="41" t="str">
        <f t="shared" si="4"/>
        <v>#NAME?</v>
      </c>
      <c r="G348" s="45" t="str">
        <f t="shared" si="5"/>
        <v>#NAME?</v>
      </c>
      <c r="H348" s="41" t="str">
        <f t="shared" si="6"/>
        <v>#NAME?</v>
      </c>
      <c r="I348" s="116"/>
      <c r="J348" s="117"/>
      <c r="K348" s="42"/>
      <c r="L348" s="85"/>
      <c r="M348" s="44"/>
      <c r="N348" s="44" t="str">
        <f t="shared" si="7"/>
        <v>#NAME?</v>
      </c>
      <c r="O348" s="86" t="str">
        <f t="shared" si="8"/>
        <v>#NAME?</v>
      </c>
      <c r="P348" s="125" t="str">
        <f t="shared" si="9"/>
        <v>#NAME?</v>
      </c>
      <c r="Q348" s="122" t="str">
        <f t="shared" si="10"/>
        <v>-</v>
      </c>
      <c r="R348" s="123" t="str">
        <f t="shared" si="11"/>
        <v>-</v>
      </c>
      <c r="S348" s="124" t="str">
        <f t="shared" si="12"/>
        <v>-</v>
      </c>
      <c r="T348" s="12"/>
      <c r="U348" s="12"/>
      <c r="V348" s="12"/>
      <c r="W348" s="12"/>
      <c r="X348" s="12"/>
      <c r="Y348" s="12"/>
      <c r="Z348" s="12"/>
    </row>
    <row r="349" ht="12.75" customHeight="1">
      <c r="A349" s="113">
        <f t="shared" si="2"/>
        <v>0</v>
      </c>
      <c r="B349" s="114"/>
      <c r="C349" s="115"/>
      <c r="D349" s="40" t="str">
        <f t="shared" si="3"/>
        <v>#NAME?</v>
      </c>
      <c r="E349" s="84"/>
      <c r="F349" s="41" t="str">
        <f t="shared" si="4"/>
        <v>#NAME?</v>
      </c>
      <c r="G349" s="45" t="str">
        <f t="shared" si="5"/>
        <v>#NAME?</v>
      </c>
      <c r="H349" s="41" t="str">
        <f t="shared" si="6"/>
        <v>#NAME?</v>
      </c>
      <c r="I349" s="116"/>
      <c r="J349" s="117"/>
      <c r="K349" s="42"/>
      <c r="L349" s="85"/>
      <c r="M349" s="44"/>
      <c r="N349" s="44" t="str">
        <f t="shared" si="7"/>
        <v>#NAME?</v>
      </c>
      <c r="O349" s="86" t="str">
        <f t="shared" si="8"/>
        <v>#NAME?</v>
      </c>
      <c r="P349" s="125" t="str">
        <f t="shared" si="9"/>
        <v>#NAME?</v>
      </c>
      <c r="Q349" s="122" t="str">
        <f t="shared" si="10"/>
        <v>-</v>
      </c>
      <c r="R349" s="123" t="str">
        <f t="shared" si="11"/>
        <v>-</v>
      </c>
      <c r="S349" s="124" t="str">
        <f t="shared" si="12"/>
        <v>-</v>
      </c>
      <c r="T349" s="12"/>
      <c r="U349" s="12"/>
      <c r="V349" s="12"/>
      <c r="W349" s="12"/>
      <c r="X349" s="12"/>
      <c r="Y349" s="12"/>
      <c r="Z349" s="12"/>
    </row>
    <row r="350" ht="12.75" customHeight="1">
      <c r="A350" s="113">
        <f t="shared" si="2"/>
        <v>0</v>
      </c>
      <c r="B350" s="114"/>
      <c r="C350" s="115"/>
      <c r="D350" s="40" t="str">
        <f t="shared" si="3"/>
        <v>#NAME?</v>
      </c>
      <c r="E350" s="84"/>
      <c r="F350" s="41" t="str">
        <f t="shared" si="4"/>
        <v>#NAME?</v>
      </c>
      <c r="G350" s="45" t="str">
        <f t="shared" si="5"/>
        <v>#NAME?</v>
      </c>
      <c r="H350" s="41" t="str">
        <f t="shared" si="6"/>
        <v>#NAME?</v>
      </c>
      <c r="I350" s="116"/>
      <c r="J350" s="117"/>
      <c r="K350" s="42"/>
      <c r="L350" s="85"/>
      <c r="M350" s="44"/>
      <c r="N350" s="44" t="str">
        <f t="shared" si="7"/>
        <v>#NAME?</v>
      </c>
      <c r="O350" s="86" t="str">
        <f t="shared" si="8"/>
        <v>#NAME?</v>
      </c>
      <c r="P350" s="125" t="str">
        <f t="shared" si="9"/>
        <v>#NAME?</v>
      </c>
      <c r="Q350" s="122" t="str">
        <f t="shared" si="10"/>
        <v>-</v>
      </c>
      <c r="R350" s="123" t="str">
        <f t="shared" si="11"/>
        <v>-</v>
      </c>
      <c r="S350" s="124" t="str">
        <f t="shared" si="12"/>
        <v>-</v>
      </c>
      <c r="T350" s="12"/>
      <c r="U350" s="12"/>
      <c r="V350" s="12"/>
      <c r="W350" s="12"/>
      <c r="X350" s="12"/>
      <c r="Y350" s="12"/>
      <c r="Z350" s="12"/>
    </row>
    <row r="351" ht="12.75" customHeight="1">
      <c r="A351" s="113">
        <f t="shared" si="2"/>
        <v>0</v>
      </c>
      <c r="B351" s="114"/>
      <c r="C351" s="115"/>
      <c r="D351" s="40" t="str">
        <f t="shared" si="3"/>
        <v>#NAME?</v>
      </c>
      <c r="E351" s="84"/>
      <c r="F351" s="41" t="str">
        <f t="shared" si="4"/>
        <v>#NAME?</v>
      </c>
      <c r="G351" s="45" t="str">
        <f t="shared" si="5"/>
        <v>#NAME?</v>
      </c>
      <c r="H351" s="41" t="str">
        <f t="shared" si="6"/>
        <v>#NAME?</v>
      </c>
      <c r="I351" s="116"/>
      <c r="J351" s="117"/>
      <c r="K351" s="42"/>
      <c r="L351" s="85"/>
      <c r="M351" s="44"/>
      <c r="N351" s="44" t="str">
        <f t="shared" si="7"/>
        <v>#NAME?</v>
      </c>
      <c r="O351" s="86" t="str">
        <f t="shared" si="8"/>
        <v>#NAME?</v>
      </c>
      <c r="P351" s="125" t="str">
        <f t="shared" si="9"/>
        <v>#NAME?</v>
      </c>
      <c r="Q351" s="122" t="str">
        <f t="shared" si="10"/>
        <v>-</v>
      </c>
      <c r="R351" s="123" t="str">
        <f t="shared" si="11"/>
        <v>-</v>
      </c>
      <c r="S351" s="124" t="str">
        <f t="shared" si="12"/>
        <v>-</v>
      </c>
      <c r="T351" s="12"/>
      <c r="U351" s="12"/>
      <c r="V351" s="12"/>
      <c r="W351" s="12"/>
      <c r="X351" s="12"/>
      <c r="Y351" s="12"/>
      <c r="Z351" s="12"/>
    </row>
    <row r="352" ht="12.75" customHeight="1">
      <c r="A352" s="113">
        <f t="shared" si="2"/>
        <v>0</v>
      </c>
      <c r="B352" s="114"/>
      <c r="C352" s="115"/>
      <c r="D352" s="40" t="str">
        <f t="shared" si="3"/>
        <v>#NAME?</v>
      </c>
      <c r="E352" s="84"/>
      <c r="F352" s="41" t="str">
        <f t="shared" si="4"/>
        <v>#NAME?</v>
      </c>
      <c r="G352" s="45" t="str">
        <f t="shared" si="5"/>
        <v>#NAME?</v>
      </c>
      <c r="H352" s="41" t="str">
        <f t="shared" si="6"/>
        <v>#NAME?</v>
      </c>
      <c r="I352" s="116"/>
      <c r="J352" s="117"/>
      <c r="K352" s="42"/>
      <c r="L352" s="85"/>
      <c r="M352" s="44"/>
      <c r="N352" s="44" t="str">
        <f t="shared" si="7"/>
        <v>#NAME?</v>
      </c>
      <c r="O352" s="86" t="str">
        <f t="shared" si="8"/>
        <v>#NAME?</v>
      </c>
      <c r="P352" s="125" t="str">
        <f t="shared" si="9"/>
        <v>#NAME?</v>
      </c>
      <c r="Q352" s="122" t="str">
        <f t="shared" si="10"/>
        <v>-</v>
      </c>
      <c r="R352" s="123" t="str">
        <f t="shared" si="11"/>
        <v>-</v>
      </c>
      <c r="S352" s="124" t="str">
        <f t="shared" si="12"/>
        <v>-</v>
      </c>
      <c r="T352" s="12"/>
      <c r="U352" s="12"/>
      <c r="V352" s="12"/>
      <c r="W352" s="12"/>
      <c r="X352" s="12"/>
      <c r="Y352" s="12"/>
      <c r="Z352" s="12"/>
    </row>
    <row r="353" ht="12.75" customHeight="1">
      <c r="A353" s="113">
        <f t="shared" si="2"/>
        <v>0</v>
      </c>
      <c r="B353" s="114"/>
      <c r="C353" s="115"/>
      <c r="D353" s="40" t="str">
        <f t="shared" si="3"/>
        <v>#NAME?</v>
      </c>
      <c r="E353" s="84"/>
      <c r="F353" s="41" t="str">
        <f t="shared" si="4"/>
        <v>#NAME?</v>
      </c>
      <c r="G353" s="45" t="str">
        <f t="shared" si="5"/>
        <v>#NAME?</v>
      </c>
      <c r="H353" s="41" t="str">
        <f t="shared" si="6"/>
        <v>#NAME?</v>
      </c>
      <c r="I353" s="116"/>
      <c r="J353" s="117"/>
      <c r="K353" s="42"/>
      <c r="L353" s="85"/>
      <c r="M353" s="44"/>
      <c r="N353" s="44" t="str">
        <f t="shared" si="7"/>
        <v>#NAME?</v>
      </c>
      <c r="O353" s="86" t="str">
        <f t="shared" si="8"/>
        <v>#NAME?</v>
      </c>
      <c r="P353" s="125" t="str">
        <f t="shared" si="9"/>
        <v>#NAME?</v>
      </c>
      <c r="Q353" s="122" t="str">
        <f t="shared" si="10"/>
        <v>-</v>
      </c>
      <c r="R353" s="123" t="str">
        <f t="shared" si="11"/>
        <v>-</v>
      </c>
      <c r="S353" s="124" t="str">
        <f t="shared" si="12"/>
        <v>-</v>
      </c>
      <c r="T353" s="12"/>
      <c r="U353" s="12"/>
      <c r="V353" s="12"/>
      <c r="W353" s="12"/>
      <c r="X353" s="12"/>
      <c r="Y353" s="12"/>
      <c r="Z353" s="12"/>
    </row>
    <row r="354" ht="12.75" customHeight="1">
      <c r="A354" s="113">
        <f t="shared" si="2"/>
        <v>0</v>
      </c>
      <c r="B354" s="114"/>
      <c r="C354" s="115"/>
      <c r="D354" s="40" t="str">
        <f t="shared" si="3"/>
        <v>#NAME?</v>
      </c>
      <c r="E354" s="84"/>
      <c r="F354" s="41" t="str">
        <f t="shared" si="4"/>
        <v>#NAME?</v>
      </c>
      <c r="G354" s="45" t="str">
        <f t="shared" si="5"/>
        <v>#NAME?</v>
      </c>
      <c r="H354" s="41" t="str">
        <f t="shared" si="6"/>
        <v>#NAME?</v>
      </c>
      <c r="I354" s="116"/>
      <c r="J354" s="117"/>
      <c r="K354" s="42"/>
      <c r="L354" s="85"/>
      <c r="M354" s="44"/>
      <c r="N354" s="44" t="str">
        <f t="shared" si="7"/>
        <v>#NAME?</v>
      </c>
      <c r="O354" s="86" t="str">
        <f t="shared" si="8"/>
        <v>#NAME?</v>
      </c>
      <c r="P354" s="125" t="str">
        <f t="shared" si="9"/>
        <v>#NAME?</v>
      </c>
      <c r="Q354" s="122" t="str">
        <f t="shared" si="10"/>
        <v>-</v>
      </c>
      <c r="R354" s="123" t="str">
        <f t="shared" si="11"/>
        <v>-</v>
      </c>
      <c r="S354" s="124" t="str">
        <f t="shared" si="12"/>
        <v>-</v>
      </c>
      <c r="T354" s="12"/>
      <c r="U354" s="12"/>
      <c r="V354" s="12"/>
      <c r="W354" s="12"/>
      <c r="X354" s="12"/>
      <c r="Y354" s="12"/>
      <c r="Z354" s="12"/>
    </row>
    <row r="355" ht="12.75" customHeight="1">
      <c r="A355" s="113">
        <f t="shared" si="2"/>
        <v>0</v>
      </c>
      <c r="B355" s="114"/>
      <c r="C355" s="115"/>
      <c r="D355" s="40" t="str">
        <f t="shared" si="3"/>
        <v>#NAME?</v>
      </c>
      <c r="E355" s="84"/>
      <c r="F355" s="41" t="str">
        <f t="shared" si="4"/>
        <v>#NAME?</v>
      </c>
      <c r="G355" s="45" t="str">
        <f t="shared" si="5"/>
        <v>#NAME?</v>
      </c>
      <c r="H355" s="41" t="str">
        <f t="shared" si="6"/>
        <v>#NAME?</v>
      </c>
      <c r="I355" s="116"/>
      <c r="J355" s="117"/>
      <c r="K355" s="42"/>
      <c r="L355" s="85"/>
      <c r="M355" s="44"/>
      <c r="N355" s="44" t="str">
        <f t="shared" si="7"/>
        <v>#NAME?</v>
      </c>
      <c r="O355" s="86" t="str">
        <f t="shared" si="8"/>
        <v>#NAME?</v>
      </c>
      <c r="P355" s="125" t="str">
        <f t="shared" si="9"/>
        <v>#NAME?</v>
      </c>
      <c r="Q355" s="122" t="str">
        <f t="shared" si="10"/>
        <v>-</v>
      </c>
      <c r="R355" s="123" t="str">
        <f t="shared" si="11"/>
        <v>-</v>
      </c>
      <c r="S355" s="124" t="str">
        <f t="shared" si="12"/>
        <v>-</v>
      </c>
      <c r="T355" s="12"/>
      <c r="U355" s="12"/>
      <c r="V355" s="12"/>
      <c r="W355" s="12"/>
      <c r="X355" s="12"/>
      <c r="Y355" s="12"/>
      <c r="Z355" s="12"/>
    </row>
    <row r="356" ht="12.75" customHeight="1">
      <c r="A356" s="113">
        <f t="shared" si="2"/>
        <v>0</v>
      </c>
      <c r="B356" s="114"/>
      <c r="C356" s="115"/>
      <c r="D356" s="40" t="str">
        <f t="shared" si="3"/>
        <v>#NAME?</v>
      </c>
      <c r="E356" s="84"/>
      <c r="F356" s="41" t="str">
        <f t="shared" si="4"/>
        <v>#NAME?</v>
      </c>
      <c r="G356" s="45" t="str">
        <f t="shared" si="5"/>
        <v>#NAME?</v>
      </c>
      <c r="H356" s="41" t="str">
        <f t="shared" si="6"/>
        <v>#NAME?</v>
      </c>
      <c r="I356" s="116"/>
      <c r="J356" s="117"/>
      <c r="K356" s="42"/>
      <c r="L356" s="85"/>
      <c r="M356" s="44"/>
      <c r="N356" s="44" t="str">
        <f t="shared" si="7"/>
        <v>#NAME?</v>
      </c>
      <c r="O356" s="86" t="str">
        <f t="shared" si="8"/>
        <v>#NAME?</v>
      </c>
      <c r="P356" s="125" t="str">
        <f t="shared" si="9"/>
        <v>#NAME?</v>
      </c>
      <c r="Q356" s="122" t="str">
        <f t="shared" si="10"/>
        <v>-</v>
      </c>
      <c r="R356" s="123" t="str">
        <f t="shared" si="11"/>
        <v>-</v>
      </c>
      <c r="S356" s="124" t="str">
        <f t="shared" si="12"/>
        <v>-</v>
      </c>
      <c r="T356" s="12"/>
      <c r="U356" s="12"/>
      <c r="V356" s="12"/>
      <c r="W356" s="12"/>
      <c r="X356" s="12"/>
      <c r="Y356" s="12"/>
      <c r="Z356" s="12"/>
    </row>
    <row r="357" ht="12.75" customHeight="1">
      <c r="A357" s="113">
        <f t="shared" si="2"/>
        <v>0</v>
      </c>
      <c r="B357" s="114"/>
      <c r="C357" s="115"/>
      <c r="D357" s="40" t="str">
        <f t="shared" si="3"/>
        <v>#NAME?</v>
      </c>
      <c r="E357" s="84"/>
      <c r="F357" s="41" t="str">
        <f t="shared" si="4"/>
        <v>#NAME?</v>
      </c>
      <c r="G357" s="45" t="str">
        <f t="shared" si="5"/>
        <v>#NAME?</v>
      </c>
      <c r="H357" s="41" t="str">
        <f t="shared" si="6"/>
        <v>#NAME?</v>
      </c>
      <c r="I357" s="116"/>
      <c r="J357" s="117"/>
      <c r="K357" s="42"/>
      <c r="L357" s="85"/>
      <c r="M357" s="44"/>
      <c r="N357" s="44" t="str">
        <f t="shared" si="7"/>
        <v>#NAME?</v>
      </c>
      <c r="O357" s="86" t="str">
        <f t="shared" si="8"/>
        <v>#NAME?</v>
      </c>
      <c r="P357" s="125" t="str">
        <f t="shared" si="9"/>
        <v>#NAME?</v>
      </c>
      <c r="Q357" s="122" t="str">
        <f t="shared" si="10"/>
        <v>-</v>
      </c>
      <c r="R357" s="123" t="str">
        <f t="shared" si="11"/>
        <v>-</v>
      </c>
      <c r="S357" s="124" t="str">
        <f t="shared" si="12"/>
        <v>-</v>
      </c>
      <c r="T357" s="12"/>
      <c r="U357" s="12"/>
      <c r="V357" s="12"/>
      <c r="W357" s="12"/>
      <c r="X357" s="12"/>
      <c r="Y357" s="12"/>
      <c r="Z357" s="12"/>
    </row>
    <row r="358" ht="12.75" customHeight="1">
      <c r="A358" s="113">
        <f t="shared" si="2"/>
        <v>0</v>
      </c>
      <c r="B358" s="114"/>
      <c r="C358" s="115"/>
      <c r="D358" s="40" t="str">
        <f t="shared" si="3"/>
        <v>#NAME?</v>
      </c>
      <c r="E358" s="84"/>
      <c r="F358" s="41" t="str">
        <f t="shared" si="4"/>
        <v>#NAME?</v>
      </c>
      <c r="G358" s="45" t="str">
        <f t="shared" si="5"/>
        <v>#NAME?</v>
      </c>
      <c r="H358" s="41" t="str">
        <f t="shared" si="6"/>
        <v>#NAME?</v>
      </c>
      <c r="I358" s="116"/>
      <c r="J358" s="117"/>
      <c r="K358" s="42"/>
      <c r="L358" s="85"/>
      <c r="M358" s="44"/>
      <c r="N358" s="44" t="str">
        <f t="shared" si="7"/>
        <v>#NAME?</v>
      </c>
      <c r="O358" s="86" t="str">
        <f t="shared" si="8"/>
        <v>#NAME?</v>
      </c>
      <c r="P358" s="125" t="str">
        <f t="shared" si="9"/>
        <v>#NAME?</v>
      </c>
      <c r="Q358" s="122" t="str">
        <f t="shared" si="10"/>
        <v>-</v>
      </c>
      <c r="R358" s="123" t="str">
        <f t="shared" si="11"/>
        <v>-</v>
      </c>
      <c r="S358" s="124" t="str">
        <f t="shared" si="12"/>
        <v>-</v>
      </c>
      <c r="T358" s="12"/>
      <c r="U358" s="12"/>
      <c r="V358" s="12"/>
      <c r="W358" s="12"/>
      <c r="X358" s="12"/>
      <c r="Y358" s="12"/>
      <c r="Z358" s="12"/>
    </row>
    <row r="359" ht="12.75" customHeight="1">
      <c r="A359" s="113">
        <f t="shared" si="2"/>
        <v>0</v>
      </c>
      <c r="B359" s="114"/>
      <c r="C359" s="115"/>
      <c r="D359" s="40" t="str">
        <f t="shared" si="3"/>
        <v>#NAME?</v>
      </c>
      <c r="E359" s="84"/>
      <c r="F359" s="41" t="str">
        <f t="shared" si="4"/>
        <v>#NAME?</v>
      </c>
      <c r="G359" s="45" t="str">
        <f t="shared" si="5"/>
        <v>#NAME?</v>
      </c>
      <c r="H359" s="41" t="str">
        <f t="shared" si="6"/>
        <v>#NAME?</v>
      </c>
      <c r="I359" s="116"/>
      <c r="J359" s="117"/>
      <c r="K359" s="42"/>
      <c r="L359" s="85"/>
      <c r="M359" s="44"/>
      <c r="N359" s="44" t="str">
        <f t="shared" si="7"/>
        <v>#NAME?</v>
      </c>
      <c r="O359" s="86" t="str">
        <f t="shared" si="8"/>
        <v>#NAME?</v>
      </c>
      <c r="P359" s="125" t="str">
        <f t="shared" si="9"/>
        <v>#NAME?</v>
      </c>
      <c r="Q359" s="122" t="str">
        <f t="shared" si="10"/>
        <v>-</v>
      </c>
      <c r="R359" s="123" t="str">
        <f t="shared" si="11"/>
        <v>-</v>
      </c>
      <c r="S359" s="124" t="str">
        <f t="shared" si="12"/>
        <v>-</v>
      </c>
      <c r="T359" s="12"/>
      <c r="U359" s="12"/>
      <c r="V359" s="12"/>
      <c r="W359" s="12"/>
      <c r="X359" s="12"/>
      <c r="Y359" s="12"/>
      <c r="Z359" s="12"/>
    </row>
    <row r="360" ht="12.75" customHeight="1">
      <c r="A360" s="113">
        <f t="shared" si="2"/>
        <v>0</v>
      </c>
      <c r="B360" s="114"/>
      <c r="C360" s="115"/>
      <c r="D360" s="40" t="str">
        <f t="shared" si="3"/>
        <v>#NAME?</v>
      </c>
      <c r="E360" s="84"/>
      <c r="F360" s="41" t="str">
        <f t="shared" si="4"/>
        <v>#NAME?</v>
      </c>
      <c r="G360" s="45" t="str">
        <f t="shared" si="5"/>
        <v>#NAME?</v>
      </c>
      <c r="H360" s="41" t="str">
        <f t="shared" si="6"/>
        <v>#NAME?</v>
      </c>
      <c r="I360" s="116"/>
      <c r="J360" s="117"/>
      <c r="K360" s="42"/>
      <c r="L360" s="85"/>
      <c r="M360" s="44"/>
      <c r="N360" s="44" t="str">
        <f t="shared" si="7"/>
        <v>#NAME?</v>
      </c>
      <c r="O360" s="86" t="str">
        <f t="shared" si="8"/>
        <v>#NAME?</v>
      </c>
      <c r="P360" s="125" t="str">
        <f t="shared" si="9"/>
        <v>#NAME?</v>
      </c>
      <c r="Q360" s="122" t="str">
        <f t="shared" si="10"/>
        <v>-</v>
      </c>
      <c r="R360" s="123" t="str">
        <f t="shared" si="11"/>
        <v>-</v>
      </c>
      <c r="S360" s="124" t="str">
        <f t="shared" si="12"/>
        <v>-</v>
      </c>
      <c r="T360" s="12"/>
      <c r="U360" s="12"/>
      <c r="V360" s="12"/>
      <c r="W360" s="12"/>
      <c r="X360" s="12"/>
      <c r="Y360" s="12"/>
      <c r="Z360" s="12"/>
    </row>
    <row r="361" ht="12.75" customHeight="1">
      <c r="A361" s="113">
        <f t="shared" si="2"/>
        <v>0</v>
      </c>
      <c r="B361" s="114"/>
      <c r="C361" s="115"/>
      <c r="D361" s="40" t="str">
        <f t="shared" si="3"/>
        <v>#NAME?</v>
      </c>
      <c r="E361" s="84"/>
      <c r="F361" s="41" t="str">
        <f t="shared" si="4"/>
        <v>#NAME?</v>
      </c>
      <c r="G361" s="45" t="str">
        <f t="shared" si="5"/>
        <v>#NAME?</v>
      </c>
      <c r="H361" s="41" t="str">
        <f t="shared" si="6"/>
        <v>#NAME?</v>
      </c>
      <c r="I361" s="116"/>
      <c r="J361" s="117"/>
      <c r="K361" s="42"/>
      <c r="L361" s="85"/>
      <c r="M361" s="44"/>
      <c r="N361" s="44" t="str">
        <f t="shared" si="7"/>
        <v>#NAME?</v>
      </c>
      <c r="O361" s="86" t="str">
        <f t="shared" si="8"/>
        <v>#NAME?</v>
      </c>
      <c r="P361" s="125" t="str">
        <f t="shared" si="9"/>
        <v>#NAME?</v>
      </c>
      <c r="Q361" s="122" t="str">
        <f t="shared" si="10"/>
        <v>-</v>
      </c>
      <c r="R361" s="123" t="str">
        <f t="shared" si="11"/>
        <v>-</v>
      </c>
      <c r="S361" s="124" t="str">
        <f t="shared" si="12"/>
        <v>-</v>
      </c>
      <c r="T361" s="12"/>
      <c r="U361" s="12"/>
      <c r="V361" s="12"/>
      <c r="W361" s="12"/>
      <c r="X361" s="12"/>
      <c r="Y361" s="12"/>
      <c r="Z361" s="12"/>
    </row>
    <row r="362" ht="12.75" customHeight="1">
      <c r="A362" s="113">
        <f t="shared" si="2"/>
        <v>0</v>
      </c>
      <c r="B362" s="114"/>
      <c r="C362" s="115"/>
      <c r="D362" s="40" t="str">
        <f t="shared" si="3"/>
        <v>#NAME?</v>
      </c>
      <c r="E362" s="84"/>
      <c r="F362" s="41" t="str">
        <f t="shared" si="4"/>
        <v>#NAME?</v>
      </c>
      <c r="G362" s="45" t="str">
        <f t="shared" si="5"/>
        <v>#NAME?</v>
      </c>
      <c r="H362" s="41" t="str">
        <f t="shared" si="6"/>
        <v>#NAME?</v>
      </c>
      <c r="I362" s="116"/>
      <c r="J362" s="117"/>
      <c r="K362" s="42"/>
      <c r="L362" s="85"/>
      <c r="M362" s="44"/>
      <c r="N362" s="44" t="str">
        <f t="shared" si="7"/>
        <v>#NAME?</v>
      </c>
      <c r="O362" s="86" t="str">
        <f t="shared" si="8"/>
        <v>#NAME?</v>
      </c>
      <c r="P362" s="125" t="str">
        <f t="shared" si="9"/>
        <v>#NAME?</v>
      </c>
      <c r="Q362" s="122" t="str">
        <f t="shared" si="10"/>
        <v>-</v>
      </c>
      <c r="R362" s="123" t="str">
        <f t="shared" si="11"/>
        <v>-</v>
      </c>
      <c r="S362" s="124" t="str">
        <f t="shared" si="12"/>
        <v>-</v>
      </c>
      <c r="T362" s="12"/>
      <c r="U362" s="12"/>
      <c r="V362" s="12"/>
      <c r="W362" s="12"/>
      <c r="X362" s="12"/>
      <c r="Y362" s="12"/>
      <c r="Z362" s="12"/>
    </row>
    <row r="363" ht="12.75" customHeight="1">
      <c r="A363" s="113">
        <f t="shared" si="2"/>
        <v>0</v>
      </c>
      <c r="B363" s="114"/>
      <c r="C363" s="115"/>
      <c r="D363" s="40" t="str">
        <f t="shared" si="3"/>
        <v>#NAME?</v>
      </c>
      <c r="E363" s="84"/>
      <c r="F363" s="41" t="str">
        <f t="shared" si="4"/>
        <v>#NAME?</v>
      </c>
      <c r="G363" s="45" t="str">
        <f t="shared" si="5"/>
        <v>#NAME?</v>
      </c>
      <c r="H363" s="41" t="str">
        <f t="shared" si="6"/>
        <v>#NAME?</v>
      </c>
      <c r="I363" s="116"/>
      <c r="J363" s="117"/>
      <c r="K363" s="42"/>
      <c r="L363" s="85"/>
      <c r="M363" s="44"/>
      <c r="N363" s="44" t="str">
        <f t="shared" si="7"/>
        <v>#NAME?</v>
      </c>
      <c r="O363" s="86" t="str">
        <f t="shared" si="8"/>
        <v>#NAME?</v>
      </c>
      <c r="P363" s="125" t="str">
        <f t="shared" si="9"/>
        <v>#NAME?</v>
      </c>
      <c r="Q363" s="122" t="str">
        <f t="shared" si="10"/>
        <v>-</v>
      </c>
      <c r="R363" s="123" t="str">
        <f t="shared" si="11"/>
        <v>-</v>
      </c>
      <c r="S363" s="124" t="str">
        <f t="shared" si="12"/>
        <v>-</v>
      </c>
      <c r="T363" s="12"/>
      <c r="U363" s="12"/>
      <c r="V363" s="12"/>
      <c r="W363" s="12"/>
      <c r="X363" s="12"/>
      <c r="Y363" s="12"/>
      <c r="Z363" s="12"/>
    </row>
    <row r="364" ht="12.75" customHeight="1">
      <c r="A364" s="113">
        <f t="shared" si="2"/>
        <v>0</v>
      </c>
      <c r="B364" s="114"/>
      <c r="C364" s="115"/>
      <c r="D364" s="40" t="str">
        <f t="shared" si="3"/>
        <v>#NAME?</v>
      </c>
      <c r="E364" s="84"/>
      <c r="F364" s="41" t="str">
        <f t="shared" si="4"/>
        <v>#NAME?</v>
      </c>
      <c r="G364" s="45" t="str">
        <f t="shared" si="5"/>
        <v>#NAME?</v>
      </c>
      <c r="H364" s="41" t="str">
        <f t="shared" si="6"/>
        <v>#NAME?</v>
      </c>
      <c r="I364" s="116"/>
      <c r="J364" s="117"/>
      <c r="K364" s="42"/>
      <c r="L364" s="85"/>
      <c r="M364" s="44"/>
      <c r="N364" s="44" t="str">
        <f t="shared" si="7"/>
        <v>#NAME?</v>
      </c>
      <c r="O364" s="86" t="str">
        <f t="shared" si="8"/>
        <v>#NAME?</v>
      </c>
      <c r="P364" s="125" t="str">
        <f t="shared" si="9"/>
        <v>#NAME?</v>
      </c>
      <c r="Q364" s="122" t="str">
        <f t="shared" si="10"/>
        <v>-</v>
      </c>
      <c r="R364" s="123" t="str">
        <f t="shared" si="11"/>
        <v>-</v>
      </c>
      <c r="S364" s="124" t="str">
        <f t="shared" si="12"/>
        <v>-</v>
      </c>
      <c r="T364" s="12"/>
      <c r="U364" s="12"/>
      <c r="V364" s="12"/>
      <c r="W364" s="12"/>
      <c r="X364" s="12"/>
      <c r="Y364" s="12"/>
      <c r="Z364" s="12"/>
    </row>
    <row r="365" ht="12.75" customHeight="1">
      <c r="A365" s="113">
        <f t="shared" si="2"/>
        <v>0</v>
      </c>
      <c r="B365" s="114"/>
      <c r="C365" s="115"/>
      <c r="D365" s="40" t="str">
        <f t="shared" si="3"/>
        <v>#NAME?</v>
      </c>
      <c r="E365" s="84"/>
      <c r="F365" s="41" t="str">
        <f t="shared" si="4"/>
        <v>#NAME?</v>
      </c>
      <c r="G365" s="45" t="str">
        <f t="shared" si="5"/>
        <v>#NAME?</v>
      </c>
      <c r="H365" s="41" t="str">
        <f t="shared" si="6"/>
        <v>#NAME?</v>
      </c>
      <c r="I365" s="116"/>
      <c r="J365" s="117"/>
      <c r="K365" s="42"/>
      <c r="L365" s="85"/>
      <c r="M365" s="44"/>
      <c r="N365" s="44" t="str">
        <f t="shared" si="7"/>
        <v>#NAME?</v>
      </c>
      <c r="O365" s="86" t="str">
        <f t="shared" si="8"/>
        <v>#NAME?</v>
      </c>
      <c r="P365" s="125" t="str">
        <f t="shared" si="9"/>
        <v>#NAME?</v>
      </c>
      <c r="Q365" s="122" t="str">
        <f t="shared" si="10"/>
        <v>-</v>
      </c>
      <c r="R365" s="123" t="str">
        <f t="shared" si="11"/>
        <v>-</v>
      </c>
      <c r="S365" s="124" t="str">
        <f t="shared" si="12"/>
        <v>-</v>
      </c>
      <c r="T365" s="12"/>
      <c r="U365" s="12"/>
      <c r="V365" s="12"/>
      <c r="W365" s="12"/>
      <c r="X365" s="12"/>
      <c r="Y365" s="12"/>
      <c r="Z365" s="12"/>
    </row>
    <row r="366" ht="12.75" customHeight="1">
      <c r="A366" s="113">
        <f t="shared" si="2"/>
        <v>0</v>
      </c>
      <c r="B366" s="114"/>
      <c r="C366" s="115"/>
      <c r="D366" s="40" t="str">
        <f t="shared" si="3"/>
        <v>#NAME?</v>
      </c>
      <c r="E366" s="84"/>
      <c r="F366" s="41" t="str">
        <f t="shared" si="4"/>
        <v>#NAME?</v>
      </c>
      <c r="G366" s="45" t="str">
        <f t="shared" si="5"/>
        <v>#NAME?</v>
      </c>
      <c r="H366" s="41" t="str">
        <f t="shared" si="6"/>
        <v>#NAME?</v>
      </c>
      <c r="I366" s="116"/>
      <c r="J366" s="117"/>
      <c r="K366" s="42"/>
      <c r="L366" s="85"/>
      <c r="M366" s="44"/>
      <c r="N366" s="44" t="str">
        <f t="shared" si="7"/>
        <v>#NAME?</v>
      </c>
      <c r="O366" s="86" t="str">
        <f t="shared" si="8"/>
        <v>#NAME?</v>
      </c>
      <c r="P366" s="125" t="str">
        <f t="shared" si="9"/>
        <v>#NAME?</v>
      </c>
      <c r="Q366" s="122" t="str">
        <f t="shared" si="10"/>
        <v>-</v>
      </c>
      <c r="R366" s="123" t="str">
        <f t="shared" si="11"/>
        <v>-</v>
      </c>
      <c r="S366" s="124" t="str">
        <f t="shared" si="12"/>
        <v>-</v>
      </c>
      <c r="T366" s="12"/>
      <c r="U366" s="12"/>
      <c r="V366" s="12"/>
      <c r="W366" s="12"/>
      <c r="X366" s="12"/>
      <c r="Y366" s="12"/>
      <c r="Z366" s="12"/>
    </row>
    <row r="367" ht="12.75" customHeight="1">
      <c r="A367" s="113">
        <f t="shared" si="2"/>
        <v>0</v>
      </c>
      <c r="B367" s="114"/>
      <c r="C367" s="115"/>
      <c r="D367" s="40" t="str">
        <f t="shared" si="3"/>
        <v>#NAME?</v>
      </c>
      <c r="E367" s="84"/>
      <c r="F367" s="41" t="str">
        <f t="shared" si="4"/>
        <v>#NAME?</v>
      </c>
      <c r="G367" s="45" t="str">
        <f t="shared" si="5"/>
        <v>#NAME?</v>
      </c>
      <c r="H367" s="41" t="str">
        <f t="shared" si="6"/>
        <v>#NAME?</v>
      </c>
      <c r="I367" s="116"/>
      <c r="J367" s="117"/>
      <c r="K367" s="42"/>
      <c r="L367" s="85"/>
      <c r="M367" s="44"/>
      <c r="N367" s="44" t="str">
        <f t="shared" si="7"/>
        <v>#NAME?</v>
      </c>
      <c r="O367" s="86" t="str">
        <f t="shared" si="8"/>
        <v>#NAME?</v>
      </c>
      <c r="P367" s="125" t="str">
        <f t="shared" si="9"/>
        <v>#NAME?</v>
      </c>
      <c r="Q367" s="122" t="str">
        <f t="shared" si="10"/>
        <v>-</v>
      </c>
      <c r="R367" s="123" t="str">
        <f t="shared" si="11"/>
        <v>-</v>
      </c>
      <c r="S367" s="124" t="str">
        <f t="shared" si="12"/>
        <v>-</v>
      </c>
      <c r="T367" s="12"/>
      <c r="U367" s="12"/>
      <c r="V367" s="12"/>
      <c r="W367" s="12"/>
      <c r="X367" s="12"/>
      <c r="Y367" s="12"/>
      <c r="Z367" s="12"/>
    </row>
    <row r="368" ht="12.75" customHeight="1">
      <c r="A368" s="113">
        <f t="shared" si="2"/>
        <v>0</v>
      </c>
      <c r="B368" s="114"/>
      <c r="C368" s="115"/>
      <c r="D368" s="40" t="str">
        <f t="shared" si="3"/>
        <v>#NAME?</v>
      </c>
      <c r="E368" s="84"/>
      <c r="F368" s="41" t="str">
        <f t="shared" si="4"/>
        <v>#NAME?</v>
      </c>
      <c r="G368" s="45" t="str">
        <f t="shared" si="5"/>
        <v>#NAME?</v>
      </c>
      <c r="H368" s="41" t="str">
        <f t="shared" si="6"/>
        <v>#NAME?</v>
      </c>
      <c r="I368" s="116"/>
      <c r="J368" s="117"/>
      <c r="K368" s="42"/>
      <c r="L368" s="85"/>
      <c r="M368" s="44"/>
      <c r="N368" s="44" t="str">
        <f t="shared" si="7"/>
        <v>#NAME?</v>
      </c>
      <c r="O368" s="86" t="str">
        <f t="shared" si="8"/>
        <v>#NAME?</v>
      </c>
      <c r="P368" s="125" t="str">
        <f t="shared" si="9"/>
        <v>#NAME?</v>
      </c>
      <c r="Q368" s="122" t="str">
        <f t="shared" si="10"/>
        <v>-</v>
      </c>
      <c r="R368" s="123" t="str">
        <f t="shared" si="11"/>
        <v>-</v>
      </c>
      <c r="S368" s="124" t="str">
        <f t="shared" si="12"/>
        <v>-</v>
      </c>
      <c r="T368" s="12"/>
      <c r="U368" s="12"/>
      <c r="V368" s="12"/>
      <c r="W368" s="12"/>
      <c r="X368" s="12"/>
      <c r="Y368" s="12"/>
      <c r="Z368" s="12"/>
    </row>
    <row r="369" ht="12.75" customHeight="1">
      <c r="A369" s="113">
        <f t="shared" si="2"/>
        <v>0</v>
      </c>
      <c r="B369" s="114"/>
      <c r="C369" s="115"/>
      <c r="D369" s="40" t="str">
        <f t="shared" si="3"/>
        <v>#NAME?</v>
      </c>
      <c r="E369" s="84"/>
      <c r="F369" s="41" t="str">
        <f t="shared" si="4"/>
        <v>#NAME?</v>
      </c>
      <c r="G369" s="45" t="str">
        <f t="shared" si="5"/>
        <v>#NAME?</v>
      </c>
      <c r="H369" s="41" t="str">
        <f t="shared" si="6"/>
        <v>#NAME?</v>
      </c>
      <c r="I369" s="116"/>
      <c r="J369" s="117"/>
      <c r="K369" s="42"/>
      <c r="L369" s="85"/>
      <c r="M369" s="44"/>
      <c r="N369" s="44" t="str">
        <f t="shared" si="7"/>
        <v>#NAME?</v>
      </c>
      <c r="O369" s="86" t="str">
        <f t="shared" si="8"/>
        <v>#NAME?</v>
      </c>
      <c r="P369" s="125" t="str">
        <f t="shared" si="9"/>
        <v>#NAME?</v>
      </c>
      <c r="Q369" s="122" t="str">
        <f t="shared" si="10"/>
        <v>-</v>
      </c>
      <c r="R369" s="123" t="str">
        <f t="shared" si="11"/>
        <v>-</v>
      </c>
      <c r="S369" s="124" t="str">
        <f t="shared" si="12"/>
        <v>-</v>
      </c>
      <c r="T369" s="12"/>
      <c r="U369" s="12"/>
      <c r="V369" s="12"/>
      <c r="W369" s="12"/>
      <c r="X369" s="12"/>
      <c r="Y369" s="12"/>
      <c r="Z369" s="12"/>
    </row>
    <row r="370" ht="12.75" customHeight="1">
      <c r="A370" s="113">
        <f t="shared" si="2"/>
        <v>0</v>
      </c>
      <c r="B370" s="114"/>
      <c r="C370" s="115"/>
      <c r="D370" s="40" t="str">
        <f t="shared" si="3"/>
        <v>#NAME?</v>
      </c>
      <c r="E370" s="84"/>
      <c r="F370" s="41" t="str">
        <f t="shared" si="4"/>
        <v>#NAME?</v>
      </c>
      <c r="G370" s="45" t="str">
        <f t="shared" si="5"/>
        <v>#NAME?</v>
      </c>
      <c r="H370" s="41" t="str">
        <f t="shared" si="6"/>
        <v>#NAME?</v>
      </c>
      <c r="I370" s="116"/>
      <c r="J370" s="117"/>
      <c r="K370" s="42"/>
      <c r="L370" s="85"/>
      <c r="M370" s="44"/>
      <c r="N370" s="44" t="str">
        <f t="shared" si="7"/>
        <v>#NAME?</v>
      </c>
      <c r="O370" s="86" t="str">
        <f t="shared" si="8"/>
        <v>#NAME?</v>
      </c>
      <c r="P370" s="125" t="str">
        <f t="shared" si="9"/>
        <v>#NAME?</v>
      </c>
      <c r="Q370" s="122" t="str">
        <f t="shared" si="10"/>
        <v>-</v>
      </c>
      <c r="R370" s="123" t="str">
        <f t="shared" si="11"/>
        <v>-</v>
      </c>
      <c r="S370" s="124" t="str">
        <f t="shared" si="12"/>
        <v>-</v>
      </c>
      <c r="T370" s="12"/>
      <c r="U370" s="12"/>
      <c r="V370" s="12"/>
      <c r="W370" s="12"/>
      <c r="X370" s="12"/>
      <c r="Y370" s="12"/>
      <c r="Z370" s="12"/>
    </row>
    <row r="371" ht="12.75" customHeight="1">
      <c r="A371" s="113">
        <f t="shared" si="2"/>
        <v>0</v>
      </c>
      <c r="B371" s="114"/>
      <c r="C371" s="115"/>
      <c r="D371" s="40" t="str">
        <f t="shared" si="3"/>
        <v>#NAME?</v>
      </c>
      <c r="E371" s="84"/>
      <c r="F371" s="41" t="str">
        <f t="shared" si="4"/>
        <v>#NAME?</v>
      </c>
      <c r="G371" s="45" t="str">
        <f t="shared" si="5"/>
        <v>#NAME?</v>
      </c>
      <c r="H371" s="41" t="str">
        <f t="shared" si="6"/>
        <v>#NAME?</v>
      </c>
      <c r="I371" s="116"/>
      <c r="J371" s="117"/>
      <c r="K371" s="42"/>
      <c r="L371" s="85"/>
      <c r="M371" s="44"/>
      <c r="N371" s="44" t="str">
        <f t="shared" si="7"/>
        <v>#NAME?</v>
      </c>
      <c r="O371" s="86" t="str">
        <f t="shared" si="8"/>
        <v>#NAME?</v>
      </c>
      <c r="P371" s="125" t="str">
        <f t="shared" si="9"/>
        <v>#NAME?</v>
      </c>
      <c r="Q371" s="122" t="str">
        <f t="shared" si="10"/>
        <v>-</v>
      </c>
      <c r="R371" s="123" t="str">
        <f t="shared" si="11"/>
        <v>-</v>
      </c>
      <c r="S371" s="124" t="str">
        <f t="shared" si="12"/>
        <v>-</v>
      </c>
      <c r="T371" s="12"/>
      <c r="U371" s="12"/>
      <c r="V371" s="12"/>
      <c r="W371" s="12"/>
      <c r="X371" s="12"/>
      <c r="Y371" s="12"/>
      <c r="Z371" s="12"/>
    </row>
    <row r="372" ht="12.75" customHeight="1">
      <c r="A372" s="113">
        <f t="shared" si="2"/>
        <v>0</v>
      </c>
      <c r="B372" s="114"/>
      <c r="C372" s="115"/>
      <c r="D372" s="40" t="str">
        <f t="shared" si="3"/>
        <v>#NAME?</v>
      </c>
      <c r="E372" s="84"/>
      <c r="F372" s="41" t="str">
        <f t="shared" si="4"/>
        <v>#NAME?</v>
      </c>
      <c r="G372" s="45" t="str">
        <f t="shared" si="5"/>
        <v>#NAME?</v>
      </c>
      <c r="H372" s="41" t="str">
        <f t="shared" si="6"/>
        <v>#NAME?</v>
      </c>
      <c r="I372" s="116"/>
      <c r="J372" s="117"/>
      <c r="K372" s="42"/>
      <c r="L372" s="85"/>
      <c r="M372" s="44"/>
      <c r="N372" s="44" t="str">
        <f t="shared" si="7"/>
        <v>#NAME?</v>
      </c>
      <c r="O372" s="86" t="str">
        <f t="shared" si="8"/>
        <v>#NAME?</v>
      </c>
      <c r="P372" s="125" t="str">
        <f t="shared" si="9"/>
        <v>#NAME?</v>
      </c>
      <c r="Q372" s="122" t="str">
        <f t="shared" si="10"/>
        <v>-</v>
      </c>
      <c r="R372" s="123" t="str">
        <f t="shared" si="11"/>
        <v>-</v>
      </c>
      <c r="S372" s="124" t="str">
        <f t="shared" si="12"/>
        <v>-</v>
      </c>
      <c r="T372" s="12"/>
      <c r="U372" s="12"/>
      <c r="V372" s="12"/>
      <c r="W372" s="12"/>
      <c r="X372" s="12"/>
      <c r="Y372" s="12"/>
      <c r="Z372" s="12"/>
    </row>
    <row r="373" ht="12.75" customHeight="1">
      <c r="A373" s="113">
        <f t="shared" si="2"/>
        <v>0</v>
      </c>
      <c r="B373" s="114"/>
      <c r="C373" s="115"/>
      <c r="D373" s="40" t="str">
        <f t="shared" si="3"/>
        <v>#NAME?</v>
      </c>
      <c r="E373" s="84"/>
      <c r="F373" s="41" t="str">
        <f t="shared" si="4"/>
        <v>#NAME?</v>
      </c>
      <c r="G373" s="45" t="str">
        <f t="shared" si="5"/>
        <v>#NAME?</v>
      </c>
      <c r="H373" s="41" t="str">
        <f t="shared" si="6"/>
        <v>#NAME?</v>
      </c>
      <c r="I373" s="116"/>
      <c r="J373" s="117"/>
      <c r="K373" s="42"/>
      <c r="L373" s="85"/>
      <c r="M373" s="44"/>
      <c r="N373" s="44" t="str">
        <f t="shared" si="7"/>
        <v>#NAME?</v>
      </c>
      <c r="O373" s="86" t="str">
        <f t="shared" si="8"/>
        <v>#NAME?</v>
      </c>
      <c r="P373" s="125" t="str">
        <f t="shared" si="9"/>
        <v>#NAME?</v>
      </c>
      <c r="Q373" s="122" t="str">
        <f t="shared" si="10"/>
        <v>-</v>
      </c>
      <c r="R373" s="123" t="str">
        <f t="shared" si="11"/>
        <v>-</v>
      </c>
      <c r="S373" s="124" t="str">
        <f t="shared" si="12"/>
        <v>-</v>
      </c>
      <c r="T373" s="12"/>
      <c r="U373" s="12"/>
      <c r="V373" s="12"/>
      <c r="W373" s="12"/>
      <c r="X373" s="12"/>
      <c r="Y373" s="12"/>
      <c r="Z373" s="12"/>
    </row>
    <row r="374" ht="12.75" customHeight="1">
      <c r="A374" s="113">
        <f t="shared" si="2"/>
        <v>0</v>
      </c>
      <c r="B374" s="114"/>
      <c r="C374" s="115"/>
      <c r="D374" s="40" t="str">
        <f t="shared" si="3"/>
        <v>#NAME?</v>
      </c>
      <c r="E374" s="84"/>
      <c r="F374" s="41" t="str">
        <f t="shared" si="4"/>
        <v>#NAME?</v>
      </c>
      <c r="G374" s="45" t="str">
        <f t="shared" si="5"/>
        <v>#NAME?</v>
      </c>
      <c r="H374" s="41" t="str">
        <f t="shared" si="6"/>
        <v>#NAME?</v>
      </c>
      <c r="I374" s="116"/>
      <c r="J374" s="117"/>
      <c r="K374" s="42"/>
      <c r="L374" s="85"/>
      <c r="M374" s="44"/>
      <c r="N374" s="44" t="str">
        <f t="shared" si="7"/>
        <v>#NAME?</v>
      </c>
      <c r="O374" s="86" t="str">
        <f t="shared" si="8"/>
        <v>#NAME?</v>
      </c>
      <c r="P374" s="125" t="str">
        <f t="shared" si="9"/>
        <v>#NAME?</v>
      </c>
      <c r="Q374" s="122" t="str">
        <f t="shared" si="10"/>
        <v>-</v>
      </c>
      <c r="R374" s="123" t="str">
        <f t="shared" si="11"/>
        <v>-</v>
      </c>
      <c r="S374" s="124" t="str">
        <f t="shared" si="12"/>
        <v>-</v>
      </c>
      <c r="T374" s="12"/>
      <c r="U374" s="12"/>
      <c r="V374" s="12"/>
      <c r="W374" s="12"/>
      <c r="X374" s="12"/>
      <c r="Y374" s="12"/>
      <c r="Z374" s="12"/>
    </row>
    <row r="375" ht="12.75" customHeight="1">
      <c r="A375" s="113">
        <f t="shared" si="2"/>
        <v>0</v>
      </c>
      <c r="B375" s="114"/>
      <c r="C375" s="115"/>
      <c r="D375" s="40" t="str">
        <f t="shared" si="3"/>
        <v>#NAME?</v>
      </c>
      <c r="E375" s="84"/>
      <c r="F375" s="41" t="str">
        <f t="shared" si="4"/>
        <v>#NAME?</v>
      </c>
      <c r="G375" s="45" t="str">
        <f t="shared" si="5"/>
        <v>#NAME?</v>
      </c>
      <c r="H375" s="41" t="str">
        <f t="shared" si="6"/>
        <v>#NAME?</v>
      </c>
      <c r="I375" s="116"/>
      <c r="J375" s="117"/>
      <c r="K375" s="42"/>
      <c r="L375" s="85"/>
      <c r="M375" s="44"/>
      <c r="N375" s="44" t="str">
        <f t="shared" si="7"/>
        <v>#NAME?</v>
      </c>
      <c r="O375" s="86" t="str">
        <f t="shared" si="8"/>
        <v>#NAME?</v>
      </c>
      <c r="P375" s="125" t="str">
        <f t="shared" si="9"/>
        <v>#NAME?</v>
      </c>
      <c r="Q375" s="122" t="str">
        <f t="shared" si="10"/>
        <v>-</v>
      </c>
      <c r="R375" s="123" t="str">
        <f t="shared" si="11"/>
        <v>-</v>
      </c>
      <c r="S375" s="124" t="str">
        <f t="shared" si="12"/>
        <v>-</v>
      </c>
      <c r="T375" s="12"/>
      <c r="U375" s="12"/>
      <c r="V375" s="12"/>
      <c r="W375" s="12"/>
      <c r="X375" s="12"/>
      <c r="Y375" s="12"/>
      <c r="Z375" s="12"/>
    </row>
    <row r="376" ht="12.75" customHeight="1">
      <c r="A376" s="113">
        <f t="shared" si="2"/>
        <v>0</v>
      </c>
      <c r="B376" s="114"/>
      <c r="C376" s="115"/>
      <c r="D376" s="40" t="str">
        <f t="shared" si="3"/>
        <v>#NAME?</v>
      </c>
      <c r="E376" s="84"/>
      <c r="F376" s="41" t="str">
        <f t="shared" si="4"/>
        <v>#NAME?</v>
      </c>
      <c r="G376" s="45" t="str">
        <f t="shared" si="5"/>
        <v>#NAME?</v>
      </c>
      <c r="H376" s="41" t="str">
        <f t="shared" si="6"/>
        <v>#NAME?</v>
      </c>
      <c r="I376" s="116"/>
      <c r="J376" s="117"/>
      <c r="K376" s="42"/>
      <c r="L376" s="85"/>
      <c r="M376" s="44"/>
      <c r="N376" s="44" t="str">
        <f t="shared" si="7"/>
        <v>#NAME?</v>
      </c>
      <c r="O376" s="86" t="str">
        <f t="shared" si="8"/>
        <v>#NAME?</v>
      </c>
      <c r="P376" s="125" t="str">
        <f t="shared" si="9"/>
        <v>#NAME?</v>
      </c>
      <c r="Q376" s="122" t="str">
        <f t="shared" si="10"/>
        <v>-</v>
      </c>
      <c r="R376" s="123" t="str">
        <f t="shared" si="11"/>
        <v>-</v>
      </c>
      <c r="S376" s="124" t="str">
        <f t="shared" si="12"/>
        <v>-</v>
      </c>
      <c r="T376" s="12"/>
      <c r="U376" s="12"/>
      <c r="V376" s="12"/>
      <c r="W376" s="12"/>
      <c r="X376" s="12"/>
      <c r="Y376" s="12"/>
      <c r="Z376" s="12"/>
    </row>
    <row r="377" ht="12.75" customHeight="1">
      <c r="A377" s="113">
        <f t="shared" si="2"/>
        <v>0</v>
      </c>
      <c r="B377" s="114"/>
      <c r="C377" s="115"/>
      <c r="D377" s="40" t="str">
        <f t="shared" si="3"/>
        <v>#NAME?</v>
      </c>
      <c r="E377" s="84"/>
      <c r="F377" s="41" t="str">
        <f t="shared" si="4"/>
        <v>#NAME?</v>
      </c>
      <c r="G377" s="45" t="str">
        <f t="shared" si="5"/>
        <v>#NAME?</v>
      </c>
      <c r="H377" s="41" t="str">
        <f t="shared" si="6"/>
        <v>#NAME?</v>
      </c>
      <c r="I377" s="116"/>
      <c r="J377" s="117"/>
      <c r="K377" s="42"/>
      <c r="L377" s="85"/>
      <c r="M377" s="44"/>
      <c r="N377" s="44" t="str">
        <f t="shared" si="7"/>
        <v>#NAME?</v>
      </c>
      <c r="O377" s="86" t="str">
        <f t="shared" si="8"/>
        <v>#NAME?</v>
      </c>
      <c r="P377" s="125" t="str">
        <f t="shared" si="9"/>
        <v>#NAME?</v>
      </c>
      <c r="Q377" s="122" t="str">
        <f t="shared" si="10"/>
        <v>-</v>
      </c>
      <c r="R377" s="123" t="str">
        <f t="shared" si="11"/>
        <v>-</v>
      </c>
      <c r="S377" s="124" t="str">
        <f t="shared" si="12"/>
        <v>-</v>
      </c>
      <c r="T377" s="12"/>
      <c r="U377" s="12"/>
      <c r="V377" s="12"/>
      <c r="W377" s="12"/>
      <c r="X377" s="12"/>
      <c r="Y377" s="12"/>
      <c r="Z377" s="12"/>
    </row>
    <row r="378" ht="12.75" customHeight="1">
      <c r="A378" s="113">
        <f t="shared" si="2"/>
        <v>0</v>
      </c>
      <c r="B378" s="114"/>
      <c r="C378" s="115"/>
      <c r="D378" s="40" t="str">
        <f t="shared" si="3"/>
        <v>#NAME?</v>
      </c>
      <c r="E378" s="84"/>
      <c r="F378" s="41" t="str">
        <f t="shared" si="4"/>
        <v>#NAME?</v>
      </c>
      <c r="G378" s="45" t="str">
        <f t="shared" si="5"/>
        <v>#NAME?</v>
      </c>
      <c r="H378" s="41" t="str">
        <f t="shared" si="6"/>
        <v>#NAME?</v>
      </c>
      <c r="I378" s="116"/>
      <c r="J378" s="117"/>
      <c r="K378" s="42"/>
      <c r="L378" s="85"/>
      <c r="M378" s="44"/>
      <c r="N378" s="44" t="str">
        <f t="shared" si="7"/>
        <v>#NAME?</v>
      </c>
      <c r="O378" s="86" t="str">
        <f t="shared" si="8"/>
        <v>#NAME?</v>
      </c>
      <c r="P378" s="125" t="str">
        <f t="shared" si="9"/>
        <v>#NAME?</v>
      </c>
      <c r="Q378" s="122" t="str">
        <f t="shared" si="10"/>
        <v>-</v>
      </c>
      <c r="R378" s="123" t="str">
        <f t="shared" si="11"/>
        <v>-</v>
      </c>
      <c r="S378" s="124" t="str">
        <f t="shared" si="12"/>
        <v>-</v>
      </c>
      <c r="T378" s="12"/>
      <c r="U378" s="12"/>
      <c r="V378" s="12"/>
      <c r="W378" s="12"/>
      <c r="X378" s="12"/>
      <c r="Y378" s="12"/>
      <c r="Z378" s="12"/>
    </row>
    <row r="379" ht="12.75" customHeight="1">
      <c r="A379" s="113">
        <f t="shared" si="2"/>
        <v>0</v>
      </c>
      <c r="B379" s="114"/>
      <c r="C379" s="115"/>
      <c r="D379" s="40" t="str">
        <f t="shared" si="3"/>
        <v>#NAME?</v>
      </c>
      <c r="E379" s="84"/>
      <c r="F379" s="41" t="str">
        <f t="shared" si="4"/>
        <v>#NAME?</v>
      </c>
      <c r="G379" s="45" t="str">
        <f t="shared" si="5"/>
        <v>#NAME?</v>
      </c>
      <c r="H379" s="41" t="str">
        <f t="shared" si="6"/>
        <v>#NAME?</v>
      </c>
      <c r="I379" s="116"/>
      <c r="J379" s="117"/>
      <c r="K379" s="42"/>
      <c r="L379" s="85"/>
      <c r="M379" s="44"/>
      <c r="N379" s="44" t="str">
        <f t="shared" si="7"/>
        <v>#NAME?</v>
      </c>
      <c r="O379" s="86" t="str">
        <f t="shared" si="8"/>
        <v>#NAME?</v>
      </c>
      <c r="P379" s="125" t="str">
        <f t="shared" si="9"/>
        <v>#NAME?</v>
      </c>
      <c r="Q379" s="122" t="str">
        <f t="shared" si="10"/>
        <v>-</v>
      </c>
      <c r="R379" s="123" t="str">
        <f t="shared" si="11"/>
        <v>-</v>
      </c>
      <c r="S379" s="124" t="str">
        <f t="shared" si="12"/>
        <v>-</v>
      </c>
      <c r="T379" s="12"/>
      <c r="U379" s="12"/>
      <c r="V379" s="12"/>
      <c r="W379" s="12"/>
      <c r="X379" s="12"/>
      <c r="Y379" s="12"/>
      <c r="Z379" s="12"/>
    </row>
    <row r="380" ht="12.75" customHeight="1">
      <c r="A380" s="113">
        <f t="shared" si="2"/>
        <v>0</v>
      </c>
      <c r="B380" s="114"/>
      <c r="C380" s="115"/>
      <c r="D380" s="40" t="str">
        <f t="shared" si="3"/>
        <v>#NAME?</v>
      </c>
      <c r="E380" s="84"/>
      <c r="F380" s="41" t="str">
        <f t="shared" si="4"/>
        <v>#NAME?</v>
      </c>
      <c r="G380" s="45" t="str">
        <f t="shared" si="5"/>
        <v>#NAME?</v>
      </c>
      <c r="H380" s="41" t="str">
        <f t="shared" si="6"/>
        <v>#NAME?</v>
      </c>
      <c r="I380" s="116"/>
      <c r="J380" s="117"/>
      <c r="K380" s="42"/>
      <c r="L380" s="85"/>
      <c r="M380" s="44"/>
      <c r="N380" s="44" t="str">
        <f t="shared" si="7"/>
        <v>#NAME?</v>
      </c>
      <c r="O380" s="86" t="str">
        <f t="shared" si="8"/>
        <v>#NAME?</v>
      </c>
      <c r="P380" s="125" t="str">
        <f t="shared" si="9"/>
        <v>#NAME?</v>
      </c>
      <c r="Q380" s="122" t="str">
        <f t="shared" si="10"/>
        <v>-</v>
      </c>
      <c r="R380" s="123" t="str">
        <f t="shared" si="11"/>
        <v>-</v>
      </c>
      <c r="S380" s="124" t="str">
        <f t="shared" si="12"/>
        <v>-</v>
      </c>
      <c r="T380" s="12"/>
      <c r="U380" s="12"/>
      <c r="V380" s="12"/>
      <c r="W380" s="12"/>
      <c r="X380" s="12"/>
      <c r="Y380" s="12"/>
      <c r="Z380" s="12"/>
    </row>
    <row r="381" ht="12.75" customHeight="1">
      <c r="A381" s="113">
        <f t="shared" si="2"/>
        <v>0</v>
      </c>
      <c r="B381" s="114"/>
      <c r="C381" s="115"/>
      <c r="D381" s="40" t="str">
        <f t="shared" si="3"/>
        <v>#NAME?</v>
      </c>
      <c r="E381" s="84"/>
      <c r="F381" s="41" t="str">
        <f t="shared" si="4"/>
        <v>#NAME?</v>
      </c>
      <c r="G381" s="45" t="str">
        <f t="shared" si="5"/>
        <v>#NAME?</v>
      </c>
      <c r="H381" s="41" t="str">
        <f t="shared" si="6"/>
        <v>#NAME?</v>
      </c>
      <c r="I381" s="116"/>
      <c r="J381" s="117"/>
      <c r="K381" s="42"/>
      <c r="L381" s="85"/>
      <c r="M381" s="44"/>
      <c r="N381" s="44" t="str">
        <f t="shared" si="7"/>
        <v>#NAME?</v>
      </c>
      <c r="O381" s="86" t="str">
        <f t="shared" si="8"/>
        <v>#NAME?</v>
      </c>
      <c r="P381" s="125" t="str">
        <f t="shared" si="9"/>
        <v>#NAME?</v>
      </c>
      <c r="Q381" s="122" t="str">
        <f t="shared" si="10"/>
        <v>-</v>
      </c>
      <c r="R381" s="123" t="str">
        <f t="shared" si="11"/>
        <v>-</v>
      </c>
      <c r="S381" s="124" t="str">
        <f t="shared" si="12"/>
        <v>-</v>
      </c>
      <c r="T381" s="12"/>
      <c r="U381" s="12"/>
      <c r="V381" s="12"/>
      <c r="W381" s="12"/>
      <c r="X381" s="12"/>
      <c r="Y381" s="12"/>
      <c r="Z381" s="12"/>
    </row>
    <row r="382" ht="12.75" customHeight="1">
      <c r="A382" s="113">
        <f t="shared" si="2"/>
        <v>0</v>
      </c>
      <c r="B382" s="114"/>
      <c r="C382" s="115"/>
      <c r="D382" s="40" t="str">
        <f t="shared" si="3"/>
        <v>#NAME?</v>
      </c>
      <c r="E382" s="84"/>
      <c r="F382" s="41" t="str">
        <f t="shared" si="4"/>
        <v>#NAME?</v>
      </c>
      <c r="G382" s="45" t="str">
        <f t="shared" si="5"/>
        <v>#NAME?</v>
      </c>
      <c r="H382" s="41" t="str">
        <f t="shared" si="6"/>
        <v>#NAME?</v>
      </c>
      <c r="I382" s="116"/>
      <c r="J382" s="117"/>
      <c r="K382" s="42"/>
      <c r="L382" s="85"/>
      <c r="M382" s="44"/>
      <c r="N382" s="44" t="str">
        <f t="shared" si="7"/>
        <v>#NAME?</v>
      </c>
      <c r="O382" s="86" t="str">
        <f t="shared" si="8"/>
        <v>#NAME?</v>
      </c>
      <c r="P382" s="125" t="str">
        <f t="shared" si="9"/>
        <v>#NAME?</v>
      </c>
      <c r="Q382" s="122" t="str">
        <f t="shared" si="10"/>
        <v>-</v>
      </c>
      <c r="R382" s="123" t="str">
        <f t="shared" si="11"/>
        <v>-</v>
      </c>
      <c r="S382" s="124" t="str">
        <f t="shared" si="12"/>
        <v>-</v>
      </c>
      <c r="T382" s="12"/>
      <c r="U382" s="12"/>
      <c r="V382" s="12"/>
      <c r="W382" s="12"/>
      <c r="X382" s="12"/>
      <c r="Y382" s="12"/>
      <c r="Z382" s="12"/>
    </row>
    <row r="383" ht="12.75" customHeight="1">
      <c r="A383" s="113">
        <f t="shared" si="2"/>
        <v>0</v>
      </c>
      <c r="B383" s="114"/>
      <c r="C383" s="115"/>
      <c r="D383" s="40" t="str">
        <f t="shared" si="3"/>
        <v>#NAME?</v>
      </c>
      <c r="E383" s="84"/>
      <c r="F383" s="41" t="str">
        <f t="shared" si="4"/>
        <v>#NAME?</v>
      </c>
      <c r="G383" s="45" t="str">
        <f t="shared" si="5"/>
        <v>#NAME?</v>
      </c>
      <c r="H383" s="41" t="str">
        <f t="shared" si="6"/>
        <v>#NAME?</v>
      </c>
      <c r="I383" s="116"/>
      <c r="J383" s="117"/>
      <c r="K383" s="42"/>
      <c r="L383" s="85"/>
      <c r="M383" s="44"/>
      <c r="N383" s="44" t="str">
        <f t="shared" si="7"/>
        <v>#NAME?</v>
      </c>
      <c r="O383" s="86" t="str">
        <f t="shared" si="8"/>
        <v>#NAME?</v>
      </c>
      <c r="P383" s="125" t="str">
        <f t="shared" si="9"/>
        <v>#NAME?</v>
      </c>
      <c r="Q383" s="122" t="str">
        <f t="shared" si="10"/>
        <v>-</v>
      </c>
      <c r="R383" s="123" t="str">
        <f t="shared" si="11"/>
        <v>-</v>
      </c>
      <c r="S383" s="124" t="str">
        <f t="shared" si="12"/>
        <v>-</v>
      </c>
      <c r="T383" s="12"/>
      <c r="U383" s="12"/>
      <c r="V383" s="12"/>
      <c r="W383" s="12"/>
      <c r="X383" s="12"/>
      <c r="Y383" s="12"/>
      <c r="Z383" s="12"/>
    </row>
    <row r="384" ht="12.75" customHeight="1">
      <c r="A384" s="113">
        <f t="shared" si="2"/>
        <v>0</v>
      </c>
      <c r="B384" s="114"/>
      <c r="C384" s="115"/>
      <c r="D384" s="40" t="str">
        <f t="shared" si="3"/>
        <v>#NAME?</v>
      </c>
      <c r="E384" s="84"/>
      <c r="F384" s="41" t="str">
        <f t="shared" si="4"/>
        <v>#NAME?</v>
      </c>
      <c r="G384" s="45" t="str">
        <f t="shared" si="5"/>
        <v>#NAME?</v>
      </c>
      <c r="H384" s="41" t="str">
        <f t="shared" si="6"/>
        <v>#NAME?</v>
      </c>
      <c r="I384" s="116"/>
      <c r="J384" s="117"/>
      <c r="K384" s="42"/>
      <c r="L384" s="85"/>
      <c r="M384" s="44"/>
      <c r="N384" s="44" t="str">
        <f t="shared" si="7"/>
        <v>#NAME?</v>
      </c>
      <c r="O384" s="86" t="str">
        <f t="shared" si="8"/>
        <v>#NAME?</v>
      </c>
      <c r="P384" s="125" t="str">
        <f t="shared" si="9"/>
        <v>#NAME?</v>
      </c>
      <c r="Q384" s="122" t="str">
        <f t="shared" si="10"/>
        <v>-</v>
      </c>
      <c r="R384" s="123" t="str">
        <f t="shared" si="11"/>
        <v>-</v>
      </c>
      <c r="S384" s="124" t="str">
        <f t="shared" si="12"/>
        <v>-</v>
      </c>
      <c r="T384" s="12"/>
      <c r="U384" s="12"/>
      <c r="V384" s="12"/>
      <c r="W384" s="12"/>
      <c r="X384" s="12"/>
      <c r="Y384" s="12"/>
      <c r="Z384" s="12"/>
    </row>
    <row r="385" ht="12.75" customHeight="1">
      <c r="A385" s="113">
        <f t="shared" si="2"/>
        <v>0</v>
      </c>
      <c r="B385" s="114"/>
      <c r="C385" s="115"/>
      <c r="D385" s="40" t="str">
        <f t="shared" si="3"/>
        <v>#NAME?</v>
      </c>
      <c r="E385" s="84"/>
      <c r="F385" s="41" t="str">
        <f t="shared" si="4"/>
        <v>#NAME?</v>
      </c>
      <c r="G385" s="45" t="str">
        <f t="shared" si="5"/>
        <v>#NAME?</v>
      </c>
      <c r="H385" s="41" t="str">
        <f t="shared" si="6"/>
        <v>#NAME?</v>
      </c>
      <c r="I385" s="116"/>
      <c r="J385" s="117"/>
      <c r="K385" s="42"/>
      <c r="L385" s="85"/>
      <c r="M385" s="44"/>
      <c r="N385" s="44" t="str">
        <f t="shared" si="7"/>
        <v>#NAME?</v>
      </c>
      <c r="O385" s="86" t="str">
        <f t="shared" si="8"/>
        <v>#NAME?</v>
      </c>
      <c r="P385" s="125" t="str">
        <f t="shared" si="9"/>
        <v>#NAME?</v>
      </c>
      <c r="Q385" s="122" t="str">
        <f t="shared" si="10"/>
        <v>-</v>
      </c>
      <c r="R385" s="123" t="str">
        <f t="shared" si="11"/>
        <v>-</v>
      </c>
      <c r="S385" s="124" t="str">
        <f t="shared" si="12"/>
        <v>-</v>
      </c>
      <c r="T385" s="12"/>
      <c r="U385" s="12"/>
      <c r="V385" s="12"/>
      <c r="W385" s="12"/>
      <c r="X385" s="12"/>
      <c r="Y385" s="12"/>
      <c r="Z385" s="12"/>
    </row>
    <row r="386" ht="12.75" customHeight="1">
      <c r="A386" s="113">
        <f t="shared" si="2"/>
        <v>0</v>
      </c>
      <c r="B386" s="114"/>
      <c r="C386" s="115"/>
      <c r="D386" s="40" t="str">
        <f t="shared" si="3"/>
        <v>#NAME?</v>
      </c>
      <c r="E386" s="84"/>
      <c r="F386" s="41" t="str">
        <f t="shared" si="4"/>
        <v>#NAME?</v>
      </c>
      <c r="G386" s="45" t="str">
        <f t="shared" si="5"/>
        <v>#NAME?</v>
      </c>
      <c r="H386" s="41" t="str">
        <f t="shared" si="6"/>
        <v>#NAME?</v>
      </c>
      <c r="I386" s="116"/>
      <c r="J386" s="117"/>
      <c r="K386" s="42"/>
      <c r="L386" s="85"/>
      <c r="M386" s="44"/>
      <c r="N386" s="44" t="str">
        <f t="shared" si="7"/>
        <v>#NAME?</v>
      </c>
      <c r="O386" s="86" t="str">
        <f t="shared" si="8"/>
        <v>#NAME?</v>
      </c>
      <c r="P386" s="125" t="str">
        <f t="shared" si="9"/>
        <v>#NAME?</v>
      </c>
      <c r="Q386" s="122" t="str">
        <f t="shared" si="10"/>
        <v>-</v>
      </c>
      <c r="R386" s="123" t="str">
        <f t="shared" si="11"/>
        <v>-</v>
      </c>
      <c r="S386" s="124" t="str">
        <f t="shared" si="12"/>
        <v>-</v>
      </c>
      <c r="T386" s="12"/>
      <c r="U386" s="12"/>
      <c r="V386" s="12"/>
      <c r="W386" s="12"/>
      <c r="X386" s="12"/>
      <c r="Y386" s="12"/>
      <c r="Z386" s="12"/>
    </row>
    <row r="387" ht="12.75" customHeight="1">
      <c r="A387" s="113">
        <f t="shared" si="2"/>
        <v>0</v>
      </c>
      <c r="B387" s="114"/>
      <c r="C387" s="115"/>
      <c r="D387" s="40" t="str">
        <f t="shared" si="3"/>
        <v>#NAME?</v>
      </c>
      <c r="E387" s="84"/>
      <c r="F387" s="41" t="str">
        <f t="shared" si="4"/>
        <v>#NAME?</v>
      </c>
      <c r="G387" s="45" t="str">
        <f t="shared" si="5"/>
        <v>#NAME?</v>
      </c>
      <c r="H387" s="41" t="str">
        <f t="shared" si="6"/>
        <v>#NAME?</v>
      </c>
      <c r="I387" s="116"/>
      <c r="J387" s="117"/>
      <c r="K387" s="42"/>
      <c r="L387" s="85"/>
      <c r="M387" s="44"/>
      <c r="N387" s="44" t="str">
        <f t="shared" si="7"/>
        <v>#NAME?</v>
      </c>
      <c r="O387" s="86" t="str">
        <f t="shared" si="8"/>
        <v>#NAME?</v>
      </c>
      <c r="P387" s="125" t="str">
        <f t="shared" si="9"/>
        <v>#NAME?</v>
      </c>
      <c r="Q387" s="122" t="str">
        <f t="shared" si="10"/>
        <v>-</v>
      </c>
      <c r="R387" s="123" t="str">
        <f t="shared" si="11"/>
        <v>-</v>
      </c>
      <c r="S387" s="124" t="str">
        <f t="shared" si="12"/>
        <v>-</v>
      </c>
      <c r="T387" s="12"/>
      <c r="U387" s="12"/>
      <c r="V387" s="12"/>
      <c r="W387" s="12"/>
      <c r="X387" s="12"/>
      <c r="Y387" s="12"/>
      <c r="Z387" s="12"/>
    </row>
    <row r="388" ht="12.75" customHeight="1">
      <c r="A388" s="113">
        <f t="shared" si="2"/>
        <v>0</v>
      </c>
      <c r="B388" s="114"/>
      <c r="C388" s="115"/>
      <c r="D388" s="40" t="str">
        <f t="shared" si="3"/>
        <v>#NAME?</v>
      </c>
      <c r="E388" s="84"/>
      <c r="F388" s="41" t="str">
        <f t="shared" si="4"/>
        <v>#NAME?</v>
      </c>
      <c r="G388" s="45" t="str">
        <f t="shared" si="5"/>
        <v>#NAME?</v>
      </c>
      <c r="H388" s="41" t="str">
        <f t="shared" si="6"/>
        <v>#NAME?</v>
      </c>
      <c r="I388" s="116"/>
      <c r="J388" s="117"/>
      <c r="K388" s="42"/>
      <c r="L388" s="85"/>
      <c r="M388" s="44"/>
      <c r="N388" s="44" t="str">
        <f t="shared" si="7"/>
        <v>#NAME?</v>
      </c>
      <c r="O388" s="86" t="str">
        <f t="shared" si="8"/>
        <v>#NAME?</v>
      </c>
      <c r="P388" s="125" t="str">
        <f t="shared" si="9"/>
        <v>#NAME?</v>
      </c>
      <c r="Q388" s="122" t="str">
        <f t="shared" si="10"/>
        <v>-</v>
      </c>
      <c r="R388" s="123" t="str">
        <f t="shared" si="11"/>
        <v>-</v>
      </c>
      <c r="S388" s="124" t="str">
        <f t="shared" si="12"/>
        <v>-</v>
      </c>
      <c r="T388" s="12"/>
      <c r="U388" s="12"/>
      <c r="V388" s="12"/>
      <c r="W388" s="12"/>
      <c r="X388" s="12"/>
      <c r="Y388" s="12"/>
      <c r="Z388" s="12"/>
    </row>
    <row r="389" ht="12.75" customHeight="1">
      <c r="A389" s="113">
        <f t="shared" si="2"/>
        <v>0</v>
      </c>
      <c r="B389" s="114"/>
      <c r="C389" s="115"/>
      <c r="D389" s="40" t="str">
        <f t="shared" si="3"/>
        <v>#NAME?</v>
      </c>
      <c r="E389" s="84"/>
      <c r="F389" s="41" t="str">
        <f t="shared" si="4"/>
        <v>#NAME?</v>
      </c>
      <c r="G389" s="45" t="str">
        <f t="shared" si="5"/>
        <v>#NAME?</v>
      </c>
      <c r="H389" s="41" t="str">
        <f t="shared" si="6"/>
        <v>#NAME?</v>
      </c>
      <c r="I389" s="116"/>
      <c r="J389" s="117"/>
      <c r="K389" s="42"/>
      <c r="L389" s="85"/>
      <c r="M389" s="44"/>
      <c r="N389" s="44" t="str">
        <f t="shared" si="7"/>
        <v>#NAME?</v>
      </c>
      <c r="O389" s="86" t="str">
        <f t="shared" si="8"/>
        <v>#NAME?</v>
      </c>
      <c r="P389" s="125" t="str">
        <f t="shared" si="9"/>
        <v>#NAME?</v>
      </c>
      <c r="Q389" s="122" t="str">
        <f t="shared" si="10"/>
        <v>-</v>
      </c>
      <c r="R389" s="123" t="str">
        <f t="shared" si="11"/>
        <v>-</v>
      </c>
      <c r="S389" s="124" t="str">
        <f t="shared" si="12"/>
        <v>-</v>
      </c>
      <c r="T389" s="12"/>
      <c r="U389" s="12"/>
      <c r="V389" s="12"/>
      <c r="W389" s="12"/>
      <c r="X389" s="12"/>
      <c r="Y389" s="12"/>
      <c r="Z389" s="12"/>
    </row>
    <row r="390" ht="12.75" customHeight="1">
      <c r="A390" s="113">
        <f t="shared" si="2"/>
        <v>0</v>
      </c>
      <c r="B390" s="114"/>
      <c r="C390" s="115"/>
      <c r="D390" s="40" t="str">
        <f t="shared" si="3"/>
        <v>#NAME?</v>
      </c>
      <c r="E390" s="84"/>
      <c r="F390" s="41" t="str">
        <f t="shared" si="4"/>
        <v>#NAME?</v>
      </c>
      <c r="G390" s="45" t="str">
        <f t="shared" si="5"/>
        <v>#NAME?</v>
      </c>
      <c r="H390" s="41" t="str">
        <f t="shared" si="6"/>
        <v>#NAME?</v>
      </c>
      <c r="I390" s="116"/>
      <c r="J390" s="117"/>
      <c r="K390" s="42"/>
      <c r="L390" s="85"/>
      <c r="M390" s="44"/>
      <c r="N390" s="44" t="str">
        <f t="shared" si="7"/>
        <v>#NAME?</v>
      </c>
      <c r="O390" s="86" t="str">
        <f t="shared" si="8"/>
        <v>#NAME?</v>
      </c>
      <c r="P390" s="125" t="str">
        <f t="shared" si="9"/>
        <v>#NAME?</v>
      </c>
      <c r="Q390" s="122" t="str">
        <f t="shared" si="10"/>
        <v>-</v>
      </c>
      <c r="R390" s="123" t="str">
        <f t="shared" si="11"/>
        <v>-</v>
      </c>
      <c r="S390" s="124" t="str">
        <f t="shared" si="12"/>
        <v>-</v>
      </c>
      <c r="T390" s="12"/>
      <c r="U390" s="12"/>
      <c r="V390" s="12"/>
      <c r="W390" s="12"/>
      <c r="X390" s="12"/>
      <c r="Y390" s="12"/>
      <c r="Z390" s="12"/>
    </row>
    <row r="391" ht="12.75" customHeight="1">
      <c r="A391" s="113">
        <f t="shared" si="2"/>
        <v>0</v>
      </c>
      <c r="B391" s="114"/>
      <c r="C391" s="115"/>
      <c r="D391" s="40" t="str">
        <f t="shared" si="3"/>
        <v>#NAME?</v>
      </c>
      <c r="E391" s="84"/>
      <c r="F391" s="41" t="str">
        <f t="shared" si="4"/>
        <v>#NAME?</v>
      </c>
      <c r="G391" s="45" t="str">
        <f t="shared" si="5"/>
        <v>#NAME?</v>
      </c>
      <c r="H391" s="41" t="str">
        <f t="shared" si="6"/>
        <v>#NAME?</v>
      </c>
      <c r="I391" s="116"/>
      <c r="J391" s="117"/>
      <c r="K391" s="42"/>
      <c r="L391" s="85"/>
      <c r="M391" s="44"/>
      <c r="N391" s="44" t="str">
        <f t="shared" si="7"/>
        <v>#NAME?</v>
      </c>
      <c r="O391" s="86" t="str">
        <f t="shared" si="8"/>
        <v>#NAME?</v>
      </c>
      <c r="P391" s="125" t="str">
        <f t="shared" si="9"/>
        <v>#NAME?</v>
      </c>
      <c r="Q391" s="122" t="str">
        <f t="shared" si="10"/>
        <v>-</v>
      </c>
      <c r="R391" s="123" t="str">
        <f t="shared" si="11"/>
        <v>-</v>
      </c>
      <c r="S391" s="124" t="str">
        <f t="shared" si="12"/>
        <v>-</v>
      </c>
      <c r="T391" s="12"/>
      <c r="U391" s="12"/>
      <c r="V391" s="12"/>
      <c r="W391" s="12"/>
      <c r="X391" s="12"/>
      <c r="Y391" s="12"/>
      <c r="Z391" s="12"/>
    </row>
    <row r="392" ht="12.75" customHeight="1">
      <c r="A392" s="113">
        <f t="shared" si="2"/>
        <v>0</v>
      </c>
      <c r="B392" s="114"/>
      <c r="C392" s="115"/>
      <c r="D392" s="40" t="str">
        <f t="shared" si="3"/>
        <v>#NAME?</v>
      </c>
      <c r="E392" s="84"/>
      <c r="F392" s="41" t="str">
        <f t="shared" si="4"/>
        <v>#NAME?</v>
      </c>
      <c r="G392" s="45" t="str">
        <f t="shared" si="5"/>
        <v>#NAME?</v>
      </c>
      <c r="H392" s="41" t="str">
        <f t="shared" si="6"/>
        <v>#NAME?</v>
      </c>
      <c r="I392" s="116"/>
      <c r="J392" s="117"/>
      <c r="K392" s="42"/>
      <c r="L392" s="85"/>
      <c r="M392" s="44"/>
      <c r="N392" s="44" t="str">
        <f t="shared" si="7"/>
        <v>#NAME?</v>
      </c>
      <c r="O392" s="86" t="str">
        <f t="shared" si="8"/>
        <v>#NAME?</v>
      </c>
      <c r="P392" s="125" t="str">
        <f t="shared" si="9"/>
        <v>#NAME?</v>
      </c>
      <c r="Q392" s="122" t="str">
        <f t="shared" si="10"/>
        <v>-</v>
      </c>
      <c r="R392" s="123" t="str">
        <f t="shared" si="11"/>
        <v>-</v>
      </c>
      <c r="S392" s="124" t="str">
        <f t="shared" si="12"/>
        <v>-</v>
      </c>
      <c r="T392" s="12"/>
      <c r="U392" s="12"/>
      <c r="V392" s="12"/>
      <c r="W392" s="12"/>
      <c r="X392" s="12"/>
      <c r="Y392" s="12"/>
      <c r="Z392" s="12"/>
    </row>
    <row r="393" ht="12.75" customHeight="1">
      <c r="A393" s="113">
        <f t="shared" si="2"/>
        <v>0</v>
      </c>
      <c r="B393" s="114"/>
      <c r="C393" s="115"/>
      <c r="D393" s="40" t="str">
        <f t="shared" si="3"/>
        <v>#NAME?</v>
      </c>
      <c r="E393" s="84"/>
      <c r="F393" s="41" t="str">
        <f t="shared" si="4"/>
        <v>#NAME?</v>
      </c>
      <c r="G393" s="45" t="str">
        <f t="shared" si="5"/>
        <v>#NAME?</v>
      </c>
      <c r="H393" s="41" t="str">
        <f t="shared" si="6"/>
        <v>#NAME?</v>
      </c>
      <c r="I393" s="116"/>
      <c r="J393" s="117"/>
      <c r="K393" s="42"/>
      <c r="L393" s="85"/>
      <c r="M393" s="44"/>
      <c r="N393" s="44" t="str">
        <f t="shared" si="7"/>
        <v>#NAME?</v>
      </c>
      <c r="O393" s="86" t="str">
        <f t="shared" si="8"/>
        <v>#NAME?</v>
      </c>
      <c r="P393" s="125" t="str">
        <f t="shared" si="9"/>
        <v>#NAME?</v>
      </c>
      <c r="Q393" s="122" t="str">
        <f t="shared" si="10"/>
        <v>-</v>
      </c>
      <c r="R393" s="123" t="str">
        <f t="shared" si="11"/>
        <v>-</v>
      </c>
      <c r="S393" s="124" t="str">
        <f t="shared" si="12"/>
        <v>-</v>
      </c>
      <c r="T393" s="12"/>
      <c r="U393" s="12"/>
      <c r="V393" s="12"/>
      <c r="W393" s="12"/>
      <c r="X393" s="12"/>
      <c r="Y393" s="12"/>
      <c r="Z393" s="12"/>
    </row>
    <row r="394" ht="12.75" customHeight="1">
      <c r="A394" s="113">
        <f t="shared" si="2"/>
        <v>0</v>
      </c>
      <c r="B394" s="114"/>
      <c r="C394" s="115"/>
      <c r="D394" s="40" t="str">
        <f t="shared" si="3"/>
        <v>#NAME?</v>
      </c>
      <c r="E394" s="84"/>
      <c r="F394" s="41" t="str">
        <f t="shared" si="4"/>
        <v>#NAME?</v>
      </c>
      <c r="G394" s="45" t="str">
        <f t="shared" si="5"/>
        <v>#NAME?</v>
      </c>
      <c r="H394" s="41" t="str">
        <f t="shared" si="6"/>
        <v>#NAME?</v>
      </c>
      <c r="I394" s="116"/>
      <c r="J394" s="117"/>
      <c r="K394" s="42"/>
      <c r="L394" s="85"/>
      <c r="M394" s="44"/>
      <c r="N394" s="44" t="str">
        <f t="shared" si="7"/>
        <v>#NAME?</v>
      </c>
      <c r="O394" s="86" t="str">
        <f t="shared" si="8"/>
        <v>#NAME?</v>
      </c>
      <c r="P394" s="125" t="str">
        <f t="shared" si="9"/>
        <v>#NAME?</v>
      </c>
      <c r="Q394" s="122" t="str">
        <f t="shared" si="10"/>
        <v>-</v>
      </c>
      <c r="R394" s="123" t="str">
        <f t="shared" si="11"/>
        <v>-</v>
      </c>
      <c r="S394" s="124" t="str">
        <f t="shared" si="12"/>
        <v>-</v>
      </c>
      <c r="T394" s="12"/>
      <c r="U394" s="12"/>
      <c r="V394" s="12"/>
      <c r="W394" s="12"/>
      <c r="X394" s="12"/>
      <c r="Y394" s="12"/>
      <c r="Z394" s="12"/>
    </row>
    <row r="395" ht="12.75" customHeight="1">
      <c r="A395" s="113">
        <f t="shared" si="2"/>
        <v>0</v>
      </c>
      <c r="B395" s="114"/>
      <c r="C395" s="115"/>
      <c r="D395" s="40" t="str">
        <f t="shared" si="3"/>
        <v>#NAME?</v>
      </c>
      <c r="E395" s="84"/>
      <c r="F395" s="41" t="str">
        <f t="shared" si="4"/>
        <v>#NAME?</v>
      </c>
      <c r="G395" s="45" t="str">
        <f t="shared" si="5"/>
        <v>#NAME?</v>
      </c>
      <c r="H395" s="41" t="str">
        <f t="shared" si="6"/>
        <v>#NAME?</v>
      </c>
      <c r="I395" s="116"/>
      <c r="J395" s="117"/>
      <c r="K395" s="42"/>
      <c r="L395" s="85"/>
      <c r="M395" s="44"/>
      <c r="N395" s="44" t="str">
        <f t="shared" si="7"/>
        <v>#NAME?</v>
      </c>
      <c r="O395" s="86" t="str">
        <f t="shared" si="8"/>
        <v>#NAME?</v>
      </c>
      <c r="P395" s="125" t="str">
        <f t="shared" si="9"/>
        <v>#NAME?</v>
      </c>
      <c r="Q395" s="122" t="str">
        <f t="shared" si="10"/>
        <v>-</v>
      </c>
      <c r="R395" s="123" t="str">
        <f t="shared" si="11"/>
        <v>-</v>
      </c>
      <c r="S395" s="124" t="str">
        <f t="shared" si="12"/>
        <v>-</v>
      </c>
      <c r="T395" s="12"/>
      <c r="U395" s="12"/>
      <c r="V395" s="12"/>
      <c r="W395" s="12"/>
      <c r="X395" s="12"/>
      <c r="Y395" s="12"/>
      <c r="Z395" s="12"/>
    </row>
    <row r="396" ht="12.75" customHeight="1">
      <c r="A396" s="113">
        <f t="shared" si="2"/>
        <v>0</v>
      </c>
      <c r="B396" s="114"/>
      <c r="C396" s="115"/>
      <c r="D396" s="40" t="str">
        <f t="shared" si="3"/>
        <v>#NAME?</v>
      </c>
      <c r="E396" s="84"/>
      <c r="F396" s="41" t="str">
        <f t="shared" si="4"/>
        <v>#NAME?</v>
      </c>
      <c r="G396" s="45" t="str">
        <f t="shared" si="5"/>
        <v>#NAME?</v>
      </c>
      <c r="H396" s="41" t="str">
        <f t="shared" si="6"/>
        <v>#NAME?</v>
      </c>
      <c r="I396" s="116"/>
      <c r="J396" s="117"/>
      <c r="K396" s="42"/>
      <c r="L396" s="85"/>
      <c r="M396" s="44"/>
      <c r="N396" s="44" t="str">
        <f t="shared" si="7"/>
        <v>#NAME?</v>
      </c>
      <c r="O396" s="86" t="str">
        <f t="shared" si="8"/>
        <v>#NAME?</v>
      </c>
      <c r="P396" s="125" t="str">
        <f t="shared" si="9"/>
        <v>#NAME?</v>
      </c>
      <c r="Q396" s="122" t="str">
        <f t="shared" si="10"/>
        <v>-</v>
      </c>
      <c r="R396" s="123" t="str">
        <f t="shared" si="11"/>
        <v>-</v>
      </c>
      <c r="S396" s="124" t="str">
        <f t="shared" si="12"/>
        <v>-</v>
      </c>
      <c r="T396" s="12"/>
      <c r="U396" s="12"/>
      <c r="V396" s="12"/>
      <c r="W396" s="12"/>
      <c r="X396" s="12"/>
      <c r="Y396" s="12"/>
      <c r="Z396" s="12"/>
    </row>
    <row r="397" ht="12.75" customHeight="1">
      <c r="A397" s="113">
        <f t="shared" si="2"/>
        <v>0</v>
      </c>
      <c r="B397" s="114"/>
      <c r="C397" s="115"/>
      <c r="D397" s="40" t="str">
        <f t="shared" si="3"/>
        <v>#NAME?</v>
      </c>
      <c r="E397" s="84"/>
      <c r="F397" s="41" t="str">
        <f t="shared" si="4"/>
        <v>#NAME?</v>
      </c>
      <c r="G397" s="45" t="str">
        <f t="shared" si="5"/>
        <v>#NAME?</v>
      </c>
      <c r="H397" s="41" t="str">
        <f t="shared" si="6"/>
        <v>#NAME?</v>
      </c>
      <c r="I397" s="116"/>
      <c r="J397" s="117"/>
      <c r="K397" s="42"/>
      <c r="L397" s="85"/>
      <c r="M397" s="44"/>
      <c r="N397" s="44" t="str">
        <f t="shared" si="7"/>
        <v>#NAME?</v>
      </c>
      <c r="O397" s="86" t="str">
        <f t="shared" si="8"/>
        <v>#NAME?</v>
      </c>
      <c r="P397" s="125" t="str">
        <f t="shared" si="9"/>
        <v>#NAME?</v>
      </c>
      <c r="Q397" s="122" t="str">
        <f t="shared" si="10"/>
        <v>-</v>
      </c>
      <c r="R397" s="123" t="str">
        <f t="shared" si="11"/>
        <v>-</v>
      </c>
      <c r="S397" s="124" t="str">
        <f t="shared" si="12"/>
        <v>-</v>
      </c>
      <c r="T397" s="12"/>
      <c r="U397" s="12"/>
      <c r="V397" s="12"/>
      <c r="W397" s="12"/>
      <c r="X397" s="12"/>
      <c r="Y397" s="12"/>
      <c r="Z397" s="12"/>
    </row>
    <row r="398" ht="12.75" customHeight="1">
      <c r="A398" s="113">
        <f t="shared" si="2"/>
        <v>0</v>
      </c>
      <c r="B398" s="114"/>
      <c r="C398" s="115"/>
      <c r="D398" s="40" t="str">
        <f t="shared" si="3"/>
        <v>#NAME?</v>
      </c>
      <c r="E398" s="84"/>
      <c r="F398" s="41" t="str">
        <f t="shared" si="4"/>
        <v>#NAME?</v>
      </c>
      <c r="G398" s="45" t="str">
        <f t="shared" si="5"/>
        <v>#NAME?</v>
      </c>
      <c r="H398" s="41" t="str">
        <f t="shared" si="6"/>
        <v>#NAME?</v>
      </c>
      <c r="I398" s="116"/>
      <c r="J398" s="117"/>
      <c r="K398" s="42"/>
      <c r="L398" s="85"/>
      <c r="M398" s="44"/>
      <c r="N398" s="44" t="str">
        <f t="shared" si="7"/>
        <v>#NAME?</v>
      </c>
      <c r="O398" s="86" t="str">
        <f t="shared" si="8"/>
        <v>#NAME?</v>
      </c>
      <c r="P398" s="125" t="str">
        <f t="shared" si="9"/>
        <v>#NAME?</v>
      </c>
      <c r="Q398" s="122" t="str">
        <f t="shared" si="10"/>
        <v>-</v>
      </c>
      <c r="R398" s="123" t="str">
        <f t="shared" si="11"/>
        <v>-</v>
      </c>
      <c r="S398" s="124" t="str">
        <f t="shared" si="12"/>
        <v>-</v>
      </c>
      <c r="T398" s="12"/>
      <c r="U398" s="12"/>
      <c r="V398" s="12"/>
      <c r="W398" s="12"/>
      <c r="X398" s="12"/>
      <c r="Y398" s="12"/>
      <c r="Z398" s="12"/>
    </row>
    <row r="399" ht="12.75" customHeight="1">
      <c r="A399" s="113">
        <f t="shared" si="2"/>
        <v>0</v>
      </c>
      <c r="B399" s="114"/>
      <c r="C399" s="115"/>
      <c r="D399" s="40" t="str">
        <f t="shared" si="3"/>
        <v>#NAME?</v>
      </c>
      <c r="E399" s="84"/>
      <c r="F399" s="41" t="str">
        <f t="shared" si="4"/>
        <v>#NAME?</v>
      </c>
      <c r="G399" s="45" t="str">
        <f t="shared" si="5"/>
        <v>#NAME?</v>
      </c>
      <c r="H399" s="41" t="str">
        <f t="shared" si="6"/>
        <v>#NAME?</v>
      </c>
      <c r="I399" s="116"/>
      <c r="J399" s="117"/>
      <c r="K399" s="42"/>
      <c r="L399" s="85"/>
      <c r="M399" s="44"/>
      <c r="N399" s="44" t="str">
        <f t="shared" si="7"/>
        <v>#NAME?</v>
      </c>
      <c r="O399" s="86" t="str">
        <f t="shared" si="8"/>
        <v>#NAME?</v>
      </c>
      <c r="P399" s="125" t="str">
        <f t="shared" si="9"/>
        <v>#NAME?</v>
      </c>
      <c r="Q399" s="122" t="str">
        <f t="shared" si="10"/>
        <v>-</v>
      </c>
      <c r="R399" s="123" t="str">
        <f t="shared" si="11"/>
        <v>-</v>
      </c>
      <c r="S399" s="124" t="str">
        <f t="shared" si="12"/>
        <v>-</v>
      </c>
      <c r="T399" s="12"/>
      <c r="U399" s="12"/>
      <c r="V399" s="12"/>
      <c r="W399" s="12"/>
      <c r="X399" s="12"/>
      <c r="Y399" s="12"/>
      <c r="Z399" s="12"/>
    </row>
    <row r="400" ht="12.75" customHeight="1">
      <c r="A400" s="113">
        <f t="shared" si="2"/>
        <v>0</v>
      </c>
      <c r="B400" s="114"/>
      <c r="C400" s="115"/>
      <c r="D400" s="40" t="str">
        <f t="shared" si="3"/>
        <v>#NAME?</v>
      </c>
      <c r="E400" s="84"/>
      <c r="F400" s="41" t="str">
        <f t="shared" si="4"/>
        <v>#NAME?</v>
      </c>
      <c r="G400" s="45" t="str">
        <f t="shared" si="5"/>
        <v>#NAME?</v>
      </c>
      <c r="H400" s="41" t="str">
        <f t="shared" si="6"/>
        <v>#NAME?</v>
      </c>
      <c r="I400" s="116"/>
      <c r="J400" s="117"/>
      <c r="K400" s="42"/>
      <c r="L400" s="85"/>
      <c r="M400" s="44"/>
      <c r="N400" s="44" t="str">
        <f t="shared" si="7"/>
        <v>#NAME?</v>
      </c>
      <c r="O400" s="86" t="str">
        <f t="shared" si="8"/>
        <v>#NAME?</v>
      </c>
      <c r="P400" s="125" t="str">
        <f t="shared" si="9"/>
        <v>#NAME?</v>
      </c>
      <c r="Q400" s="122" t="str">
        <f t="shared" si="10"/>
        <v>-</v>
      </c>
      <c r="R400" s="123" t="str">
        <f t="shared" si="11"/>
        <v>-</v>
      </c>
      <c r="S400" s="124" t="str">
        <f t="shared" si="12"/>
        <v>-</v>
      </c>
      <c r="T400" s="12"/>
      <c r="U400" s="12"/>
      <c r="V400" s="12"/>
      <c r="W400" s="12"/>
      <c r="X400" s="12"/>
      <c r="Y400" s="12"/>
      <c r="Z400" s="12"/>
    </row>
    <row r="401" ht="12.75" customHeight="1">
      <c r="A401" s="113">
        <f t="shared" si="2"/>
        <v>0</v>
      </c>
      <c r="B401" s="114"/>
      <c r="C401" s="115"/>
      <c r="D401" s="40" t="str">
        <f t="shared" si="3"/>
        <v>#NAME?</v>
      </c>
      <c r="E401" s="84"/>
      <c r="F401" s="41" t="str">
        <f t="shared" si="4"/>
        <v>#NAME?</v>
      </c>
      <c r="G401" s="45" t="str">
        <f t="shared" si="5"/>
        <v>#NAME?</v>
      </c>
      <c r="H401" s="41" t="str">
        <f t="shared" si="6"/>
        <v>#NAME?</v>
      </c>
      <c r="I401" s="116"/>
      <c r="J401" s="117"/>
      <c r="K401" s="42"/>
      <c r="L401" s="85"/>
      <c r="M401" s="44"/>
      <c r="N401" s="44" t="str">
        <f t="shared" si="7"/>
        <v>#NAME?</v>
      </c>
      <c r="O401" s="86" t="str">
        <f t="shared" si="8"/>
        <v>#NAME?</v>
      </c>
      <c r="P401" s="125" t="str">
        <f t="shared" si="9"/>
        <v>#NAME?</v>
      </c>
      <c r="Q401" s="122" t="str">
        <f t="shared" si="10"/>
        <v>-</v>
      </c>
      <c r="R401" s="123" t="str">
        <f t="shared" si="11"/>
        <v>-</v>
      </c>
      <c r="S401" s="124" t="str">
        <f t="shared" si="12"/>
        <v>-</v>
      </c>
      <c r="T401" s="12"/>
      <c r="U401" s="12"/>
      <c r="V401" s="12"/>
      <c r="W401" s="12"/>
      <c r="X401" s="12"/>
      <c r="Y401" s="12"/>
      <c r="Z401" s="12"/>
    </row>
    <row r="402" ht="12.75" customHeight="1">
      <c r="A402" s="113">
        <f t="shared" si="2"/>
        <v>0</v>
      </c>
      <c r="B402" s="114"/>
      <c r="C402" s="115"/>
      <c r="D402" s="40" t="str">
        <f t="shared" si="3"/>
        <v>#NAME?</v>
      </c>
      <c r="E402" s="84"/>
      <c r="F402" s="41" t="str">
        <f t="shared" si="4"/>
        <v>#NAME?</v>
      </c>
      <c r="G402" s="45" t="str">
        <f t="shared" si="5"/>
        <v>#NAME?</v>
      </c>
      <c r="H402" s="41" t="str">
        <f t="shared" si="6"/>
        <v>#NAME?</v>
      </c>
      <c r="I402" s="116"/>
      <c r="J402" s="117"/>
      <c r="K402" s="42"/>
      <c r="L402" s="85"/>
      <c r="M402" s="44"/>
      <c r="N402" s="44" t="str">
        <f t="shared" si="7"/>
        <v>#NAME?</v>
      </c>
      <c r="O402" s="86" t="str">
        <f t="shared" si="8"/>
        <v>#NAME?</v>
      </c>
      <c r="P402" s="125" t="str">
        <f t="shared" si="9"/>
        <v>#NAME?</v>
      </c>
      <c r="Q402" s="122" t="str">
        <f t="shared" si="10"/>
        <v>-</v>
      </c>
      <c r="R402" s="123" t="str">
        <f t="shared" si="11"/>
        <v>-</v>
      </c>
      <c r="S402" s="124" t="str">
        <f t="shared" si="12"/>
        <v>-</v>
      </c>
      <c r="T402" s="12"/>
      <c r="U402" s="12"/>
      <c r="V402" s="12"/>
      <c r="W402" s="12"/>
      <c r="X402" s="12"/>
      <c r="Y402" s="12"/>
      <c r="Z402" s="12"/>
    </row>
    <row r="403" ht="12.75" customHeight="1">
      <c r="A403" s="113">
        <f t="shared" si="2"/>
        <v>0</v>
      </c>
      <c r="B403" s="114"/>
      <c r="C403" s="115"/>
      <c r="D403" s="40" t="str">
        <f t="shared" si="3"/>
        <v>#NAME?</v>
      </c>
      <c r="E403" s="84"/>
      <c r="F403" s="41" t="str">
        <f t="shared" si="4"/>
        <v>#NAME?</v>
      </c>
      <c r="G403" s="45" t="str">
        <f t="shared" si="5"/>
        <v>#NAME?</v>
      </c>
      <c r="H403" s="41" t="str">
        <f t="shared" si="6"/>
        <v>#NAME?</v>
      </c>
      <c r="I403" s="116"/>
      <c r="J403" s="117"/>
      <c r="K403" s="42"/>
      <c r="L403" s="85"/>
      <c r="M403" s="44"/>
      <c r="N403" s="44" t="str">
        <f t="shared" si="7"/>
        <v>#NAME?</v>
      </c>
      <c r="O403" s="86" t="str">
        <f t="shared" si="8"/>
        <v>#NAME?</v>
      </c>
      <c r="P403" s="125" t="str">
        <f t="shared" si="9"/>
        <v>#NAME?</v>
      </c>
      <c r="Q403" s="122" t="str">
        <f t="shared" si="10"/>
        <v>-</v>
      </c>
      <c r="R403" s="123" t="str">
        <f t="shared" si="11"/>
        <v>-</v>
      </c>
      <c r="S403" s="124" t="str">
        <f t="shared" si="12"/>
        <v>-</v>
      </c>
      <c r="T403" s="12"/>
      <c r="U403" s="12"/>
      <c r="V403" s="12"/>
      <c r="W403" s="12"/>
      <c r="X403" s="12"/>
      <c r="Y403" s="12"/>
      <c r="Z403" s="12"/>
    </row>
    <row r="404" ht="12.75" customHeight="1">
      <c r="A404" s="113">
        <f t="shared" si="2"/>
        <v>0</v>
      </c>
      <c r="B404" s="114"/>
      <c r="C404" s="115"/>
      <c r="D404" s="40" t="str">
        <f t="shared" si="3"/>
        <v>#NAME?</v>
      </c>
      <c r="E404" s="84"/>
      <c r="F404" s="41" t="str">
        <f t="shared" si="4"/>
        <v>#NAME?</v>
      </c>
      <c r="G404" s="45" t="str">
        <f t="shared" si="5"/>
        <v>#NAME?</v>
      </c>
      <c r="H404" s="41" t="str">
        <f t="shared" si="6"/>
        <v>#NAME?</v>
      </c>
      <c r="I404" s="116"/>
      <c r="J404" s="117"/>
      <c r="K404" s="42"/>
      <c r="L404" s="85"/>
      <c r="M404" s="44"/>
      <c r="N404" s="44" t="str">
        <f t="shared" si="7"/>
        <v>#NAME?</v>
      </c>
      <c r="O404" s="86" t="str">
        <f t="shared" si="8"/>
        <v>#NAME?</v>
      </c>
      <c r="P404" s="125" t="str">
        <f t="shared" si="9"/>
        <v>#NAME?</v>
      </c>
      <c r="Q404" s="122" t="str">
        <f t="shared" si="10"/>
        <v>-</v>
      </c>
      <c r="R404" s="123" t="str">
        <f t="shared" si="11"/>
        <v>-</v>
      </c>
      <c r="S404" s="124" t="str">
        <f t="shared" si="12"/>
        <v>-</v>
      </c>
      <c r="T404" s="12"/>
      <c r="U404" s="12"/>
      <c r="V404" s="12"/>
      <c r="W404" s="12"/>
      <c r="X404" s="12"/>
      <c r="Y404" s="12"/>
      <c r="Z404" s="12"/>
    </row>
    <row r="405" ht="12.75" customHeight="1">
      <c r="A405" s="113">
        <f t="shared" si="2"/>
        <v>0</v>
      </c>
      <c r="B405" s="114"/>
      <c r="C405" s="115"/>
      <c r="D405" s="40" t="str">
        <f t="shared" si="3"/>
        <v>#NAME?</v>
      </c>
      <c r="E405" s="84"/>
      <c r="F405" s="41" t="str">
        <f t="shared" si="4"/>
        <v>#NAME?</v>
      </c>
      <c r="G405" s="45" t="str">
        <f t="shared" si="5"/>
        <v>#NAME?</v>
      </c>
      <c r="H405" s="41" t="str">
        <f t="shared" si="6"/>
        <v>#NAME?</v>
      </c>
      <c r="I405" s="116"/>
      <c r="J405" s="117"/>
      <c r="K405" s="42"/>
      <c r="L405" s="85"/>
      <c r="M405" s="44"/>
      <c r="N405" s="44" t="str">
        <f t="shared" si="7"/>
        <v>#NAME?</v>
      </c>
      <c r="O405" s="86" t="str">
        <f t="shared" si="8"/>
        <v>#NAME?</v>
      </c>
      <c r="P405" s="125" t="str">
        <f t="shared" si="9"/>
        <v>#NAME?</v>
      </c>
      <c r="Q405" s="122" t="str">
        <f t="shared" si="10"/>
        <v>-</v>
      </c>
      <c r="R405" s="123" t="str">
        <f t="shared" si="11"/>
        <v>-</v>
      </c>
      <c r="S405" s="124" t="str">
        <f t="shared" si="12"/>
        <v>-</v>
      </c>
      <c r="T405" s="12"/>
      <c r="U405" s="12"/>
      <c r="V405" s="12"/>
      <c r="W405" s="12"/>
      <c r="X405" s="12"/>
      <c r="Y405" s="12"/>
      <c r="Z405" s="12"/>
    </row>
    <row r="406" ht="12.75" customHeight="1">
      <c r="A406" s="113">
        <f t="shared" si="2"/>
        <v>0</v>
      </c>
      <c r="B406" s="114"/>
      <c r="C406" s="115"/>
      <c r="D406" s="40" t="str">
        <f t="shared" si="3"/>
        <v>#NAME?</v>
      </c>
      <c r="E406" s="84"/>
      <c r="F406" s="41" t="str">
        <f t="shared" si="4"/>
        <v>#NAME?</v>
      </c>
      <c r="G406" s="45" t="str">
        <f t="shared" si="5"/>
        <v>#NAME?</v>
      </c>
      <c r="H406" s="41" t="str">
        <f t="shared" si="6"/>
        <v>#NAME?</v>
      </c>
      <c r="I406" s="116"/>
      <c r="J406" s="117"/>
      <c r="K406" s="42"/>
      <c r="L406" s="85"/>
      <c r="M406" s="44"/>
      <c r="N406" s="44" t="str">
        <f t="shared" si="7"/>
        <v>#NAME?</v>
      </c>
      <c r="O406" s="86" t="str">
        <f t="shared" si="8"/>
        <v>#NAME?</v>
      </c>
      <c r="P406" s="125" t="str">
        <f t="shared" si="9"/>
        <v>#NAME?</v>
      </c>
      <c r="Q406" s="122" t="str">
        <f t="shared" si="10"/>
        <v>-</v>
      </c>
      <c r="R406" s="123" t="str">
        <f t="shared" si="11"/>
        <v>-</v>
      </c>
      <c r="S406" s="124" t="str">
        <f t="shared" si="12"/>
        <v>-</v>
      </c>
      <c r="T406" s="12"/>
      <c r="U406" s="12"/>
      <c r="V406" s="12"/>
      <c r="W406" s="12"/>
      <c r="X406" s="12"/>
      <c r="Y406" s="12"/>
      <c r="Z406" s="12"/>
    </row>
    <row r="407" ht="12.75" customHeight="1">
      <c r="A407" s="113">
        <f t="shared" si="2"/>
        <v>0</v>
      </c>
      <c r="B407" s="114"/>
      <c r="C407" s="115"/>
      <c r="D407" s="40" t="str">
        <f t="shared" si="3"/>
        <v>#NAME?</v>
      </c>
      <c r="E407" s="84"/>
      <c r="F407" s="41" t="str">
        <f t="shared" si="4"/>
        <v>#NAME?</v>
      </c>
      <c r="G407" s="45" t="str">
        <f t="shared" si="5"/>
        <v>#NAME?</v>
      </c>
      <c r="H407" s="41" t="str">
        <f t="shared" si="6"/>
        <v>#NAME?</v>
      </c>
      <c r="I407" s="116"/>
      <c r="J407" s="117"/>
      <c r="K407" s="42"/>
      <c r="L407" s="85"/>
      <c r="M407" s="44"/>
      <c r="N407" s="44" t="str">
        <f t="shared" si="7"/>
        <v>#NAME?</v>
      </c>
      <c r="O407" s="86" t="str">
        <f t="shared" si="8"/>
        <v>#NAME?</v>
      </c>
      <c r="P407" s="125" t="str">
        <f t="shared" si="9"/>
        <v>#NAME?</v>
      </c>
      <c r="Q407" s="122" t="str">
        <f t="shared" si="10"/>
        <v>-</v>
      </c>
      <c r="R407" s="123" t="str">
        <f t="shared" si="11"/>
        <v>-</v>
      </c>
      <c r="S407" s="124" t="str">
        <f t="shared" si="12"/>
        <v>-</v>
      </c>
      <c r="T407" s="12"/>
      <c r="U407" s="12"/>
      <c r="V407" s="12"/>
      <c r="W407" s="12"/>
      <c r="X407" s="12"/>
      <c r="Y407" s="12"/>
      <c r="Z407" s="12"/>
    </row>
    <row r="408" ht="12.75" customHeight="1">
      <c r="A408" s="113">
        <f t="shared" si="2"/>
        <v>0</v>
      </c>
      <c r="B408" s="114"/>
      <c r="C408" s="115"/>
      <c r="D408" s="40" t="str">
        <f t="shared" si="3"/>
        <v>#NAME?</v>
      </c>
      <c r="E408" s="84"/>
      <c r="F408" s="41" t="str">
        <f t="shared" si="4"/>
        <v>#NAME?</v>
      </c>
      <c r="G408" s="45" t="str">
        <f t="shared" si="5"/>
        <v>#NAME?</v>
      </c>
      <c r="H408" s="41" t="str">
        <f t="shared" si="6"/>
        <v>#NAME?</v>
      </c>
      <c r="I408" s="116"/>
      <c r="J408" s="117"/>
      <c r="K408" s="42"/>
      <c r="L408" s="85"/>
      <c r="M408" s="44"/>
      <c r="N408" s="44" t="str">
        <f t="shared" si="7"/>
        <v>#NAME?</v>
      </c>
      <c r="O408" s="86" t="str">
        <f t="shared" si="8"/>
        <v>#NAME?</v>
      </c>
      <c r="P408" s="125" t="str">
        <f t="shared" si="9"/>
        <v>#NAME?</v>
      </c>
      <c r="Q408" s="122" t="str">
        <f t="shared" si="10"/>
        <v>-</v>
      </c>
      <c r="R408" s="123" t="str">
        <f t="shared" si="11"/>
        <v>-</v>
      </c>
      <c r="S408" s="124" t="str">
        <f t="shared" si="12"/>
        <v>-</v>
      </c>
      <c r="T408" s="12"/>
      <c r="U408" s="12"/>
      <c r="V408" s="12"/>
      <c r="W408" s="12"/>
      <c r="X408" s="12"/>
      <c r="Y408" s="12"/>
      <c r="Z408" s="12"/>
    </row>
    <row r="409" ht="12.75" customHeight="1">
      <c r="A409" s="113">
        <f t="shared" si="2"/>
        <v>0</v>
      </c>
      <c r="B409" s="114"/>
      <c r="C409" s="115"/>
      <c r="D409" s="40" t="str">
        <f t="shared" si="3"/>
        <v>#NAME?</v>
      </c>
      <c r="E409" s="84"/>
      <c r="F409" s="41" t="str">
        <f t="shared" si="4"/>
        <v>#NAME?</v>
      </c>
      <c r="G409" s="45" t="str">
        <f t="shared" si="5"/>
        <v>#NAME?</v>
      </c>
      <c r="H409" s="41" t="str">
        <f t="shared" si="6"/>
        <v>#NAME?</v>
      </c>
      <c r="I409" s="116"/>
      <c r="J409" s="117"/>
      <c r="K409" s="42"/>
      <c r="L409" s="85"/>
      <c r="M409" s="44"/>
      <c r="N409" s="44" t="str">
        <f t="shared" si="7"/>
        <v>#NAME?</v>
      </c>
      <c r="O409" s="86" t="str">
        <f t="shared" si="8"/>
        <v>#NAME?</v>
      </c>
      <c r="P409" s="125" t="str">
        <f t="shared" si="9"/>
        <v>#NAME?</v>
      </c>
      <c r="Q409" s="122" t="str">
        <f t="shared" si="10"/>
        <v>-</v>
      </c>
      <c r="R409" s="123" t="str">
        <f t="shared" si="11"/>
        <v>-</v>
      </c>
      <c r="S409" s="124" t="str">
        <f t="shared" si="12"/>
        <v>-</v>
      </c>
      <c r="T409" s="12"/>
      <c r="U409" s="12"/>
      <c r="V409" s="12"/>
      <c r="W409" s="12"/>
      <c r="X409" s="12"/>
      <c r="Y409" s="12"/>
      <c r="Z409" s="12"/>
    </row>
    <row r="410" ht="12.75" customHeight="1">
      <c r="A410" s="113">
        <f t="shared" si="2"/>
        <v>0</v>
      </c>
      <c r="B410" s="114"/>
      <c r="C410" s="115"/>
      <c r="D410" s="40" t="str">
        <f t="shared" si="3"/>
        <v>#NAME?</v>
      </c>
      <c r="E410" s="84"/>
      <c r="F410" s="41" t="str">
        <f t="shared" si="4"/>
        <v>#NAME?</v>
      </c>
      <c r="G410" s="45" t="str">
        <f t="shared" si="5"/>
        <v>#NAME?</v>
      </c>
      <c r="H410" s="41" t="str">
        <f t="shared" si="6"/>
        <v>#NAME?</v>
      </c>
      <c r="I410" s="116"/>
      <c r="J410" s="117"/>
      <c r="K410" s="42"/>
      <c r="L410" s="85"/>
      <c r="M410" s="44"/>
      <c r="N410" s="44" t="str">
        <f t="shared" si="7"/>
        <v>#NAME?</v>
      </c>
      <c r="O410" s="86" t="str">
        <f t="shared" si="8"/>
        <v>#NAME?</v>
      </c>
      <c r="P410" s="125" t="str">
        <f t="shared" si="9"/>
        <v>#NAME?</v>
      </c>
      <c r="Q410" s="122" t="str">
        <f t="shared" si="10"/>
        <v>-</v>
      </c>
      <c r="R410" s="123" t="str">
        <f t="shared" si="11"/>
        <v>-</v>
      </c>
      <c r="S410" s="124" t="str">
        <f t="shared" si="12"/>
        <v>-</v>
      </c>
      <c r="T410" s="12"/>
      <c r="U410" s="12"/>
      <c r="V410" s="12"/>
      <c r="W410" s="12"/>
      <c r="X410" s="12"/>
      <c r="Y410" s="12"/>
      <c r="Z410" s="12"/>
    </row>
    <row r="411" ht="12.75" customHeight="1">
      <c r="A411" s="113">
        <f t="shared" si="2"/>
        <v>0</v>
      </c>
      <c r="B411" s="114"/>
      <c r="C411" s="115"/>
      <c r="D411" s="40" t="str">
        <f t="shared" si="3"/>
        <v>#NAME?</v>
      </c>
      <c r="E411" s="84"/>
      <c r="F411" s="41" t="str">
        <f t="shared" si="4"/>
        <v>#NAME?</v>
      </c>
      <c r="G411" s="45" t="str">
        <f t="shared" si="5"/>
        <v>#NAME?</v>
      </c>
      <c r="H411" s="41" t="str">
        <f t="shared" si="6"/>
        <v>#NAME?</v>
      </c>
      <c r="I411" s="116"/>
      <c r="J411" s="117"/>
      <c r="K411" s="42"/>
      <c r="L411" s="85"/>
      <c r="M411" s="44"/>
      <c r="N411" s="44" t="str">
        <f t="shared" si="7"/>
        <v>#NAME?</v>
      </c>
      <c r="O411" s="86" t="str">
        <f t="shared" si="8"/>
        <v>#NAME?</v>
      </c>
      <c r="P411" s="125" t="str">
        <f t="shared" si="9"/>
        <v>#NAME?</v>
      </c>
      <c r="Q411" s="122" t="str">
        <f t="shared" si="10"/>
        <v>-</v>
      </c>
      <c r="R411" s="123" t="str">
        <f t="shared" si="11"/>
        <v>-</v>
      </c>
      <c r="S411" s="124" t="str">
        <f t="shared" si="12"/>
        <v>-</v>
      </c>
      <c r="T411" s="12"/>
      <c r="U411" s="12"/>
      <c r="V411" s="12"/>
      <c r="W411" s="12"/>
      <c r="X411" s="12"/>
      <c r="Y411" s="12"/>
      <c r="Z411" s="12"/>
    </row>
    <row r="412" ht="12.75" customHeight="1">
      <c r="A412" s="113">
        <f t="shared" si="2"/>
        <v>0</v>
      </c>
      <c r="B412" s="114"/>
      <c r="C412" s="115"/>
      <c r="D412" s="40" t="str">
        <f t="shared" si="3"/>
        <v>#NAME?</v>
      </c>
      <c r="E412" s="84"/>
      <c r="F412" s="41" t="str">
        <f t="shared" si="4"/>
        <v>#NAME?</v>
      </c>
      <c r="G412" s="45" t="str">
        <f t="shared" si="5"/>
        <v>#NAME?</v>
      </c>
      <c r="H412" s="41" t="str">
        <f t="shared" si="6"/>
        <v>#NAME?</v>
      </c>
      <c r="I412" s="116"/>
      <c r="J412" s="117"/>
      <c r="K412" s="42"/>
      <c r="L412" s="85"/>
      <c r="M412" s="44"/>
      <c r="N412" s="44" t="str">
        <f t="shared" si="7"/>
        <v>#NAME?</v>
      </c>
      <c r="O412" s="86" t="str">
        <f t="shared" si="8"/>
        <v>#NAME?</v>
      </c>
      <c r="P412" s="125" t="str">
        <f t="shared" si="9"/>
        <v>#NAME?</v>
      </c>
      <c r="Q412" s="122" t="str">
        <f t="shared" si="10"/>
        <v>-</v>
      </c>
      <c r="R412" s="123" t="str">
        <f t="shared" si="11"/>
        <v>-</v>
      </c>
      <c r="S412" s="124" t="str">
        <f t="shared" si="12"/>
        <v>-</v>
      </c>
      <c r="T412" s="12"/>
      <c r="U412" s="12"/>
      <c r="V412" s="12"/>
      <c r="W412" s="12"/>
      <c r="X412" s="12"/>
      <c r="Y412" s="12"/>
      <c r="Z412" s="12"/>
    </row>
    <row r="413" ht="12.75" customHeight="1">
      <c r="A413" s="113">
        <f t="shared" si="2"/>
        <v>0</v>
      </c>
      <c r="B413" s="114"/>
      <c r="C413" s="115"/>
      <c r="D413" s="40" t="str">
        <f t="shared" si="3"/>
        <v>#NAME?</v>
      </c>
      <c r="E413" s="84"/>
      <c r="F413" s="41" t="str">
        <f t="shared" si="4"/>
        <v>#NAME?</v>
      </c>
      <c r="G413" s="45" t="str">
        <f t="shared" si="5"/>
        <v>#NAME?</v>
      </c>
      <c r="H413" s="41" t="str">
        <f t="shared" si="6"/>
        <v>#NAME?</v>
      </c>
      <c r="I413" s="116"/>
      <c r="J413" s="117"/>
      <c r="K413" s="42"/>
      <c r="L413" s="85"/>
      <c r="M413" s="44"/>
      <c r="N413" s="44" t="str">
        <f t="shared" si="7"/>
        <v>#NAME?</v>
      </c>
      <c r="O413" s="86" t="str">
        <f t="shared" si="8"/>
        <v>#NAME?</v>
      </c>
      <c r="P413" s="125" t="str">
        <f t="shared" si="9"/>
        <v>#NAME?</v>
      </c>
      <c r="Q413" s="122" t="str">
        <f t="shared" si="10"/>
        <v>-</v>
      </c>
      <c r="R413" s="123" t="str">
        <f t="shared" si="11"/>
        <v>-</v>
      </c>
      <c r="S413" s="124" t="str">
        <f t="shared" si="12"/>
        <v>-</v>
      </c>
      <c r="T413" s="12"/>
      <c r="U413" s="12"/>
      <c r="V413" s="12"/>
      <c r="W413" s="12"/>
      <c r="X413" s="12"/>
      <c r="Y413" s="12"/>
      <c r="Z413" s="12"/>
    </row>
    <row r="414" ht="12.75" customHeight="1">
      <c r="A414" s="113">
        <f t="shared" si="2"/>
        <v>0</v>
      </c>
      <c r="B414" s="114"/>
      <c r="C414" s="115"/>
      <c r="D414" s="40" t="str">
        <f t="shared" si="3"/>
        <v>#NAME?</v>
      </c>
      <c r="E414" s="84"/>
      <c r="F414" s="41" t="str">
        <f t="shared" si="4"/>
        <v>#NAME?</v>
      </c>
      <c r="G414" s="45" t="str">
        <f t="shared" si="5"/>
        <v>#NAME?</v>
      </c>
      <c r="H414" s="41" t="str">
        <f t="shared" si="6"/>
        <v>#NAME?</v>
      </c>
      <c r="I414" s="116"/>
      <c r="J414" s="117"/>
      <c r="K414" s="42"/>
      <c r="L414" s="85"/>
      <c r="M414" s="44"/>
      <c r="N414" s="44" t="str">
        <f t="shared" si="7"/>
        <v>#NAME?</v>
      </c>
      <c r="O414" s="86" t="str">
        <f t="shared" si="8"/>
        <v>#NAME?</v>
      </c>
      <c r="P414" s="125" t="str">
        <f t="shared" si="9"/>
        <v>#NAME?</v>
      </c>
      <c r="Q414" s="122" t="str">
        <f t="shared" si="10"/>
        <v>-</v>
      </c>
      <c r="R414" s="123" t="str">
        <f t="shared" si="11"/>
        <v>-</v>
      </c>
      <c r="S414" s="124" t="str">
        <f t="shared" si="12"/>
        <v>-</v>
      </c>
      <c r="T414" s="12"/>
      <c r="U414" s="12"/>
      <c r="V414" s="12"/>
      <c r="W414" s="12"/>
      <c r="X414" s="12"/>
      <c r="Y414" s="12"/>
      <c r="Z414" s="12"/>
    </row>
    <row r="415" ht="12.75" customHeight="1">
      <c r="A415" s="113">
        <f t="shared" si="2"/>
        <v>0</v>
      </c>
      <c r="B415" s="114"/>
      <c r="C415" s="115"/>
      <c r="D415" s="40" t="str">
        <f t="shared" si="3"/>
        <v>#NAME?</v>
      </c>
      <c r="E415" s="84"/>
      <c r="F415" s="41" t="str">
        <f t="shared" si="4"/>
        <v>#NAME?</v>
      </c>
      <c r="G415" s="45" t="str">
        <f t="shared" si="5"/>
        <v>#NAME?</v>
      </c>
      <c r="H415" s="41" t="str">
        <f t="shared" si="6"/>
        <v>#NAME?</v>
      </c>
      <c r="I415" s="116"/>
      <c r="J415" s="117"/>
      <c r="K415" s="42"/>
      <c r="L415" s="85"/>
      <c r="M415" s="44"/>
      <c r="N415" s="44" t="str">
        <f t="shared" si="7"/>
        <v>#NAME?</v>
      </c>
      <c r="O415" s="86" t="str">
        <f t="shared" si="8"/>
        <v>#NAME?</v>
      </c>
      <c r="P415" s="125" t="str">
        <f t="shared" si="9"/>
        <v>#NAME?</v>
      </c>
      <c r="Q415" s="122" t="str">
        <f t="shared" si="10"/>
        <v>-</v>
      </c>
      <c r="R415" s="123" t="str">
        <f t="shared" si="11"/>
        <v>-</v>
      </c>
      <c r="S415" s="124" t="str">
        <f t="shared" si="12"/>
        <v>-</v>
      </c>
      <c r="T415" s="12"/>
      <c r="U415" s="12"/>
      <c r="V415" s="12"/>
      <c r="W415" s="12"/>
      <c r="X415" s="12"/>
      <c r="Y415" s="12"/>
      <c r="Z415" s="12"/>
    </row>
    <row r="416" ht="12.75" customHeight="1">
      <c r="A416" s="113">
        <f t="shared" si="2"/>
        <v>0</v>
      </c>
      <c r="B416" s="114"/>
      <c r="C416" s="115"/>
      <c r="D416" s="40" t="str">
        <f t="shared" si="3"/>
        <v>#NAME?</v>
      </c>
      <c r="E416" s="84"/>
      <c r="F416" s="41" t="str">
        <f t="shared" si="4"/>
        <v>#NAME?</v>
      </c>
      <c r="G416" s="45" t="str">
        <f t="shared" si="5"/>
        <v>#NAME?</v>
      </c>
      <c r="H416" s="41" t="str">
        <f t="shared" si="6"/>
        <v>#NAME?</v>
      </c>
      <c r="I416" s="116"/>
      <c r="J416" s="117"/>
      <c r="K416" s="42"/>
      <c r="L416" s="85"/>
      <c r="M416" s="44"/>
      <c r="N416" s="44" t="str">
        <f t="shared" si="7"/>
        <v>#NAME?</v>
      </c>
      <c r="O416" s="86" t="str">
        <f t="shared" si="8"/>
        <v>#NAME?</v>
      </c>
      <c r="P416" s="125" t="str">
        <f t="shared" si="9"/>
        <v>#NAME?</v>
      </c>
      <c r="Q416" s="122" t="str">
        <f t="shared" si="10"/>
        <v>-</v>
      </c>
      <c r="R416" s="123" t="str">
        <f t="shared" si="11"/>
        <v>-</v>
      </c>
      <c r="S416" s="124" t="str">
        <f t="shared" si="12"/>
        <v>-</v>
      </c>
      <c r="T416" s="12"/>
      <c r="U416" s="12"/>
      <c r="V416" s="12"/>
      <c r="W416" s="12"/>
      <c r="X416" s="12"/>
      <c r="Y416" s="12"/>
      <c r="Z416" s="12"/>
    </row>
    <row r="417" ht="12.75" customHeight="1">
      <c r="A417" s="113">
        <f t="shared" si="2"/>
        <v>0</v>
      </c>
      <c r="B417" s="114"/>
      <c r="C417" s="115"/>
      <c r="D417" s="40" t="str">
        <f t="shared" si="3"/>
        <v>#NAME?</v>
      </c>
      <c r="E417" s="84"/>
      <c r="F417" s="41" t="str">
        <f t="shared" si="4"/>
        <v>#NAME?</v>
      </c>
      <c r="G417" s="45" t="str">
        <f t="shared" si="5"/>
        <v>#NAME?</v>
      </c>
      <c r="H417" s="41" t="str">
        <f t="shared" si="6"/>
        <v>#NAME?</v>
      </c>
      <c r="I417" s="116"/>
      <c r="J417" s="117"/>
      <c r="K417" s="42"/>
      <c r="L417" s="85"/>
      <c r="M417" s="44"/>
      <c r="N417" s="44" t="str">
        <f t="shared" si="7"/>
        <v>#NAME?</v>
      </c>
      <c r="O417" s="86" t="str">
        <f t="shared" si="8"/>
        <v>#NAME?</v>
      </c>
      <c r="P417" s="125" t="str">
        <f t="shared" si="9"/>
        <v>#NAME?</v>
      </c>
      <c r="Q417" s="122" t="str">
        <f t="shared" si="10"/>
        <v>-</v>
      </c>
      <c r="R417" s="123" t="str">
        <f t="shared" si="11"/>
        <v>-</v>
      </c>
      <c r="S417" s="124" t="str">
        <f t="shared" si="12"/>
        <v>-</v>
      </c>
      <c r="T417" s="12"/>
      <c r="U417" s="12"/>
      <c r="V417" s="12"/>
      <c r="W417" s="12"/>
      <c r="X417" s="12"/>
      <c r="Y417" s="12"/>
      <c r="Z417" s="12"/>
    </row>
    <row r="418" ht="12.75" customHeight="1">
      <c r="A418" s="113">
        <f t="shared" si="2"/>
        <v>0</v>
      </c>
      <c r="B418" s="114"/>
      <c r="C418" s="115"/>
      <c r="D418" s="40" t="str">
        <f t="shared" si="3"/>
        <v>#NAME?</v>
      </c>
      <c r="E418" s="84"/>
      <c r="F418" s="41" t="str">
        <f t="shared" si="4"/>
        <v>#NAME?</v>
      </c>
      <c r="G418" s="45" t="str">
        <f t="shared" si="5"/>
        <v>#NAME?</v>
      </c>
      <c r="H418" s="41" t="str">
        <f t="shared" si="6"/>
        <v>#NAME?</v>
      </c>
      <c r="I418" s="116"/>
      <c r="J418" s="117"/>
      <c r="K418" s="42"/>
      <c r="L418" s="85"/>
      <c r="M418" s="44"/>
      <c r="N418" s="44" t="str">
        <f t="shared" si="7"/>
        <v>#NAME?</v>
      </c>
      <c r="O418" s="86" t="str">
        <f t="shared" si="8"/>
        <v>#NAME?</v>
      </c>
      <c r="P418" s="125" t="str">
        <f t="shared" si="9"/>
        <v>#NAME?</v>
      </c>
      <c r="Q418" s="122" t="str">
        <f t="shared" si="10"/>
        <v>-</v>
      </c>
      <c r="R418" s="123" t="str">
        <f t="shared" si="11"/>
        <v>-</v>
      </c>
      <c r="S418" s="124" t="str">
        <f t="shared" si="12"/>
        <v>-</v>
      </c>
      <c r="T418" s="12"/>
      <c r="U418" s="12"/>
      <c r="V418" s="12"/>
      <c r="W418" s="12"/>
      <c r="X418" s="12"/>
      <c r="Y418" s="12"/>
      <c r="Z418" s="12"/>
    </row>
    <row r="419" ht="12.75" customHeight="1">
      <c r="A419" s="113">
        <f t="shared" si="2"/>
        <v>0</v>
      </c>
      <c r="B419" s="114"/>
      <c r="C419" s="115"/>
      <c r="D419" s="40" t="str">
        <f t="shared" si="3"/>
        <v>#NAME?</v>
      </c>
      <c r="E419" s="84"/>
      <c r="F419" s="41" t="str">
        <f t="shared" si="4"/>
        <v>#NAME?</v>
      </c>
      <c r="G419" s="45" t="str">
        <f t="shared" si="5"/>
        <v>#NAME?</v>
      </c>
      <c r="H419" s="41" t="str">
        <f t="shared" si="6"/>
        <v>#NAME?</v>
      </c>
      <c r="I419" s="116"/>
      <c r="J419" s="117"/>
      <c r="K419" s="42"/>
      <c r="L419" s="85"/>
      <c r="M419" s="44"/>
      <c r="N419" s="44" t="str">
        <f t="shared" si="7"/>
        <v>#NAME?</v>
      </c>
      <c r="O419" s="86" t="str">
        <f t="shared" si="8"/>
        <v>#NAME?</v>
      </c>
      <c r="P419" s="125" t="str">
        <f t="shared" si="9"/>
        <v>#NAME?</v>
      </c>
      <c r="Q419" s="122" t="str">
        <f t="shared" si="10"/>
        <v>-</v>
      </c>
      <c r="R419" s="123" t="str">
        <f t="shared" si="11"/>
        <v>-</v>
      </c>
      <c r="S419" s="124" t="str">
        <f t="shared" si="12"/>
        <v>-</v>
      </c>
      <c r="T419" s="12"/>
      <c r="U419" s="12"/>
      <c r="V419" s="12"/>
      <c r="W419" s="12"/>
      <c r="X419" s="12"/>
      <c r="Y419" s="12"/>
      <c r="Z419" s="12"/>
    </row>
    <row r="420" ht="12.75" customHeight="1">
      <c r="A420" s="113">
        <f t="shared" si="2"/>
        <v>0</v>
      </c>
      <c r="B420" s="114"/>
      <c r="C420" s="115"/>
      <c r="D420" s="40" t="str">
        <f t="shared" si="3"/>
        <v>#NAME?</v>
      </c>
      <c r="E420" s="84"/>
      <c r="F420" s="41" t="str">
        <f t="shared" si="4"/>
        <v>#NAME?</v>
      </c>
      <c r="G420" s="45" t="str">
        <f t="shared" si="5"/>
        <v>#NAME?</v>
      </c>
      <c r="H420" s="41" t="str">
        <f t="shared" si="6"/>
        <v>#NAME?</v>
      </c>
      <c r="I420" s="116"/>
      <c r="J420" s="117"/>
      <c r="K420" s="42"/>
      <c r="L420" s="85"/>
      <c r="M420" s="44"/>
      <c r="N420" s="44" t="str">
        <f t="shared" si="7"/>
        <v>#NAME?</v>
      </c>
      <c r="O420" s="86" t="str">
        <f t="shared" si="8"/>
        <v>#NAME?</v>
      </c>
      <c r="P420" s="125" t="str">
        <f t="shared" si="9"/>
        <v>#NAME?</v>
      </c>
      <c r="Q420" s="122" t="str">
        <f t="shared" si="10"/>
        <v>-</v>
      </c>
      <c r="R420" s="123" t="str">
        <f t="shared" si="11"/>
        <v>-</v>
      </c>
      <c r="S420" s="124" t="str">
        <f t="shared" si="12"/>
        <v>-</v>
      </c>
      <c r="T420" s="12"/>
      <c r="U420" s="12"/>
      <c r="V420" s="12"/>
      <c r="W420" s="12"/>
      <c r="X420" s="12"/>
      <c r="Y420" s="12"/>
      <c r="Z420" s="12"/>
    </row>
    <row r="421" ht="12.75" customHeight="1">
      <c r="A421" s="113">
        <f t="shared" si="2"/>
        <v>0</v>
      </c>
      <c r="B421" s="114"/>
      <c r="C421" s="115"/>
      <c r="D421" s="40" t="str">
        <f t="shared" si="3"/>
        <v>#NAME?</v>
      </c>
      <c r="E421" s="84"/>
      <c r="F421" s="41" t="str">
        <f t="shared" si="4"/>
        <v>#NAME?</v>
      </c>
      <c r="G421" s="45" t="str">
        <f t="shared" si="5"/>
        <v>#NAME?</v>
      </c>
      <c r="H421" s="41" t="str">
        <f t="shared" si="6"/>
        <v>#NAME?</v>
      </c>
      <c r="I421" s="116"/>
      <c r="J421" s="117"/>
      <c r="K421" s="42"/>
      <c r="L421" s="85"/>
      <c r="M421" s="44"/>
      <c r="N421" s="44" t="str">
        <f t="shared" si="7"/>
        <v>#NAME?</v>
      </c>
      <c r="O421" s="86" t="str">
        <f t="shared" si="8"/>
        <v>#NAME?</v>
      </c>
      <c r="P421" s="125" t="str">
        <f t="shared" si="9"/>
        <v>#NAME?</v>
      </c>
      <c r="Q421" s="122" t="str">
        <f t="shared" si="10"/>
        <v>-</v>
      </c>
      <c r="R421" s="123" t="str">
        <f t="shared" si="11"/>
        <v>-</v>
      </c>
      <c r="S421" s="124" t="str">
        <f t="shared" si="12"/>
        <v>-</v>
      </c>
      <c r="T421" s="12"/>
      <c r="U421" s="12"/>
      <c r="V421" s="12"/>
      <c r="W421" s="12"/>
      <c r="X421" s="12"/>
      <c r="Y421" s="12"/>
      <c r="Z421" s="12"/>
    </row>
    <row r="422" ht="12.75" customHeight="1">
      <c r="A422" s="113">
        <f t="shared" si="2"/>
        <v>0</v>
      </c>
      <c r="B422" s="114"/>
      <c r="C422" s="115"/>
      <c r="D422" s="40" t="str">
        <f t="shared" si="3"/>
        <v>#NAME?</v>
      </c>
      <c r="E422" s="84"/>
      <c r="F422" s="41" t="str">
        <f t="shared" si="4"/>
        <v>#NAME?</v>
      </c>
      <c r="G422" s="45" t="str">
        <f t="shared" si="5"/>
        <v>#NAME?</v>
      </c>
      <c r="H422" s="41" t="str">
        <f t="shared" si="6"/>
        <v>#NAME?</v>
      </c>
      <c r="I422" s="116"/>
      <c r="J422" s="117"/>
      <c r="K422" s="42"/>
      <c r="L422" s="85"/>
      <c r="M422" s="44"/>
      <c r="N422" s="44" t="str">
        <f t="shared" si="7"/>
        <v>#NAME?</v>
      </c>
      <c r="O422" s="86" t="str">
        <f t="shared" si="8"/>
        <v>#NAME?</v>
      </c>
      <c r="P422" s="125" t="str">
        <f t="shared" si="9"/>
        <v>#NAME?</v>
      </c>
      <c r="Q422" s="122" t="str">
        <f t="shared" si="10"/>
        <v>-</v>
      </c>
      <c r="R422" s="123" t="str">
        <f t="shared" si="11"/>
        <v>-</v>
      </c>
      <c r="S422" s="124" t="str">
        <f t="shared" si="12"/>
        <v>-</v>
      </c>
      <c r="T422" s="12"/>
      <c r="U422" s="12"/>
      <c r="V422" s="12"/>
      <c r="W422" s="12"/>
      <c r="X422" s="12"/>
      <c r="Y422" s="12"/>
      <c r="Z422" s="12"/>
    </row>
    <row r="423" ht="12.75" customHeight="1">
      <c r="A423" s="113">
        <f t="shared" si="2"/>
        <v>0</v>
      </c>
      <c r="B423" s="114"/>
      <c r="C423" s="115"/>
      <c r="D423" s="40" t="str">
        <f t="shared" si="3"/>
        <v>#NAME?</v>
      </c>
      <c r="E423" s="84"/>
      <c r="F423" s="41" t="str">
        <f t="shared" si="4"/>
        <v>#NAME?</v>
      </c>
      <c r="G423" s="45" t="str">
        <f t="shared" si="5"/>
        <v>#NAME?</v>
      </c>
      <c r="H423" s="41" t="str">
        <f t="shared" si="6"/>
        <v>#NAME?</v>
      </c>
      <c r="I423" s="116"/>
      <c r="J423" s="117"/>
      <c r="K423" s="42"/>
      <c r="L423" s="85"/>
      <c r="M423" s="44"/>
      <c r="N423" s="44" t="str">
        <f t="shared" si="7"/>
        <v>#NAME?</v>
      </c>
      <c r="O423" s="86" t="str">
        <f t="shared" si="8"/>
        <v>#NAME?</v>
      </c>
      <c r="P423" s="125" t="str">
        <f t="shared" si="9"/>
        <v>#NAME?</v>
      </c>
      <c r="Q423" s="122" t="str">
        <f t="shared" si="10"/>
        <v>-</v>
      </c>
      <c r="R423" s="123" t="str">
        <f t="shared" si="11"/>
        <v>-</v>
      </c>
      <c r="S423" s="124" t="str">
        <f t="shared" si="12"/>
        <v>-</v>
      </c>
      <c r="T423" s="12"/>
      <c r="U423" s="12"/>
      <c r="V423" s="12"/>
      <c r="W423" s="12"/>
      <c r="X423" s="12"/>
      <c r="Y423" s="12"/>
      <c r="Z423" s="12"/>
    </row>
    <row r="424" ht="12.75" customHeight="1">
      <c r="A424" s="113">
        <f t="shared" si="2"/>
        <v>0</v>
      </c>
      <c r="B424" s="114"/>
      <c r="C424" s="115"/>
      <c r="D424" s="40" t="str">
        <f t="shared" si="3"/>
        <v>#NAME?</v>
      </c>
      <c r="E424" s="84"/>
      <c r="F424" s="41" t="str">
        <f t="shared" si="4"/>
        <v>#NAME?</v>
      </c>
      <c r="G424" s="45" t="str">
        <f t="shared" si="5"/>
        <v>#NAME?</v>
      </c>
      <c r="H424" s="41" t="str">
        <f t="shared" si="6"/>
        <v>#NAME?</v>
      </c>
      <c r="I424" s="116"/>
      <c r="J424" s="117"/>
      <c r="K424" s="42"/>
      <c r="L424" s="85"/>
      <c r="M424" s="44"/>
      <c r="N424" s="44" t="str">
        <f t="shared" si="7"/>
        <v>#NAME?</v>
      </c>
      <c r="O424" s="86" t="str">
        <f t="shared" si="8"/>
        <v>#NAME?</v>
      </c>
      <c r="P424" s="125" t="str">
        <f t="shared" si="9"/>
        <v>#NAME?</v>
      </c>
      <c r="Q424" s="122" t="str">
        <f t="shared" si="10"/>
        <v>-</v>
      </c>
      <c r="R424" s="123" t="str">
        <f t="shared" si="11"/>
        <v>-</v>
      </c>
      <c r="S424" s="124" t="str">
        <f t="shared" si="12"/>
        <v>-</v>
      </c>
      <c r="T424" s="12"/>
      <c r="U424" s="12"/>
      <c r="V424" s="12"/>
      <c r="W424" s="12"/>
      <c r="X424" s="12"/>
      <c r="Y424" s="12"/>
      <c r="Z424" s="12"/>
    </row>
    <row r="425" ht="12.75" customHeight="1">
      <c r="A425" s="113">
        <f t="shared" si="2"/>
        <v>0</v>
      </c>
      <c r="B425" s="114"/>
      <c r="C425" s="115"/>
      <c r="D425" s="40" t="str">
        <f t="shared" si="3"/>
        <v>#NAME?</v>
      </c>
      <c r="E425" s="84"/>
      <c r="F425" s="41" t="str">
        <f t="shared" si="4"/>
        <v>#NAME?</v>
      </c>
      <c r="G425" s="45" t="str">
        <f t="shared" si="5"/>
        <v>#NAME?</v>
      </c>
      <c r="H425" s="41" t="str">
        <f t="shared" si="6"/>
        <v>#NAME?</v>
      </c>
      <c r="I425" s="116"/>
      <c r="J425" s="117"/>
      <c r="K425" s="42"/>
      <c r="L425" s="85"/>
      <c r="M425" s="44"/>
      <c r="N425" s="44" t="str">
        <f t="shared" si="7"/>
        <v>#NAME?</v>
      </c>
      <c r="O425" s="86" t="str">
        <f t="shared" si="8"/>
        <v>#NAME?</v>
      </c>
      <c r="P425" s="125" t="str">
        <f t="shared" si="9"/>
        <v>#NAME?</v>
      </c>
      <c r="Q425" s="122" t="str">
        <f t="shared" si="10"/>
        <v>-</v>
      </c>
      <c r="R425" s="123" t="str">
        <f t="shared" si="11"/>
        <v>-</v>
      </c>
      <c r="S425" s="124" t="str">
        <f t="shared" si="12"/>
        <v>-</v>
      </c>
      <c r="T425" s="12"/>
      <c r="U425" s="12"/>
      <c r="V425" s="12"/>
      <c r="W425" s="12"/>
      <c r="X425" s="12"/>
      <c r="Y425" s="12"/>
      <c r="Z425" s="12"/>
    </row>
    <row r="426" ht="12.75" customHeight="1">
      <c r="A426" s="113">
        <f t="shared" si="2"/>
        <v>0</v>
      </c>
      <c r="B426" s="114"/>
      <c r="C426" s="115"/>
      <c r="D426" s="40" t="str">
        <f t="shared" si="3"/>
        <v>#NAME?</v>
      </c>
      <c r="E426" s="84"/>
      <c r="F426" s="41" t="str">
        <f t="shared" si="4"/>
        <v>#NAME?</v>
      </c>
      <c r="G426" s="45" t="str">
        <f t="shared" si="5"/>
        <v>#NAME?</v>
      </c>
      <c r="H426" s="41" t="str">
        <f t="shared" si="6"/>
        <v>#NAME?</v>
      </c>
      <c r="I426" s="116"/>
      <c r="J426" s="117"/>
      <c r="K426" s="42"/>
      <c r="L426" s="85"/>
      <c r="M426" s="44"/>
      <c r="N426" s="44" t="str">
        <f t="shared" si="7"/>
        <v>#NAME?</v>
      </c>
      <c r="O426" s="86" t="str">
        <f t="shared" si="8"/>
        <v>#NAME?</v>
      </c>
      <c r="P426" s="125" t="str">
        <f t="shared" si="9"/>
        <v>#NAME?</v>
      </c>
      <c r="Q426" s="122" t="str">
        <f t="shared" si="10"/>
        <v>-</v>
      </c>
      <c r="R426" s="123" t="str">
        <f t="shared" si="11"/>
        <v>-</v>
      </c>
      <c r="S426" s="124" t="str">
        <f t="shared" si="12"/>
        <v>-</v>
      </c>
      <c r="T426" s="12"/>
      <c r="U426" s="12"/>
      <c r="V426" s="12"/>
      <c r="W426" s="12"/>
      <c r="X426" s="12"/>
      <c r="Y426" s="12"/>
      <c r="Z426" s="12"/>
    </row>
    <row r="427" ht="12.75" customHeight="1">
      <c r="A427" s="113">
        <f t="shared" si="2"/>
        <v>0</v>
      </c>
      <c r="B427" s="114"/>
      <c r="C427" s="115"/>
      <c r="D427" s="40" t="str">
        <f t="shared" si="3"/>
        <v>#NAME?</v>
      </c>
      <c r="E427" s="84"/>
      <c r="F427" s="41" t="str">
        <f t="shared" si="4"/>
        <v>#NAME?</v>
      </c>
      <c r="G427" s="45" t="str">
        <f t="shared" si="5"/>
        <v>#NAME?</v>
      </c>
      <c r="H427" s="41" t="str">
        <f t="shared" si="6"/>
        <v>#NAME?</v>
      </c>
      <c r="I427" s="116"/>
      <c r="J427" s="117"/>
      <c r="K427" s="42"/>
      <c r="L427" s="85"/>
      <c r="M427" s="44"/>
      <c r="N427" s="44" t="str">
        <f t="shared" si="7"/>
        <v>#NAME?</v>
      </c>
      <c r="O427" s="86" t="str">
        <f t="shared" si="8"/>
        <v>#NAME?</v>
      </c>
      <c r="P427" s="125" t="str">
        <f t="shared" si="9"/>
        <v>#NAME?</v>
      </c>
      <c r="Q427" s="122" t="str">
        <f t="shared" si="10"/>
        <v>-</v>
      </c>
      <c r="R427" s="123" t="str">
        <f t="shared" si="11"/>
        <v>-</v>
      </c>
      <c r="S427" s="124" t="str">
        <f t="shared" si="12"/>
        <v>-</v>
      </c>
      <c r="T427" s="12"/>
      <c r="U427" s="12"/>
      <c r="V427" s="12"/>
      <c r="W427" s="12"/>
      <c r="X427" s="12"/>
      <c r="Y427" s="12"/>
      <c r="Z427" s="12"/>
    </row>
    <row r="428" ht="12.75" customHeight="1">
      <c r="A428" s="113">
        <f t="shared" si="2"/>
        <v>0</v>
      </c>
      <c r="B428" s="114"/>
      <c r="C428" s="115"/>
      <c r="D428" s="40" t="str">
        <f t="shared" si="3"/>
        <v>#NAME?</v>
      </c>
      <c r="E428" s="84"/>
      <c r="F428" s="41" t="str">
        <f t="shared" si="4"/>
        <v>#NAME?</v>
      </c>
      <c r="G428" s="45" t="str">
        <f t="shared" si="5"/>
        <v>#NAME?</v>
      </c>
      <c r="H428" s="41" t="str">
        <f t="shared" si="6"/>
        <v>#NAME?</v>
      </c>
      <c r="I428" s="116"/>
      <c r="J428" s="117"/>
      <c r="K428" s="42"/>
      <c r="L428" s="85"/>
      <c r="M428" s="44"/>
      <c r="N428" s="44" t="str">
        <f t="shared" si="7"/>
        <v>#NAME?</v>
      </c>
      <c r="O428" s="86" t="str">
        <f t="shared" si="8"/>
        <v>#NAME?</v>
      </c>
      <c r="P428" s="125" t="str">
        <f t="shared" si="9"/>
        <v>#NAME?</v>
      </c>
      <c r="Q428" s="122" t="str">
        <f t="shared" si="10"/>
        <v>-</v>
      </c>
      <c r="R428" s="123" t="str">
        <f t="shared" si="11"/>
        <v>-</v>
      </c>
      <c r="S428" s="124" t="str">
        <f t="shared" si="12"/>
        <v>-</v>
      </c>
      <c r="T428" s="12"/>
      <c r="U428" s="12"/>
      <c r="V428" s="12"/>
      <c r="W428" s="12"/>
      <c r="X428" s="12"/>
      <c r="Y428" s="12"/>
      <c r="Z428" s="12"/>
    </row>
    <row r="429" ht="12.75" customHeight="1">
      <c r="A429" s="113">
        <f t="shared" si="2"/>
        <v>0</v>
      </c>
      <c r="B429" s="114"/>
      <c r="C429" s="115"/>
      <c r="D429" s="40" t="str">
        <f t="shared" si="3"/>
        <v>#NAME?</v>
      </c>
      <c r="E429" s="84"/>
      <c r="F429" s="41" t="str">
        <f t="shared" si="4"/>
        <v>#NAME?</v>
      </c>
      <c r="G429" s="45" t="str">
        <f t="shared" si="5"/>
        <v>#NAME?</v>
      </c>
      <c r="H429" s="41" t="str">
        <f t="shared" si="6"/>
        <v>#NAME?</v>
      </c>
      <c r="I429" s="116"/>
      <c r="J429" s="117"/>
      <c r="K429" s="42"/>
      <c r="L429" s="85"/>
      <c r="M429" s="44"/>
      <c r="N429" s="44" t="str">
        <f t="shared" si="7"/>
        <v>#NAME?</v>
      </c>
      <c r="O429" s="86" t="str">
        <f t="shared" si="8"/>
        <v>#NAME?</v>
      </c>
      <c r="P429" s="125" t="str">
        <f t="shared" si="9"/>
        <v>#NAME?</v>
      </c>
      <c r="Q429" s="122" t="str">
        <f t="shared" si="10"/>
        <v>-</v>
      </c>
      <c r="R429" s="123" t="str">
        <f t="shared" si="11"/>
        <v>-</v>
      </c>
      <c r="S429" s="124" t="str">
        <f t="shared" si="12"/>
        <v>-</v>
      </c>
      <c r="T429" s="12"/>
      <c r="U429" s="12"/>
      <c r="V429" s="12"/>
      <c r="W429" s="12"/>
      <c r="X429" s="12"/>
      <c r="Y429" s="12"/>
      <c r="Z429" s="12"/>
    </row>
    <row r="430" ht="12.75" customHeight="1">
      <c r="A430" s="113">
        <f t="shared" si="2"/>
        <v>0</v>
      </c>
      <c r="B430" s="114"/>
      <c r="C430" s="115"/>
      <c r="D430" s="40" t="str">
        <f t="shared" si="3"/>
        <v>#NAME?</v>
      </c>
      <c r="E430" s="84"/>
      <c r="F430" s="41" t="str">
        <f t="shared" si="4"/>
        <v>#NAME?</v>
      </c>
      <c r="G430" s="45" t="str">
        <f t="shared" si="5"/>
        <v>#NAME?</v>
      </c>
      <c r="H430" s="41" t="str">
        <f t="shared" si="6"/>
        <v>#NAME?</v>
      </c>
      <c r="I430" s="116"/>
      <c r="J430" s="117"/>
      <c r="K430" s="42"/>
      <c r="L430" s="85"/>
      <c r="M430" s="44"/>
      <c r="N430" s="44" t="str">
        <f t="shared" si="7"/>
        <v>#NAME?</v>
      </c>
      <c r="O430" s="86" t="str">
        <f t="shared" si="8"/>
        <v>#NAME?</v>
      </c>
      <c r="P430" s="125" t="str">
        <f t="shared" si="9"/>
        <v>#NAME?</v>
      </c>
      <c r="Q430" s="122" t="str">
        <f t="shared" si="10"/>
        <v>-</v>
      </c>
      <c r="R430" s="123" t="str">
        <f t="shared" si="11"/>
        <v>-</v>
      </c>
      <c r="S430" s="124" t="str">
        <f t="shared" si="12"/>
        <v>-</v>
      </c>
      <c r="T430" s="12"/>
      <c r="U430" s="12"/>
      <c r="V430" s="12"/>
      <c r="W430" s="12"/>
      <c r="X430" s="12"/>
      <c r="Y430" s="12"/>
      <c r="Z430" s="12"/>
    </row>
    <row r="431" ht="12.75" customHeight="1">
      <c r="A431" s="113">
        <f t="shared" si="2"/>
        <v>0</v>
      </c>
      <c r="B431" s="114"/>
      <c r="C431" s="115"/>
      <c r="D431" s="40" t="str">
        <f t="shared" si="3"/>
        <v>#NAME?</v>
      </c>
      <c r="E431" s="84"/>
      <c r="F431" s="41" t="str">
        <f t="shared" si="4"/>
        <v>#NAME?</v>
      </c>
      <c r="G431" s="45" t="str">
        <f t="shared" si="5"/>
        <v>#NAME?</v>
      </c>
      <c r="H431" s="41" t="str">
        <f t="shared" si="6"/>
        <v>#NAME?</v>
      </c>
      <c r="I431" s="116"/>
      <c r="J431" s="117"/>
      <c r="K431" s="42"/>
      <c r="L431" s="85"/>
      <c r="M431" s="44"/>
      <c r="N431" s="44" t="str">
        <f t="shared" si="7"/>
        <v>#NAME?</v>
      </c>
      <c r="O431" s="86" t="str">
        <f t="shared" si="8"/>
        <v>#NAME?</v>
      </c>
      <c r="P431" s="125" t="str">
        <f t="shared" si="9"/>
        <v>#NAME?</v>
      </c>
      <c r="Q431" s="122" t="str">
        <f t="shared" si="10"/>
        <v>-</v>
      </c>
      <c r="R431" s="123" t="str">
        <f t="shared" si="11"/>
        <v>-</v>
      </c>
      <c r="S431" s="124" t="str">
        <f t="shared" si="12"/>
        <v>-</v>
      </c>
      <c r="T431" s="12"/>
      <c r="U431" s="12"/>
      <c r="V431" s="12"/>
      <c r="W431" s="12"/>
      <c r="X431" s="12"/>
      <c r="Y431" s="12"/>
      <c r="Z431" s="12"/>
    </row>
    <row r="432" ht="12.75" customHeight="1">
      <c r="A432" s="113">
        <f t="shared" si="2"/>
        <v>0</v>
      </c>
      <c r="B432" s="114"/>
      <c r="C432" s="115"/>
      <c r="D432" s="40" t="str">
        <f t="shared" si="3"/>
        <v>#NAME?</v>
      </c>
      <c r="E432" s="84"/>
      <c r="F432" s="41" t="str">
        <f t="shared" si="4"/>
        <v>#NAME?</v>
      </c>
      <c r="G432" s="45" t="str">
        <f t="shared" si="5"/>
        <v>#NAME?</v>
      </c>
      <c r="H432" s="41" t="str">
        <f t="shared" si="6"/>
        <v>#NAME?</v>
      </c>
      <c r="I432" s="116"/>
      <c r="J432" s="117"/>
      <c r="K432" s="42"/>
      <c r="L432" s="85"/>
      <c r="M432" s="44"/>
      <c r="N432" s="44" t="str">
        <f t="shared" si="7"/>
        <v>#NAME?</v>
      </c>
      <c r="O432" s="86" t="str">
        <f t="shared" si="8"/>
        <v>#NAME?</v>
      </c>
      <c r="P432" s="125" t="str">
        <f t="shared" si="9"/>
        <v>#NAME?</v>
      </c>
      <c r="Q432" s="122" t="str">
        <f t="shared" si="10"/>
        <v>-</v>
      </c>
      <c r="R432" s="123" t="str">
        <f t="shared" si="11"/>
        <v>-</v>
      </c>
      <c r="S432" s="124" t="str">
        <f t="shared" si="12"/>
        <v>-</v>
      </c>
      <c r="T432" s="12"/>
      <c r="U432" s="12"/>
      <c r="V432" s="12"/>
      <c r="W432" s="12"/>
      <c r="X432" s="12"/>
      <c r="Y432" s="12"/>
      <c r="Z432" s="12"/>
    </row>
    <row r="433" ht="12.75" customHeight="1">
      <c r="A433" s="113">
        <f t="shared" si="2"/>
        <v>0</v>
      </c>
      <c r="B433" s="114"/>
      <c r="C433" s="115"/>
      <c r="D433" s="40" t="str">
        <f t="shared" si="3"/>
        <v>#NAME?</v>
      </c>
      <c r="E433" s="84"/>
      <c r="F433" s="41" t="str">
        <f t="shared" si="4"/>
        <v>#NAME?</v>
      </c>
      <c r="G433" s="45" t="str">
        <f t="shared" si="5"/>
        <v>#NAME?</v>
      </c>
      <c r="H433" s="41" t="str">
        <f t="shared" si="6"/>
        <v>#NAME?</v>
      </c>
      <c r="I433" s="116"/>
      <c r="J433" s="117"/>
      <c r="K433" s="42"/>
      <c r="L433" s="85"/>
      <c r="M433" s="44"/>
      <c r="N433" s="44" t="str">
        <f t="shared" si="7"/>
        <v>#NAME?</v>
      </c>
      <c r="O433" s="86" t="str">
        <f t="shared" si="8"/>
        <v>#NAME?</v>
      </c>
      <c r="P433" s="125" t="str">
        <f t="shared" si="9"/>
        <v>#NAME?</v>
      </c>
      <c r="Q433" s="122" t="str">
        <f t="shared" si="10"/>
        <v>-</v>
      </c>
      <c r="R433" s="123" t="str">
        <f t="shared" si="11"/>
        <v>-</v>
      </c>
      <c r="S433" s="124" t="str">
        <f t="shared" si="12"/>
        <v>-</v>
      </c>
      <c r="T433" s="12"/>
      <c r="U433" s="12"/>
      <c r="V433" s="12"/>
      <c r="W433" s="12"/>
      <c r="X433" s="12"/>
      <c r="Y433" s="12"/>
      <c r="Z433" s="12"/>
    </row>
    <row r="434" ht="12.75" customHeight="1">
      <c r="A434" s="113">
        <f t="shared" si="2"/>
        <v>0</v>
      </c>
      <c r="B434" s="114"/>
      <c r="C434" s="115"/>
      <c r="D434" s="40" t="str">
        <f t="shared" si="3"/>
        <v>#NAME?</v>
      </c>
      <c r="E434" s="84"/>
      <c r="F434" s="41" t="str">
        <f t="shared" si="4"/>
        <v>#NAME?</v>
      </c>
      <c r="G434" s="45" t="str">
        <f t="shared" si="5"/>
        <v>#NAME?</v>
      </c>
      <c r="H434" s="41" t="str">
        <f t="shared" si="6"/>
        <v>#NAME?</v>
      </c>
      <c r="I434" s="116"/>
      <c r="J434" s="117"/>
      <c r="K434" s="42"/>
      <c r="L434" s="85"/>
      <c r="M434" s="44"/>
      <c r="N434" s="44" t="str">
        <f t="shared" si="7"/>
        <v>#NAME?</v>
      </c>
      <c r="O434" s="86" t="str">
        <f t="shared" si="8"/>
        <v>#NAME?</v>
      </c>
      <c r="P434" s="125" t="str">
        <f t="shared" si="9"/>
        <v>#NAME?</v>
      </c>
      <c r="Q434" s="122" t="str">
        <f t="shared" si="10"/>
        <v>-</v>
      </c>
      <c r="R434" s="123" t="str">
        <f t="shared" si="11"/>
        <v>-</v>
      </c>
      <c r="S434" s="124" t="str">
        <f t="shared" si="12"/>
        <v>-</v>
      </c>
      <c r="T434" s="12"/>
      <c r="U434" s="12"/>
      <c r="V434" s="12"/>
      <c r="W434" s="12"/>
      <c r="X434" s="12"/>
      <c r="Y434" s="12"/>
      <c r="Z434" s="12"/>
    </row>
    <row r="435" ht="12.75" customHeight="1">
      <c r="A435" s="113">
        <f t="shared" si="2"/>
        <v>0</v>
      </c>
      <c r="B435" s="114"/>
      <c r="C435" s="115"/>
      <c r="D435" s="40" t="str">
        <f t="shared" si="3"/>
        <v>#NAME?</v>
      </c>
      <c r="E435" s="84"/>
      <c r="F435" s="41" t="str">
        <f t="shared" si="4"/>
        <v>#NAME?</v>
      </c>
      <c r="G435" s="45" t="str">
        <f t="shared" si="5"/>
        <v>#NAME?</v>
      </c>
      <c r="H435" s="41" t="str">
        <f t="shared" si="6"/>
        <v>#NAME?</v>
      </c>
      <c r="I435" s="116"/>
      <c r="J435" s="117"/>
      <c r="K435" s="42"/>
      <c r="L435" s="85"/>
      <c r="M435" s="44"/>
      <c r="N435" s="44" t="str">
        <f t="shared" si="7"/>
        <v>#NAME?</v>
      </c>
      <c r="O435" s="86" t="str">
        <f t="shared" si="8"/>
        <v>#NAME?</v>
      </c>
      <c r="P435" s="125" t="str">
        <f t="shared" si="9"/>
        <v>#NAME?</v>
      </c>
      <c r="Q435" s="122" t="str">
        <f t="shared" si="10"/>
        <v>-</v>
      </c>
      <c r="R435" s="123" t="str">
        <f t="shared" si="11"/>
        <v>-</v>
      </c>
      <c r="S435" s="124" t="str">
        <f t="shared" si="12"/>
        <v>-</v>
      </c>
      <c r="T435" s="12"/>
      <c r="U435" s="12"/>
      <c r="V435" s="12"/>
      <c r="W435" s="12"/>
      <c r="X435" s="12"/>
      <c r="Y435" s="12"/>
      <c r="Z435" s="12"/>
    </row>
    <row r="436" ht="12.75" customHeight="1">
      <c r="A436" s="113">
        <f t="shared" si="2"/>
        <v>0</v>
      </c>
      <c r="B436" s="114"/>
      <c r="C436" s="115"/>
      <c r="D436" s="40" t="str">
        <f t="shared" si="3"/>
        <v>#NAME?</v>
      </c>
      <c r="E436" s="84"/>
      <c r="F436" s="41" t="str">
        <f t="shared" si="4"/>
        <v>#NAME?</v>
      </c>
      <c r="G436" s="45" t="str">
        <f t="shared" si="5"/>
        <v>#NAME?</v>
      </c>
      <c r="H436" s="41" t="str">
        <f t="shared" si="6"/>
        <v>#NAME?</v>
      </c>
      <c r="I436" s="116"/>
      <c r="J436" s="117"/>
      <c r="K436" s="42"/>
      <c r="L436" s="85"/>
      <c r="M436" s="44"/>
      <c r="N436" s="44" t="str">
        <f t="shared" si="7"/>
        <v>#NAME?</v>
      </c>
      <c r="O436" s="86" t="str">
        <f t="shared" si="8"/>
        <v>#NAME?</v>
      </c>
      <c r="P436" s="125" t="str">
        <f t="shared" si="9"/>
        <v>#NAME?</v>
      </c>
      <c r="Q436" s="122" t="str">
        <f t="shared" si="10"/>
        <v>-</v>
      </c>
      <c r="R436" s="123" t="str">
        <f t="shared" si="11"/>
        <v>-</v>
      </c>
      <c r="S436" s="124" t="str">
        <f t="shared" si="12"/>
        <v>-</v>
      </c>
      <c r="T436" s="12"/>
      <c r="U436" s="12"/>
      <c r="V436" s="12"/>
      <c r="W436" s="12"/>
      <c r="X436" s="12"/>
      <c r="Y436" s="12"/>
      <c r="Z436" s="12"/>
    </row>
    <row r="437" ht="12.75" customHeight="1">
      <c r="A437" s="113">
        <f t="shared" si="2"/>
        <v>0</v>
      </c>
      <c r="B437" s="114"/>
      <c r="C437" s="115"/>
      <c r="D437" s="40" t="str">
        <f t="shared" si="3"/>
        <v>#NAME?</v>
      </c>
      <c r="E437" s="84"/>
      <c r="F437" s="41" t="str">
        <f t="shared" si="4"/>
        <v>#NAME?</v>
      </c>
      <c r="G437" s="45" t="str">
        <f t="shared" si="5"/>
        <v>#NAME?</v>
      </c>
      <c r="H437" s="41" t="str">
        <f t="shared" si="6"/>
        <v>#NAME?</v>
      </c>
      <c r="I437" s="116"/>
      <c r="J437" s="117"/>
      <c r="K437" s="42"/>
      <c r="L437" s="85"/>
      <c r="M437" s="44"/>
      <c r="N437" s="44" t="str">
        <f t="shared" si="7"/>
        <v>#NAME?</v>
      </c>
      <c r="O437" s="86" t="str">
        <f t="shared" si="8"/>
        <v>#NAME?</v>
      </c>
      <c r="P437" s="125" t="str">
        <f t="shared" si="9"/>
        <v>#NAME?</v>
      </c>
      <c r="Q437" s="122" t="str">
        <f t="shared" si="10"/>
        <v>-</v>
      </c>
      <c r="R437" s="123" t="str">
        <f t="shared" si="11"/>
        <v>-</v>
      </c>
      <c r="S437" s="124" t="str">
        <f t="shared" si="12"/>
        <v>-</v>
      </c>
      <c r="T437" s="12"/>
      <c r="U437" s="12"/>
      <c r="V437" s="12"/>
      <c r="W437" s="12"/>
      <c r="X437" s="12"/>
      <c r="Y437" s="12"/>
      <c r="Z437" s="12"/>
    </row>
    <row r="438" ht="12.75" customHeight="1">
      <c r="A438" s="113">
        <f t="shared" si="2"/>
        <v>0</v>
      </c>
      <c r="B438" s="114"/>
      <c r="C438" s="115"/>
      <c r="D438" s="40" t="str">
        <f t="shared" si="3"/>
        <v>#NAME?</v>
      </c>
      <c r="E438" s="84"/>
      <c r="F438" s="41" t="str">
        <f t="shared" si="4"/>
        <v>#NAME?</v>
      </c>
      <c r="G438" s="45" t="str">
        <f t="shared" si="5"/>
        <v>#NAME?</v>
      </c>
      <c r="H438" s="41" t="str">
        <f t="shared" si="6"/>
        <v>#NAME?</v>
      </c>
      <c r="I438" s="116"/>
      <c r="J438" s="117"/>
      <c r="K438" s="42"/>
      <c r="L438" s="85"/>
      <c r="M438" s="44"/>
      <c r="N438" s="44" t="str">
        <f t="shared" si="7"/>
        <v>#NAME?</v>
      </c>
      <c r="O438" s="86" t="str">
        <f t="shared" si="8"/>
        <v>#NAME?</v>
      </c>
      <c r="P438" s="125" t="str">
        <f t="shared" si="9"/>
        <v>#NAME?</v>
      </c>
      <c r="Q438" s="122" t="str">
        <f t="shared" si="10"/>
        <v>-</v>
      </c>
      <c r="R438" s="123" t="str">
        <f t="shared" si="11"/>
        <v>-</v>
      </c>
      <c r="S438" s="124" t="str">
        <f t="shared" si="12"/>
        <v>-</v>
      </c>
      <c r="T438" s="12"/>
      <c r="U438" s="12"/>
      <c r="V438" s="12"/>
      <c r="W438" s="12"/>
      <c r="X438" s="12"/>
      <c r="Y438" s="12"/>
      <c r="Z438" s="12"/>
    </row>
    <row r="439" ht="12.75" customHeight="1">
      <c r="A439" s="113">
        <f t="shared" si="2"/>
        <v>0</v>
      </c>
      <c r="B439" s="114"/>
      <c r="C439" s="115"/>
      <c r="D439" s="40" t="str">
        <f t="shared" si="3"/>
        <v>#NAME?</v>
      </c>
      <c r="E439" s="84"/>
      <c r="F439" s="41" t="str">
        <f t="shared" si="4"/>
        <v>#NAME?</v>
      </c>
      <c r="G439" s="45" t="str">
        <f t="shared" si="5"/>
        <v>#NAME?</v>
      </c>
      <c r="H439" s="41" t="str">
        <f t="shared" si="6"/>
        <v>#NAME?</v>
      </c>
      <c r="I439" s="116"/>
      <c r="J439" s="117"/>
      <c r="K439" s="42"/>
      <c r="L439" s="85"/>
      <c r="M439" s="44"/>
      <c r="N439" s="44" t="str">
        <f t="shared" si="7"/>
        <v>#NAME?</v>
      </c>
      <c r="O439" s="86" t="str">
        <f t="shared" si="8"/>
        <v>#NAME?</v>
      </c>
      <c r="P439" s="125" t="str">
        <f t="shared" si="9"/>
        <v>#NAME?</v>
      </c>
      <c r="Q439" s="122" t="str">
        <f t="shared" si="10"/>
        <v>-</v>
      </c>
      <c r="R439" s="123" t="str">
        <f t="shared" si="11"/>
        <v>-</v>
      </c>
      <c r="S439" s="124" t="str">
        <f t="shared" si="12"/>
        <v>-</v>
      </c>
      <c r="T439" s="12"/>
      <c r="U439" s="12"/>
      <c r="V439" s="12"/>
      <c r="W439" s="12"/>
      <c r="X439" s="12"/>
      <c r="Y439" s="12"/>
      <c r="Z439" s="12"/>
    </row>
    <row r="440" ht="12.75" customHeight="1">
      <c r="A440" s="113">
        <f t="shared" si="2"/>
        <v>0</v>
      </c>
      <c r="B440" s="114"/>
      <c r="C440" s="115"/>
      <c r="D440" s="40" t="str">
        <f t="shared" si="3"/>
        <v>#NAME?</v>
      </c>
      <c r="E440" s="84"/>
      <c r="F440" s="41" t="str">
        <f t="shared" si="4"/>
        <v>#NAME?</v>
      </c>
      <c r="G440" s="45" t="str">
        <f t="shared" si="5"/>
        <v>#NAME?</v>
      </c>
      <c r="H440" s="41" t="str">
        <f t="shared" si="6"/>
        <v>#NAME?</v>
      </c>
      <c r="I440" s="116"/>
      <c r="J440" s="117"/>
      <c r="K440" s="42"/>
      <c r="L440" s="85"/>
      <c r="M440" s="44"/>
      <c r="N440" s="44" t="str">
        <f t="shared" si="7"/>
        <v>#NAME?</v>
      </c>
      <c r="O440" s="86" t="str">
        <f t="shared" si="8"/>
        <v>#NAME?</v>
      </c>
      <c r="P440" s="125" t="str">
        <f t="shared" si="9"/>
        <v>#NAME?</v>
      </c>
      <c r="Q440" s="122" t="str">
        <f t="shared" si="10"/>
        <v>-</v>
      </c>
      <c r="R440" s="123" t="str">
        <f t="shared" si="11"/>
        <v>-</v>
      </c>
      <c r="S440" s="124" t="str">
        <f t="shared" si="12"/>
        <v>-</v>
      </c>
      <c r="T440" s="12"/>
      <c r="U440" s="12"/>
      <c r="V440" s="12"/>
      <c r="W440" s="12"/>
      <c r="X440" s="12"/>
      <c r="Y440" s="12"/>
      <c r="Z440" s="12"/>
    </row>
    <row r="441" ht="12.75" customHeight="1">
      <c r="A441" s="113">
        <f t="shared" si="2"/>
        <v>0</v>
      </c>
      <c r="B441" s="114"/>
      <c r="C441" s="115"/>
      <c r="D441" s="40" t="str">
        <f t="shared" si="3"/>
        <v>#NAME?</v>
      </c>
      <c r="E441" s="84"/>
      <c r="F441" s="41" t="str">
        <f t="shared" si="4"/>
        <v>#NAME?</v>
      </c>
      <c r="G441" s="45" t="str">
        <f t="shared" si="5"/>
        <v>#NAME?</v>
      </c>
      <c r="H441" s="41" t="str">
        <f t="shared" si="6"/>
        <v>#NAME?</v>
      </c>
      <c r="I441" s="116"/>
      <c r="J441" s="117"/>
      <c r="K441" s="42"/>
      <c r="L441" s="85"/>
      <c r="M441" s="44"/>
      <c r="N441" s="44" t="str">
        <f t="shared" si="7"/>
        <v>#NAME?</v>
      </c>
      <c r="O441" s="86" t="str">
        <f t="shared" si="8"/>
        <v>#NAME?</v>
      </c>
      <c r="P441" s="125" t="str">
        <f t="shared" si="9"/>
        <v>#NAME?</v>
      </c>
      <c r="Q441" s="122" t="str">
        <f t="shared" si="10"/>
        <v>-</v>
      </c>
      <c r="R441" s="123" t="str">
        <f t="shared" si="11"/>
        <v>-</v>
      </c>
      <c r="S441" s="124" t="str">
        <f t="shared" si="12"/>
        <v>-</v>
      </c>
      <c r="T441" s="12"/>
      <c r="U441" s="12"/>
      <c r="V441" s="12"/>
      <c r="W441" s="12"/>
      <c r="X441" s="12"/>
      <c r="Y441" s="12"/>
      <c r="Z441" s="12"/>
    </row>
    <row r="442" ht="12.75" customHeight="1">
      <c r="A442" s="113">
        <f t="shared" si="2"/>
        <v>0</v>
      </c>
      <c r="B442" s="114"/>
      <c r="C442" s="115"/>
      <c r="D442" s="40" t="str">
        <f t="shared" si="3"/>
        <v>#NAME?</v>
      </c>
      <c r="E442" s="84"/>
      <c r="F442" s="41" t="str">
        <f t="shared" si="4"/>
        <v>#NAME?</v>
      </c>
      <c r="G442" s="45" t="str">
        <f t="shared" si="5"/>
        <v>#NAME?</v>
      </c>
      <c r="H442" s="41" t="str">
        <f t="shared" si="6"/>
        <v>#NAME?</v>
      </c>
      <c r="I442" s="116"/>
      <c r="J442" s="117"/>
      <c r="K442" s="42"/>
      <c r="L442" s="85"/>
      <c r="M442" s="44"/>
      <c r="N442" s="44" t="str">
        <f t="shared" si="7"/>
        <v>#NAME?</v>
      </c>
      <c r="O442" s="86" t="str">
        <f t="shared" si="8"/>
        <v>#NAME?</v>
      </c>
      <c r="P442" s="125" t="str">
        <f t="shared" si="9"/>
        <v>#NAME?</v>
      </c>
      <c r="Q442" s="122" t="str">
        <f t="shared" si="10"/>
        <v>-</v>
      </c>
      <c r="R442" s="123" t="str">
        <f t="shared" si="11"/>
        <v>-</v>
      </c>
      <c r="S442" s="124" t="str">
        <f t="shared" si="12"/>
        <v>-</v>
      </c>
      <c r="T442" s="12"/>
      <c r="U442" s="12"/>
      <c r="V442" s="12"/>
      <c r="W442" s="12"/>
      <c r="X442" s="12"/>
      <c r="Y442" s="12"/>
      <c r="Z442" s="12"/>
    </row>
    <row r="443" ht="12.75" customHeight="1">
      <c r="A443" s="113">
        <f t="shared" si="2"/>
        <v>0</v>
      </c>
      <c r="B443" s="114"/>
      <c r="C443" s="115"/>
      <c r="D443" s="40" t="str">
        <f t="shared" si="3"/>
        <v>#NAME?</v>
      </c>
      <c r="E443" s="84"/>
      <c r="F443" s="41" t="str">
        <f t="shared" si="4"/>
        <v>#NAME?</v>
      </c>
      <c r="G443" s="45" t="str">
        <f t="shared" si="5"/>
        <v>#NAME?</v>
      </c>
      <c r="H443" s="41" t="str">
        <f t="shared" si="6"/>
        <v>#NAME?</v>
      </c>
      <c r="I443" s="116"/>
      <c r="J443" s="117"/>
      <c r="K443" s="42"/>
      <c r="L443" s="85"/>
      <c r="M443" s="44"/>
      <c r="N443" s="44" t="str">
        <f t="shared" si="7"/>
        <v>#NAME?</v>
      </c>
      <c r="O443" s="86" t="str">
        <f t="shared" si="8"/>
        <v>#NAME?</v>
      </c>
      <c r="P443" s="125" t="str">
        <f t="shared" si="9"/>
        <v>#NAME?</v>
      </c>
      <c r="Q443" s="122" t="str">
        <f t="shared" si="10"/>
        <v>-</v>
      </c>
      <c r="R443" s="123" t="str">
        <f t="shared" si="11"/>
        <v>-</v>
      </c>
      <c r="S443" s="124" t="str">
        <f t="shared" si="12"/>
        <v>-</v>
      </c>
      <c r="T443" s="12"/>
      <c r="U443" s="12"/>
      <c r="V443" s="12"/>
      <c r="W443" s="12"/>
      <c r="X443" s="12"/>
      <c r="Y443" s="12"/>
      <c r="Z443" s="12"/>
    </row>
    <row r="444" ht="12.75" customHeight="1">
      <c r="A444" s="113">
        <f t="shared" si="2"/>
        <v>0</v>
      </c>
      <c r="B444" s="114"/>
      <c r="C444" s="115"/>
      <c r="D444" s="40" t="str">
        <f t="shared" si="3"/>
        <v>#NAME?</v>
      </c>
      <c r="E444" s="84"/>
      <c r="F444" s="41" t="str">
        <f t="shared" si="4"/>
        <v>#NAME?</v>
      </c>
      <c r="G444" s="45" t="str">
        <f t="shared" si="5"/>
        <v>#NAME?</v>
      </c>
      <c r="H444" s="41" t="str">
        <f t="shared" si="6"/>
        <v>#NAME?</v>
      </c>
      <c r="I444" s="116"/>
      <c r="J444" s="117"/>
      <c r="K444" s="42"/>
      <c r="L444" s="85"/>
      <c r="M444" s="44"/>
      <c r="N444" s="44" t="str">
        <f t="shared" si="7"/>
        <v>#NAME?</v>
      </c>
      <c r="O444" s="86" t="str">
        <f t="shared" si="8"/>
        <v>#NAME?</v>
      </c>
      <c r="P444" s="125" t="str">
        <f t="shared" si="9"/>
        <v>#NAME?</v>
      </c>
      <c r="Q444" s="122" t="str">
        <f t="shared" si="10"/>
        <v>-</v>
      </c>
      <c r="R444" s="123" t="str">
        <f t="shared" si="11"/>
        <v>-</v>
      </c>
      <c r="S444" s="124" t="str">
        <f t="shared" si="12"/>
        <v>-</v>
      </c>
      <c r="T444" s="12"/>
      <c r="U444" s="12"/>
      <c r="V444" s="12"/>
      <c r="W444" s="12"/>
      <c r="X444" s="12"/>
      <c r="Y444" s="12"/>
      <c r="Z444" s="12"/>
    </row>
    <row r="445" ht="12.75" customHeight="1">
      <c r="A445" s="113">
        <f t="shared" si="2"/>
        <v>0</v>
      </c>
      <c r="B445" s="114"/>
      <c r="C445" s="115"/>
      <c r="D445" s="40" t="str">
        <f t="shared" si="3"/>
        <v>#NAME?</v>
      </c>
      <c r="E445" s="84"/>
      <c r="F445" s="41" t="str">
        <f t="shared" si="4"/>
        <v>#NAME?</v>
      </c>
      <c r="G445" s="45" t="str">
        <f t="shared" si="5"/>
        <v>#NAME?</v>
      </c>
      <c r="H445" s="41" t="str">
        <f t="shared" si="6"/>
        <v>#NAME?</v>
      </c>
      <c r="I445" s="116"/>
      <c r="J445" s="117"/>
      <c r="K445" s="42"/>
      <c r="L445" s="85"/>
      <c r="M445" s="44"/>
      <c r="N445" s="44" t="str">
        <f t="shared" si="7"/>
        <v>#NAME?</v>
      </c>
      <c r="O445" s="86" t="str">
        <f t="shared" si="8"/>
        <v>#NAME?</v>
      </c>
      <c r="P445" s="125" t="str">
        <f t="shared" si="9"/>
        <v>#NAME?</v>
      </c>
      <c r="Q445" s="122" t="str">
        <f t="shared" si="10"/>
        <v>-</v>
      </c>
      <c r="R445" s="123" t="str">
        <f t="shared" si="11"/>
        <v>-</v>
      </c>
      <c r="S445" s="124" t="str">
        <f t="shared" si="12"/>
        <v>-</v>
      </c>
      <c r="T445" s="12"/>
      <c r="U445" s="12"/>
      <c r="V445" s="12"/>
      <c r="W445" s="12"/>
      <c r="X445" s="12"/>
      <c r="Y445" s="12"/>
      <c r="Z445" s="12"/>
    </row>
    <row r="446" ht="12.75" customHeight="1">
      <c r="A446" s="113">
        <f t="shared" si="2"/>
        <v>0</v>
      </c>
      <c r="B446" s="114"/>
      <c r="C446" s="115"/>
      <c r="D446" s="40" t="str">
        <f t="shared" si="3"/>
        <v>#NAME?</v>
      </c>
      <c r="E446" s="84"/>
      <c r="F446" s="41" t="str">
        <f t="shared" si="4"/>
        <v>#NAME?</v>
      </c>
      <c r="G446" s="45" t="str">
        <f t="shared" si="5"/>
        <v>#NAME?</v>
      </c>
      <c r="H446" s="41" t="str">
        <f t="shared" si="6"/>
        <v>#NAME?</v>
      </c>
      <c r="I446" s="116"/>
      <c r="J446" s="117"/>
      <c r="K446" s="42"/>
      <c r="L446" s="85"/>
      <c r="M446" s="44"/>
      <c r="N446" s="44" t="str">
        <f t="shared" si="7"/>
        <v>#NAME?</v>
      </c>
      <c r="O446" s="86" t="str">
        <f t="shared" si="8"/>
        <v>#NAME?</v>
      </c>
      <c r="P446" s="125" t="str">
        <f t="shared" si="9"/>
        <v>#NAME?</v>
      </c>
      <c r="Q446" s="122" t="str">
        <f t="shared" si="10"/>
        <v>-</v>
      </c>
      <c r="R446" s="123" t="str">
        <f t="shared" si="11"/>
        <v>-</v>
      </c>
      <c r="S446" s="124" t="str">
        <f t="shared" si="12"/>
        <v>-</v>
      </c>
      <c r="T446" s="12"/>
      <c r="U446" s="12"/>
      <c r="V446" s="12"/>
      <c r="W446" s="12"/>
      <c r="X446" s="12"/>
      <c r="Y446" s="12"/>
      <c r="Z446" s="12"/>
    </row>
    <row r="447" ht="12.75" customHeight="1">
      <c r="A447" s="113">
        <f t="shared" si="2"/>
        <v>0</v>
      </c>
      <c r="B447" s="114"/>
      <c r="C447" s="115"/>
      <c r="D447" s="40" t="str">
        <f t="shared" si="3"/>
        <v>#NAME?</v>
      </c>
      <c r="E447" s="84"/>
      <c r="F447" s="41" t="str">
        <f t="shared" si="4"/>
        <v>#NAME?</v>
      </c>
      <c r="G447" s="45" t="str">
        <f t="shared" si="5"/>
        <v>#NAME?</v>
      </c>
      <c r="H447" s="41" t="str">
        <f t="shared" si="6"/>
        <v>#NAME?</v>
      </c>
      <c r="I447" s="116"/>
      <c r="J447" s="117"/>
      <c r="K447" s="42"/>
      <c r="L447" s="85"/>
      <c r="M447" s="44"/>
      <c r="N447" s="44" t="str">
        <f t="shared" si="7"/>
        <v>#NAME?</v>
      </c>
      <c r="O447" s="86" t="str">
        <f t="shared" si="8"/>
        <v>#NAME?</v>
      </c>
      <c r="P447" s="125" t="str">
        <f t="shared" si="9"/>
        <v>#NAME?</v>
      </c>
      <c r="Q447" s="122" t="str">
        <f t="shared" si="10"/>
        <v>-</v>
      </c>
      <c r="R447" s="123" t="str">
        <f t="shared" si="11"/>
        <v>-</v>
      </c>
      <c r="S447" s="124" t="str">
        <f t="shared" si="12"/>
        <v>-</v>
      </c>
      <c r="T447" s="12"/>
      <c r="U447" s="12"/>
      <c r="V447" s="12"/>
      <c r="W447" s="12"/>
      <c r="X447" s="12"/>
      <c r="Y447" s="12"/>
      <c r="Z447" s="12"/>
    </row>
    <row r="448" ht="12.75" customHeight="1">
      <c r="A448" s="113">
        <f t="shared" si="2"/>
        <v>0</v>
      </c>
      <c r="B448" s="114"/>
      <c r="C448" s="115"/>
      <c r="D448" s="40" t="str">
        <f t="shared" si="3"/>
        <v>#NAME?</v>
      </c>
      <c r="E448" s="84"/>
      <c r="F448" s="41" t="str">
        <f t="shared" si="4"/>
        <v>#NAME?</v>
      </c>
      <c r="G448" s="45" t="str">
        <f t="shared" si="5"/>
        <v>#NAME?</v>
      </c>
      <c r="H448" s="41" t="str">
        <f t="shared" si="6"/>
        <v>#NAME?</v>
      </c>
      <c r="I448" s="116"/>
      <c r="J448" s="117"/>
      <c r="K448" s="42"/>
      <c r="L448" s="85"/>
      <c r="M448" s="44"/>
      <c r="N448" s="44" t="str">
        <f t="shared" si="7"/>
        <v>#NAME?</v>
      </c>
      <c r="O448" s="86" t="str">
        <f t="shared" si="8"/>
        <v>#NAME?</v>
      </c>
      <c r="P448" s="125" t="str">
        <f t="shared" si="9"/>
        <v>#NAME?</v>
      </c>
      <c r="Q448" s="122" t="str">
        <f t="shared" si="10"/>
        <v>-</v>
      </c>
      <c r="R448" s="123" t="str">
        <f t="shared" si="11"/>
        <v>-</v>
      </c>
      <c r="S448" s="124" t="str">
        <f t="shared" si="12"/>
        <v>-</v>
      </c>
      <c r="T448" s="12"/>
      <c r="U448" s="12"/>
      <c r="V448" s="12"/>
      <c r="W448" s="12"/>
      <c r="X448" s="12"/>
      <c r="Y448" s="12"/>
      <c r="Z448" s="12"/>
    </row>
    <row r="449" ht="12.75" customHeight="1">
      <c r="A449" s="113">
        <f t="shared" si="2"/>
        <v>0</v>
      </c>
      <c r="B449" s="114"/>
      <c r="C449" s="115"/>
      <c r="D449" s="40" t="str">
        <f t="shared" si="3"/>
        <v>#NAME?</v>
      </c>
      <c r="E449" s="84"/>
      <c r="F449" s="41" t="str">
        <f t="shared" si="4"/>
        <v>#NAME?</v>
      </c>
      <c r="G449" s="45" t="str">
        <f t="shared" si="5"/>
        <v>#NAME?</v>
      </c>
      <c r="H449" s="41" t="str">
        <f t="shared" si="6"/>
        <v>#NAME?</v>
      </c>
      <c r="I449" s="116"/>
      <c r="J449" s="117"/>
      <c r="K449" s="42"/>
      <c r="L449" s="85"/>
      <c r="M449" s="44"/>
      <c r="N449" s="44" t="str">
        <f t="shared" si="7"/>
        <v>#NAME?</v>
      </c>
      <c r="O449" s="86" t="str">
        <f t="shared" si="8"/>
        <v>#NAME?</v>
      </c>
      <c r="P449" s="125" t="str">
        <f t="shared" si="9"/>
        <v>#NAME?</v>
      </c>
      <c r="Q449" s="122" t="str">
        <f t="shared" si="10"/>
        <v>-</v>
      </c>
      <c r="R449" s="123" t="str">
        <f t="shared" si="11"/>
        <v>-</v>
      </c>
      <c r="S449" s="124" t="str">
        <f t="shared" si="12"/>
        <v>-</v>
      </c>
      <c r="T449" s="12"/>
      <c r="U449" s="12"/>
      <c r="V449" s="12"/>
      <c r="W449" s="12"/>
      <c r="X449" s="12"/>
      <c r="Y449" s="12"/>
      <c r="Z449" s="12"/>
    </row>
    <row r="450" ht="12.75" customHeight="1">
      <c r="A450" s="113">
        <f t="shared" si="2"/>
        <v>0</v>
      </c>
      <c r="B450" s="114"/>
      <c r="C450" s="115"/>
      <c r="D450" s="40" t="str">
        <f t="shared" si="3"/>
        <v>#NAME?</v>
      </c>
      <c r="E450" s="84"/>
      <c r="F450" s="41" t="str">
        <f t="shared" si="4"/>
        <v>#NAME?</v>
      </c>
      <c r="G450" s="45" t="str">
        <f t="shared" si="5"/>
        <v>#NAME?</v>
      </c>
      <c r="H450" s="41" t="str">
        <f t="shared" si="6"/>
        <v>#NAME?</v>
      </c>
      <c r="I450" s="116"/>
      <c r="J450" s="117"/>
      <c r="K450" s="42"/>
      <c r="L450" s="85"/>
      <c r="M450" s="44"/>
      <c r="N450" s="44" t="str">
        <f t="shared" si="7"/>
        <v>#NAME?</v>
      </c>
      <c r="O450" s="86" t="str">
        <f t="shared" si="8"/>
        <v>#NAME?</v>
      </c>
      <c r="P450" s="125" t="str">
        <f t="shared" si="9"/>
        <v>#NAME?</v>
      </c>
      <c r="Q450" s="122" t="str">
        <f t="shared" si="10"/>
        <v>-</v>
      </c>
      <c r="R450" s="123" t="str">
        <f t="shared" si="11"/>
        <v>-</v>
      </c>
      <c r="S450" s="124" t="str">
        <f t="shared" si="12"/>
        <v>-</v>
      </c>
      <c r="T450" s="12"/>
      <c r="U450" s="12"/>
      <c r="V450" s="12"/>
      <c r="W450" s="12"/>
      <c r="X450" s="12"/>
      <c r="Y450" s="12"/>
      <c r="Z450" s="12"/>
    </row>
    <row r="451" ht="12.75" customHeight="1">
      <c r="A451" s="113">
        <f t="shared" si="2"/>
        <v>0</v>
      </c>
      <c r="B451" s="114"/>
      <c r="C451" s="115"/>
      <c r="D451" s="40" t="str">
        <f t="shared" si="3"/>
        <v>#NAME?</v>
      </c>
      <c r="E451" s="84"/>
      <c r="F451" s="41" t="str">
        <f t="shared" si="4"/>
        <v>#NAME?</v>
      </c>
      <c r="G451" s="45" t="str">
        <f t="shared" si="5"/>
        <v>#NAME?</v>
      </c>
      <c r="H451" s="41" t="str">
        <f t="shared" si="6"/>
        <v>#NAME?</v>
      </c>
      <c r="I451" s="116"/>
      <c r="J451" s="117"/>
      <c r="K451" s="42"/>
      <c r="L451" s="85"/>
      <c r="M451" s="44"/>
      <c r="N451" s="44" t="str">
        <f t="shared" si="7"/>
        <v>#NAME?</v>
      </c>
      <c r="O451" s="86" t="str">
        <f t="shared" si="8"/>
        <v>#NAME?</v>
      </c>
      <c r="P451" s="125" t="str">
        <f t="shared" si="9"/>
        <v>#NAME?</v>
      </c>
      <c r="Q451" s="122" t="str">
        <f t="shared" si="10"/>
        <v>-</v>
      </c>
      <c r="R451" s="123" t="str">
        <f t="shared" si="11"/>
        <v>-</v>
      </c>
      <c r="S451" s="124" t="str">
        <f t="shared" si="12"/>
        <v>-</v>
      </c>
      <c r="T451" s="12"/>
      <c r="U451" s="12"/>
      <c r="V451" s="12"/>
      <c r="W451" s="12"/>
      <c r="X451" s="12"/>
      <c r="Y451" s="12"/>
      <c r="Z451" s="12"/>
    </row>
    <row r="452" ht="12.75" customHeight="1">
      <c r="A452" s="113">
        <f t="shared" si="2"/>
        <v>0</v>
      </c>
      <c r="B452" s="114"/>
      <c r="C452" s="115"/>
      <c r="D452" s="40" t="str">
        <f t="shared" si="3"/>
        <v>#NAME?</v>
      </c>
      <c r="E452" s="84"/>
      <c r="F452" s="41" t="str">
        <f t="shared" si="4"/>
        <v>#NAME?</v>
      </c>
      <c r="G452" s="45" t="str">
        <f t="shared" si="5"/>
        <v>#NAME?</v>
      </c>
      <c r="H452" s="41" t="str">
        <f t="shared" si="6"/>
        <v>#NAME?</v>
      </c>
      <c r="I452" s="116"/>
      <c r="J452" s="117"/>
      <c r="K452" s="42"/>
      <c r="L452" s="85"/>
      <c r="M452" s="44"/>
      <c r="N452" s="44" t="str">
        <f t="shared" si="7"/>
        <v>#NAME?</v>
      </c>
      <c r="O452" s="86" t="str">
        <f t="shared" si="8"/>
        <v>#NAME?</v>
      </c>
      <c r="P452" s="125" t="str">
        <f t="shared" si="9"/>
        <v>#NAME?</v>
      </c>
      <c r="Q452" s="122" t="str">
        <f t="shared" si="10"/>
        <v>-</v>
      </c>
      <c r="R452" s="123" t="str">
        <f t="shared" si="11"/>
        <v>-</v>
      </c>
      <c r="S452" s="124" t="str">
        <f t="shared" si="12"/>
        <v>-</v>
      </c>
      <c r="T452" s="12"/>
      <c r="U452" s="12"/>
      <c r="V452" s="12"/>
      <c r="W452" s="12"/>
      <c r="X452" s="12"/>
      <c r="Y452" s="12"/>
      <c r="Z452" s="12"/>
    </row>
    <row r="453" ht="12.75" customHeight="1">
      <c r="A453" s="113">
        <f t="shared" si="2"/>
        <v>0</v>
      </c>
      <c r="B453" s="114"/>
      <c r="C453" s="115"/>
      <c r="D453" s="40" t="str">
        <f t="shared" si="3"/>
        <v>#NAME?</v>
      </c>
      <c r="E453" s="84"/>
      <c r="F453" s="41" t="str">
        <f t="shared" si="4"/>
        <v>#NAME?</v>
      </c>
      <c r="G453" s="45" t="str">
        <f t="shared" si="5"/>
        <v>#NAME?</v>
      </c>
      <c r="H453" s="41" t="str">
        <f t="shared" si="6"/>
        <v>#NAME?</v>
      </c>
      <c r="I453" s="116"/>
      <c r="J453" s="117"/>
      <c r="K453" s="42"/>
      <c r="L453" s="85"/>
      <c r="M453" s="44"/>
      <c r="N453" s="44" t="str">
        <f t="shared" si="7"/>
        <v>#NAME?</v>
      </c>
      <c r="O453" s="86" t="str">
        <f t="shared" si="8"/>
        <v>#NAME?</v>
      </c>
      <c r="P453" s="125" t="str">
        <f t="shared" si="9"/>
        <v>#NAME?</v>
      </c>
      <c r="Q453" s="122" t="str">
        <f t="shared" si="10"/>
        <v>-</v>
      </c>
      <c r="R453" s="123" t="str">
        <f t="shared" si="11"/>
        <v>-</v>
      </c>
      <c r="S453" s="124" t="str">
        <f t="shared" si="12"/>
        <v>-</v>
      </c>
      <c r="T453" s="12"/>
      <c r="U453" s="12"/>
      <c r="V453" s="12"/>
      <c r="W453" s="12"/>
      <c r="X453" s="12"/>
      <c r="Y453" s="12"/>
      <c r="Z453" s="12"/>
    </row>
    <row r="454" ht="12.75" customHeight="1">
      <c r="A454" s="113">
        <f t="shared" si="2"/>
        <v>0</v>
      </c>
      <c r="B454" s="114"/>
      <c r="C454" s="115"/>
      <c r="D454" s="40" t="str">
        <f t="shared" si="3"/>
        <v>#NAME?</v>
      </c>
      <c r="E454" s="84"/>
      <c r="F454" s="41" t="str">
        <f t="shared" si="4"/>
        <v>#NAME?</v>
      </c>
      <c r="G454" s="45" t="str">
        <f t="shared" si="5"/>
        <v>#NAME?</v>
      </c>
      <c r="H454" s="41" t="str">
        <f t="shared" si="6"/>
        <v>#NAME?</v>
      </c>
      <c r="I454" s="116"/>
      <c r="J454" s="117"/>
      <c r="K454" s="42"/>
      <c r="L454" s="85"/>
      <c r="M454" s="44"/>
      <c r="N454" s="44" t="str">
        <f t="shared" si="7"/>
        <v>#NAME?</v>
      </c>
      <c r="O454" s="86" t="str">
        <f t="shared" si="8"/>
        <v>#NAME?</v>
      </c>
      <c r="P454" s="125" t="str">
        <f t="shared" si="9"/>
        <v>#NAME?</v>
      </c>
      <c r="Q454" s="122" t="str">
        <f t="shared" si="10"/>
        <v>-</v>
      </c>
      <c r="R454" s="123" t="str">
        <f t="shared" si="11"/>
        <v>-</v>
      </c>
      <c r="S454" s="124" t="str">
        <f t="shared" si="12"/>
        <v>-</v>
      </c>
      <c r="T454" s="12"/>
      <c r="U454" s="12"/>
      <c r="V454" s="12"/>
      <c r="W454" s="12"/>
      <c r="X454" s="12"/>
      <c r="Y454" s="12"/>
      <c r="Z454" s="12"/>
    </row>
    <row r="455" ht="12.75" customHeight="1">
      <c r="A455" s="113">
        <f t="shared" si="2"/>
        <v>0</v>
      </c>
      <c r="B455" s="114"/>
      <c r="C455" s="115"/>
      <c r="D455" s="40" t="str">
        <f t="shared" si="3"/>
        <v>#NAME?</v>
      </c>
      <c r="E455" s="84"/>
      <c r="F455" s="41" t="str">
        <f t="shared" si="4"/>
        <v>#NAME?</v>
      </c>
      <c r="G455" s="45" t="str">
        <f t="shared" si="5"/>
        <v>#NAME?</v>
      </c>
      <c r="H455" s="41" t="str">
        <f t="shared" si="6"/>
        <v>#NAME?</v>
      </c>
      <c r="I455" s="116"/>
      <c r="J455" s="117"/>
      <c r="K455" s="42"/>
      <c r="L455" s="85"/>
      <c r="M455" s="44"/>
      <c r="N455" s="44" t="str">
        <f t="shared" si="7"/>
        <v>#NAME?</v>
      </c>
      <c r="O455" s="86" t="str">
        <f t="shared" si="8"/>
        <v>#NAME?</v>
      </c>
      <c r="P455" s="125" t="str">
        <f t="shared" si="9"/>
        <v>#NAME?</v>
      </c>
      <c r="Q455" s="122" t="str">
        <f t="shared" si="10"/>
        <v>-</v>
      </c>
      <c r="R455" s="123" t="str">
        <f t="shared" si="11"/>
        <v>-</v>
      </c>
      <c r="S455" s="124" t="str">
        <f t="shared" si="12"/>
        <v>-</v>
      </c>
      <c r="T455" s="12"/>
      <c r="U455" s="12"/>
      <c r="V455" s="12"/>
      <c r="W455" s="12"/>
      <c r="X455" s="12"/>
      <c r="Y455" s="12"/>
      <c r="Z455" s="12"/>
    </row>
    <row r="456" ht="12.75" customHeight="1">
      <c r="A456" s="113">
        <f t="shared" si="2"/>
        <v>0</v>
      </c>
      <c r="B456" s="114"/>
      <c r="C456" s="115"/>
      <c r="D456" s="40" t="str">
        <f t="shared" si="3"/>
        <v>#NAME?</v>
      </c>
      <c r="E456" s="84"/>
      <c r="F456" s="41" t="str">
        <f t="shared" si="4"/>
        <v>#NAME?</v>
      </c>
      <c r="G456" s="45" t="str">
        <f t="shared" si="5"/>
        <v>#NAME?</v>
      </c>
      <c r="H456" s="41" t="str">
        <f t="shared" si="6"/>
        <v>#NAME?</v>
      </c>
      <c r="I456" s="116"/>
      <c r="J456" s="117"/>
      <c r="K456" s="42"/>
      <c r="L456" s="85"/>
      <c r="M456" s="44"/>
      <c r="N456" s="44" t="str">
        <f t="shared" si="7"/>
        <v>#NAME?</v>
      </c>
      <c r="O456" s="86" t="str">
        <f t="shared" si="8"/>
        <v>#NAME?</v>
      </c>
      <c r="P456" s="125" t="str">
        <f t="shared" si="9"/>
        <v>#NAME?</v>
      </c>
      <c r="Q456" s="122" t="str">
        <f t="shared" si="10"/>
        <v>-</v>
      </c>
      <c r="R456" s="123" t="str">
        <f t="shared" si="11"/>
        <v>-</v>
      </c>
      <c r="S456" s="124" t="str">
        <f t="shared" si="12"/>
        <v>-</v>
      </c>
      <c r="T456" s="12"/>
      <c r="U456" s="12"/>
      <c r="V456" s="12"/>
      <c r="W456" s="12"/>
      <c r="X456" s="12"/>
      <c r="Y456" s="12"/>
      <c r="Z456" s="12"/>
    </row>
    <row r="457" ht="12.75" customHeight="1">
      <c r="A457" s="113">
        <f t="shared" si="2"/>
        <v>0</v>
      </c>
      <c r="B457" s="114"/>
      <c r="C457" s="115"/>
      <c r="D457" s="40" t="str">
        <f t="shared" si="3"/>
        <v>#NAME?</v>
      </c>
      <c r="E457" s="84"/>
      <c r="F457" s="41" t="str">
        <f t="shared" si="4"/>
        <v>#NAME?</v>
      </c>
      <c r="G457" s="45" t="str">
        <f t="shared" si="5"/>
        <v>#NAME?</v>
      </c>
      <c r="H457" s="41" t="str">
        <f t="shared" si="6"/>
        <v>#NAME?</v>
      </c>
      <c r="I457" s="116"/>
      <c r="J457" s="117"/>
      <c r="K457" s="42"/>
      <c r="L457" s="85"/>
      <c r="M457" s="44"/>
      <c r="N457" s="44" t="str">
        <f t="shared" si="7"/>
        <v>#NAME?</v>
      </c>
      <c r="O457" s="86" t="str">
        <f t="shared" si="8"/>
        <v>#NAME?</v>
      </c>
      <c r="P457" s="125" t="str">
        <f t="shared" si="9"/>
        <v>#NAME?</v>
      </c>
      <c r="Q457" s="122" t="str">
        <f t="shared" si="10"/>
        <v>-</v>
      </c>
      <c r="R457" s="123" t="str">
        <f t="shared" si="11"/>
        <v>-</v>
      </c>
      <c r="S457" s="124" t="str">
        <f t="shared" si="12"/>
        <v>-</v>
      </c>
      <c r="T457" s="12"/>
      <c r="U457" s="12"/>
      <c r="V457" s="12"/>
      <c r="W457" s="12"/>
      <c r="X457" s="12"/>
      <c r="Y457" s="12"/>
      <c r="Z457" s="12"/>
    </row>
    <row r="458" ht="12.75" customHeight="1">
      <c r="A458" s="113">
        <f t="shared" si="2"/>
        <v>0</v>
      </c>
      <c r="B458" s="114"/>
      <c r="C458" s="115"/>
      <c r="D458" s="40" t="str">
        <f t="shared" si="3"/>
        <v>#NAME?</v>
      </c>
      <c r="E458" s="84"/>
      <c r="F458" s="41" t="str">
        <f t="shared" si="4"/>
        <v>#NAME?</v>
      </c>
      <c r="G458" s="45" t="str">
        <f t="shared" si="5"/>
        <v>#NAME?</v>
      </c>
      <c r="H458" s="41" t="str">
        <f t="shared" si="6"/>
        <v>#NAME?</v>
      </c>
      <c r="I458" s="116"/>
      <c r="J458" s="117"/>
      <c r="K458" s="42"/>
      <c r="L458" s="85"/>
      <c r="M458" s="44"/>
      <c r="N458" s="44" t="str">
        <f t="shared" si="7"/>
        <v>#NAME?</v>
      </c>
      <c r="O458" s="86" t="str">
        <f t="shared" si="8"/>
        <v>#NAME?</v>
      </c>
      <c r="P458" s="125" t="str">
        <f t="shared" si="9"/>
        <v>#NAME?</v>
      </c>
      <c r="Q458" s="122" t="str">
        <f t="shared" si="10"/>
        <v>-</v>
      </c>
      <c r="R458" s="123" t="str">
        <f t="shared" si="11"/>
        <v>-</v>
      </c>
      <c r="S458" s="124" t="str">
        <f t="shared" si="12"/>
        <v>-</v>
      </c>
      <c r="T458" s="12"/>
      <c r="U458" s="12"/>
      <c r="V458" s="12"/>
      <c r="W458" s="12"/>
      <c r="X458" s="12"/>
      <c r="Y458" s="12"/>
      <c r="Z458" s="12"/>
    </row>
    <row r="459" ht="12.75" customHeight="1">
      <c r="A459" s="113">
        <f t="shared" si="2"/>
        <v>0</v>
      </c>
      <c r="B459" s="114"/>
      <c r="C459" s="115"/>
      <c r="D459" s="40" t="str">
        <f t="shared" si="3"/>
        <v>#NAME?</v>
      </c>
      <c r="E459" s="84"/>
      <c r="F459" s="41" t="str">
        <f t="shared" si="4"/>
        <v>#NAME?</v>
      </c>
      <c r="G459" s="45" t="str">
        <f t="shared" si="5"/>
        <v>#NAME?</v>
      </c>
      <c r="H459" s="41" t="str">
        <f t="shared" si="6"/>
        <v>#NAME?</v>
      </c>
      <c r="I459" s="116"/>
      <c r="J459" s="117"/>
      <c r="K459" s="42"/>
      <c r="L459" s="85"/>
      <c r="M459" s="44"/>
      <c r="N459" s="44" t="str">
        <f t="shared" si="7"/>
        <v>#NAME?</v>
      </c>
      <c r="O459" s="86" t="str">
        <f t="shared" si="8"/>
        <v>#NAME?</v>
      </c>
      <c r="P459" s="125" t="str">
        <f t="shared" si="9"/>
        <v>#NAME?</v>
      </c>
      <c r="Q459" s="122" t="str">
        <f t="shared" si="10"/>
        <v>-</v>
      </c>
      <c r="R459" s="123" t="str">
        <f t="shared" si="11"/>
        <v>-</v>
      </c>
      <c r="S459" s="124" t="str">
        <f t="shared" si="12"/>
        <v>-</v>
      </c>
      <c r="T459" s="12"/>
      <c r="U459" s="12"/>
      <c r="V459" s="12"/>
      <c r="W459" s="12"/>
      <c r="X459" s="12"/>
      <c r="Y459" s="12"/>
      <c r="Z459" s="12"/>
    </row>
    <row r="460" ht="12.75" customHeight="1">
      <c r="A460" s="113">
        <f t="shared" si="2"/>
        <v>0</v>
      </c>
      <c r="B460" s="114"/>
      <c r="C460" s="115"/>
      <c r="D460" s="40" t="str">
        <f t="shared" si="3"/>
        <v>#NAME?</v>
      </c>
      <c r="E460" s="84"/>
      <c r="F460" s="41" t="str">
        <f t="shared" si="4"/>
        <v>#NAME?</v>
      </c>
      <c r="G460" s="45" t="str">
        <f t="shared" si="5"/>
        <v>#NAME?</v>
      </c>
      <c r="H460" s="41" t="str">
        <f t="shared" si="6"/>
        <v>#NAME?</v>
      </c>
      <c r="I460" s="116"/>
      <c r="J460" s="117"/>
      <c r="K460" s="42"/>
      <c r="L460" s="85"/>
      <c r="M460" s="44"/>
      <c r="N460" s="44" t="str">
        <f t="shared" si="7"/>
        <v>#NAME?</v>
      </c>
      <c r="O460" s="86" t="str">
        <f t="shared" si="8"/>
        <v>#NAME?</v>
      </c>
      <c r="P460" s="125" t="str">
        <f t="shared" si="9"/>
        <v>#NAME?</v>
      </c>
      <c r="Q460" s="122" t="str">
        <f t="shared" si="10"/>
        <v>-</v>
      </c>
      <c r="R460" s="123" t="str">
        <f t="shared" si="11"/>
        <v>-</v>
      </c>
      <c r="S460" s="124" t="str">
        <f t="shared" si="12"/>
        <v>-</v>
      </c>
      <c r="T460" s="12"/>
      <c r="U460" s="12"/>
      <c r="V460" s="12"/>
      <c r="W460" s="12"/>
      <c r="X460" s="12"/>
      <c r="Y460" s="12"/>
      <c r="Z460" s="12"/>
    </row>
    <row r="461" ht="12.75" customHeight="1">
      <c r="A461" s="113">
        <f t="shared" si="2"/>
        <v>0</v>
      </c>
      <c r="B461" s="114"/>
      <c r="C461" s="115"/>
      <c r="D461" s="40" t="str">
        <f t="shared" si="3"/>
        <v>#NAME?</v>
      </c>
      <c r="E461" s="84"/>
      <c r="F461" s="41" t="str">
        <f t="shared" si="4"/>
        <v>#NAME?</v>
      </c>
      <c r="G461" s="45" t="str">
        <f t="shared" si="5"/>
        <v>#NAME?</v>
      </c>
      <c r="H461" s="41" t="str">
        <f t="shared" si="6"/>
        <v>#NAME?</v>
      </c>
      <c r="I461" s="116"/>
      <c r="J461" s="117"/>
      <c r="K461" s="42"/>
      <c r="L461" s="85"/>
      <c r="M461" s="44"/>
      <c r="N461" s="44" t="str">
        <f t="shared" si="7"/>
        <v>#NAME?</v>
      </c>
      <c r="O461" s="86" t="str">
        <f t="shared" si="8"/>
        <v>#NAME?</v>
      </c>
      <c r="P461" s="125" t="str">
        <f t="shared" si="9"/>
        <v>#NAME?</v>
      </c>
      <c r="Q461" s="122" t="str">
        <f t="shared" si="10"/>
        <v>-</v>
      </c>
      <c r="R461" s="123" t="str">
        <f t="shared" si="11"/>
        <v>-</v>
      </c>
      <c r="S461" s="124" t="str">
        <f t="shared" si="12"/>
        <v>-</v>
      </c>
      <c r="T461" s="12"/>
      <c r="U461" s="12"/>
      <c r="V461" s="12"/>
      <c r="W461" s="12"/>
      <c r="X461" s="12"/>
      <c r="Y461" s="12"/>
      <c r="Z461" s="12"/>
    </row>
    <row r="462" ht="12.75" customHeight="1">
      <c r="A462" s="113">
        <f t="shared" si="2"/>
        <v>0</v>
      </c>
      <c r="B462" s="114"/>
      <c r="C462" s="115"/>
      <c r="D462" s="40" t="str">
        <f t="shared" si="3"/>
        <v>#NAME?</v>
      </c>
      <c r="E462" s="84"/>
      <c r="F462" s="41" t="str">
        <f t="shared" si="4"/>
        <v>#NAME?</v>
      </c>
      <c r="G462" s="45" t="str">
        <f t="shared" si="5"/>
        <v>#NAME?</v>
      </c>
      <c r="H462" s="41" t="str">
        <f t="shared" si="6"/>
        <v>#NAME?</v>
      </c>
      <c r="I462" s="116"/>
      <c r="J462" s="117"/>
      <c r="K462" s="42"/>
      <c r="L462" s="85"/>
      <c r="M462" s="44"/>
      <c r="N462" s="44" t="str">
        <f t="shared" si="7"/>
        <v>#NAME?</v>
      </c>
      <c r="O462" s="86" t="str">
        <f t="shared" si="8"/>
        <v>#NAME?</v>
      </c>
      <c r="P462" s="125" t="str">
        <f t="shared" si="9"/>
        <v>#NAME?</v>
      </c>
      <c r="Q462" s="122" t="str">
        <f t="shared" si="10"/>
        <v>-</v>
      </c>
      <c r="R462" s="123" t="str">
        <f t="shared" si="11"/>
        <v>-</v>
      </c>
      <c r="S462" s="124" t="str">
        <f t="shared" si="12"/>
        <v>-</v>
      </c>
      <c r="T462" s="12"/>
      <c r="U462" s="12"/>
      <c r="V462" s="12"/>
      <c r="W462" s="12"/>
      <c r="X462" s="12"/>
      <c r="Y462" s="12"/>
      <c r="Z462" s="12"/>
    </row>
    <row r="463" ht="12.75" customHeight="1">
      <c r="A463" s="113">
        <f t="shared" si="2"/>
        <v>0</v>
      </c>
      <c r="B463" s="114"/>
      <c r="C463" s="115"/>
      <c r="D463" s="40" t="str">
        <f t="shared" si="3"/>
        <v>#NAME?</v>
      </c>
      <c r="E463" s="84"/>
      <c r="F463" s="41" t="str">
        <f t="shared" si="4"/>
        <v>#NAME?</v>
      </c>
      <c r="G463" s="45" t="str">
        <f t="shared" si="5"/>
        <v>#NAME?</v>
      </c>
      <c r="H463" s="41" t="str">
        <f t="shared" si="6"/>
        <v>#NAME?</v>
      </c>
      <c r="I463" s="116"/>
      <c r="J463" s="117"/>
      <c r="K463" s="42"/>
      <c r="L463" s="85"/>
      <c r="M463" s="44"/>
      <c r="N463" s="44" t="str">
        <f t="shared" si="7"/>
        <v>#NAME?</v>
      </c>
      <c r="O463" s="86" t="str">
        <f t="shared" si="8"/>
        <v>#NAME?</v>
      </c>
      <c r="P463" s="125" t="str">
        <f t="shared" si="9"/>
        <v>#NAME?</v>
      </c>
      <c r="Q463" s="122" t="str">
        <f t="shared" si="10"/>
        <v>-</v>
      </c>
      <c r="R463" s="123" t="str">
        <f t="shared" si="11"/>
        <v>-</v>
      </c>
      <c r="S463" s="124" t="str">
        <f t="shared" si="12"/>
        <v>-</v>
      </c>
      <c r="T463" s="12"/>
      <c r="U463" s="12"/>
      <c r="V463" s="12"/>
      <c r="W463" s="12"/>
      <c r="X463" s="12"/>
      <c r="Y463" s="12"/>
      <c r="Z463" s="12"/>
    </row>
    <row r="464" ht="12.75" customHeight="1">
      <c r="A464" s="113">
        <f t="shared" si="2"/>
        <v>0</v>
      </c>
      <c r="B464" s="114"/>
      <c r="C464" s="115"/>
      <c r="D464" s="40" t="str">
        <f t="shared" si="3"/>
        <v>#NAME?</v>
      </c>
      <c r="E464" s="84"/>
      <c r="F464" s="41" t="str">
        <f t="shared" si="4"/>
        <v>#NAME?</v>
      </c>
      <c r="G464" s="45" t="str">
        <f t="shared" si="5"/>
        <v>#NAME?</v>
      </c>
      <c r="H464" s="41" t="str">
        <f t="shared" si="6"/>
        <v>#NAME?</v>
      </c>
      <c r="I464" s="116"/>
      <c r="J464" s="117"/>
      <c r="K464" s="42"/>
      <c r="L464" s="85"/>
      <c r="M464" s="44"/>
      <c r="N464" s="44" t="str">
        <f t="shared" si="7"/>
        <v>#NAME?</v>
      </c>
      <c r="O464" s="86" t="str">
        <f t="shared" si="8"/>
        <v>#NAME?</v>
      </c>
      <c r="P464" s="125" t="str">
        <f t="shared" si="9"/>
        <v>#NAME?</v>
      </c>
      <c r="Q464" s="122" t="str">
        <f t="shared" si="10"/>
        <v>-</v>
      </c>
      <c r="R464" s="123" t="str">
        <f t="shared" si="11"/>
        <v>-</v>
      </c>
      <c r="S464" s="124" t="str">
        <f t="shared" si="12"/>
        <v>-</v>
      </c>
      <c r="T464" s="12"/>
      <c r="U464" s="12"/>
      <c r="V464" s="12"/>
      <c r="W464" s="12"/>
      <c r="X464" s="12"/>
      <c r="Y464" s="12"/>
      <c r="Z464" s="12"/>
    </row>
    <row r="465" ht="12.75" customHeight="1">
      <c r="A465" s="113">
        <f t="shared" si="2"/>
        <v>0</v>
      </c>
      <c r="B465" s="114"/>
      <c r="C465" s="115"/>
      <c r="D465" s="40" t="str">
        <f t="shared" si="3"/>
        <v>#NAME?</v>
      </c>
      <c r="E465" s="84"/>
      <c r="F465" s="41" t="str">
        <f t="shared" si="4"/>
        <v>#NAME?</v>
      </c>
      <c r="G465" s="45" t="str">
        <f t="shared" si="5"/>
        <v>#NAME?</v>
      </c>
      <c r="H465" s="41" t="str">
        <f t="shared" si="6"/>
        <v>#NAME?</v>
      </c>
      <c r="I465" s="116"/>
      <c r="J465" s="117"/>
      <c r="K465" s="42"/>
      <c r="L465" s="85"/>
      <c r="M465" s="44"/>
      <c r="N465" s="44" t="str">
        <f t="shared" si="7"/>
        <v>#NAME?</v>
      </c>
      <c r="O465" s="86" t="str">
        <f t="shared" si="8"/>
        <v>#NAME?</v>
      </c>
      <c r="P465" s="125" t="str">
        <f t="shared" si="9"/>
        <v>#NAME?</v>
      </c>
      <c r="Q465" s="122" t="str">
        <f t="shared" si="10"/>
        <v>-</v>
      </c>
      <c r="R465" s="123" t="str">
        <f t="shared" si="11"/>
        <v>-</v>
      </c>
      <c r="S465" s="124" t="str">
        <f t="shared" si="12"/>
        <v>-</v>
      </c>
      <c r="T465" s="12"/>
      <c r="U465" s="12"/>
      <c r="V465" s="12"/>
      <c r="W465" s="12"/>
      <c r="X465" s="12"/>
      <c r="Y465" s="12"/>
      <c r="Z465" s="12"/>
    </row>
    <row r="466" ht="12.75" customHeight="1">
      <c r="A466" s="113">
        <f t="shared" si="2"/>
        <v>0</v>
      </c>
      <c r="B466" s="114"/>
      <c r="C466" s="115"/>
      <c r="D466" s="40" t="str">
        <f t="shared" si="3"/>
        <v>#NAME?</v>
      </c>
      <c r="E466" s="84"/>
      <c r="F466" s="41" t="str">
        <f t="shared" si="4"/>
        <v>#NAME?</v>
      </c>
      <c r="G466" s="45" t="str">
        <f t="shared" si="5"/>
        <v>#NAME?</v>
      </c>
      <c r="H466" s="41" t="str">
        <f t="shared" si="6"/>
        <v>#NAME?</v>
      </c>
      <c r="I466" s="116"/>
      <c r="J466" s="117"/>
      <c r="K466" s="42"/>
      <c r="L466" s="85"/>
      <c r="M466" s="44"/>
      <c r="N466" s="44" t="str">
        <f t="shared" si="7"/>
        <v>#NAME?</v>
      </c>
      <c r="O466" s="86" t="str">
        <f t="shared" si="8"/>
        <v>#NAME?</v>
      </c>
      <c r="P466" s="125" t="str">
        <f t="shared" si="9"/>
        <v>#NAME?</v>
      </c>
      <c r="Q466" s="122" t="str">
        <f t="shared" si="10"/>
        <v>-</v>
      </c>
      <c r="R466" s="123" t="str">
        <f t="shared" si="11"/>
        <v>-</v>
      </c>
      <c r="S466" s="124" t="str">
        <f t="shared" si="12"/>
        <v>-</v>
      </c>
      <c r="T466" s="12"/>
      <c r="U466" s="12"/>
      <c r="V466" s="12"/>
      <c r="W466" s="12"/>
      <c r="X466" s="12"/>
      <c r="Y466" s="12"/>
      <c r="Z466" s="12"/>
    </row>
    <row r="467" ht="12.75" customHeight="1">
      <c r="A467" s="113">
        <f t="shared" si="2"/>
        <v>0</v>
      </c>
      <c r="B467" s="114"/>
      <c r="C467" s="115"/>
      <c r="D467" s="40" t="str">
        <f t="shared" si="3"/>
        <v>#NAME?</v>
      </c>
      <c r="E467" s="84"/>
      <c r="F467" s="41" t="str">
        <f t="shared" si="4"/>
        <v>#NAME?</v>
      </c>
      <c r="G467" s="45" t="str">
        <f t="shared" si="5"/>
        <v>#NAME?</v>
      </c>
      <c r="H467" s="41" t="str">
        <f t="shared" si="6"/>
        <v>#NAME?</v>
      </c>
      <c r="I467" s="116"/>
      <c r="J467" s="117"/>
      <c r="K467" s="42"/>
      <c r="L467" s="85"/>
      <c r="M467" s="44"/>
      <c r="N467" s="44" t="str">
        <f t="shared" si="7"/>
        <v>#NAME?</v>
      </c>
      <c r="O467" s="86" t="str">
        <f t="shared" si="8"/>
        <v>#NAME?</v>
      </c>
      <c r="P467" s="125" t="str">
        <f t="shared" si="9"/>
        <v>#NAME?</v>
      </c>
      <c r="Q467" s="122" t="str">
        <f t="shared" si="10"/>
        <v>-</v>
      </c>
      <c r="R467" s="123" t="str">
        <f t="shared" si="11"/>
        <v>-</v>
      </c>
      <c r="S467" s="124" t="str">
        <f t="shared" si="12"/>
        <v>-</v>
      </c>
      <c r="T467" s="12"/>
      <c r="U467" s="12"/>
      <c r="V467" s="12"/>
      <c r="W467" s="12"/>
      <c r="X467" s="12"/>
      <c r="Y467" s="12"/>
      <c r="Z467" s="12"/>
    </row>
    <row r="468" ht="12.75" customHeight="1">
      <c r="A468" s="113">
        <f t="shared" si="2"/>
        <v>0</v>
      </c>
      <c r="B468" s="114"/>
      <c r="C468" s="115"/>
      <c r="D468" s="40" t="str">
        <f t="shared" si="3"/>
        <v>#NAME?</v>
      </c>
      <c r="E468" s="84"/>
      <c r="F468" s="41" t="str">
        <f t="shared" si="4"/>
        <v>#NAME?</v>
      </c>
      <c r="G468" s="45" t="str">
        <f t="shared" si="5"/>
        <v>#NAME?</v>
      </c>
      <c r="H468" s="41" t="str">
        <f t="shared" si="6"/>
        <v>#NAME?</v>
      </c>
      <c r="I468" s="116"/>
      <c r="J468" s="117"/>
      <c r="K468" s="42"/>
      <c r="L468" s="85"/>
      <c r="M468" s="44"/>
      <c r="N468" s="44" t="str">
        <f t="shared" si="7"/>
        <v>#NAME?</v>
      </c>
      <c r="O468" s="86" t="str">
        <f t="shared" si="8"/>
        <v>#NAME?</v>
      </c>
      <c r="P468" s="125" t="str">
        <f t="shared" si="9"/>
        <v>#NAME?</v>
      </c>
      <c r="Q468" s="122" t="str">
        <f t="shared" si="10"/>
        <v>-</v>
      </c>
      <c r="R468" s="123" t="str">
        <f t="shared" si="11"/>
        <v>-</v>
      </c>
      <c r="S468" s="124" t="str">
        <f t="shared" si="12"/>
        <v>-</v>
      </c>
      <c r="T468" s="12"/>
      <c r="U468" s="12"/>
      <c r="V468" s="12"/>
      <c r="W468" s="12"/>
      <c r="X468" s="12"/>
      <c r="Y468" s="12"/>
      <c r="Z468" s="12"/>
    </row>
    <row r="469" ht="12.75" customHeight="1">
      <c r="A469" s="113">
        <f t="shared" si="2"/>
        <v>0</v>
      </c>
      <c r="B469" s="114"/>
      <c r="C469" s="115"/>
      <c r="D469" s="40" t="str">
        <f t="shared" si="3"/>
        <v>#NAME?</v>
      </c>
      <c r="E469" s="84"/>
      <c r="F469" s="41" t="str">
        <f t="shared" si="4"/>
        <v>#NAME?</v>
      </c>
      <c r="G469" s="45" t="str">
        <f t="shared" si="5"/>
        <v>#NAME?</v>
      </c>
      <c r="H469" s="41" t="str">
        <f t="shared" si="6"/>
        <v>#NAME?</v>
      </c>
      <c r="I469" s="116"/>
      <c r="J469" s="117"/>
      <c r="K469" s="42"/>
      <c r="L469" s="85"/>
      <c r="M469" s="44"/>
      <c r="N469" s="44" t="str">
        <f t="shared" si="7"/>
        <v>#NAME?</v>
      </c>
      <c r="O469" s="86" t="str">
        <f t="shared" si="8"/>
        <v>#NAME?</v>
      </c>
      <c r="P469" s="125" t="str">
        <f t="shared" si="9"/>
        <v>#NAME?</v>
      </c>
      <c r="Q469" s="122" t="str">
        <f t="shared" si="10"/>
        <v>-</v>
      </c>
      <c r="R469" s="123" t="str">
        <f t="shared" si="11"/>
        <v>-</v>
      </c>
      <c r="S469" s="124" t="str">
        <f t="shared" si="12"/>
        <v>-</v>
      </c>
      <c r="T469" s="12"/>
      <c r="U469" s="12"/>
      <c r="V469" s="12"/>
      <c r="W469" s="12"/>
      <c r="X469" s="12"/>
      <c r="Y469" s="12"/>
      <c r="Z469" s="12"/>
    </row>
    <row r="470" ht="12.75" customHeight="1">
      <c r="A470" s="113">
        <f t="shared" si="2"/>
        <v>0</v>
      </c>
      <c r="B470" s="114"/>
      <c r="C470" s="115"/>
      <c r="D470" s="40" t="str">
        <f t="shared" si="3"/>
        <v>#NAME?</v>
      </c>
      <c r="E470" s="84"/>
      <c r="F470" s="41" t="str">
        <f t="shared" si="4"/>
        <v>#NAME?</v>
      </c>
      <c r="G470" s="45" t="str">
        <f t="shared" si="5"/>
        <v>#NAME?</v>
      </c>
      <c r="H470" s="41" t="str">
        <f t="shared" si="6"/>
        <v>#NAME?</v>
      </c>
      <c r="I470" s="116"/>
      <c r="J470" s="117"/>
      <c r="K470" s="42"/>
      <c r="L470" s="85"/>
      <c r="M470" s="44"/>
      <c r="N470" s="44" t="str">
        <f t="shared" si="7"/>
        <v>#NAME?</v>
      </c>
      <c r="O470" s="86" t="str">
        <f t="shared" si="8"/>
        <v>#NAME?</v>
      </c>
      <c r="P470" s="125" t="str">
        <f t="shared" si="9"/>
        <v>#NAME?</v>
      </c>
      <c r="Q470" s="122" t="str">
        <f t="shared" si="10"/>
        <v>-</v>
      </c>
      <c r="R470" s="123" t="str">
        <f t="shared" si="11"/>
        <v>-</v>
      </c>
      <c r="S470" s="124" t="str">
        <f t="shared" si="12"/>
        <v>-</v>
      </c>
      <c r="T470" s="12"/>
      <c r="U470" s="12"/>
      <c r="V470" s="12"/>
      <c r="W470" s="12"/>
      <c r="X470" s="12"/>
      <c r="Y470" s="12"/>
      <c r="Z470" s="12"/>
    </row>
    <row r="471" ht="12.75" customHeight="1">
      <c r="A471" s="113">
        <f t="shared" si="2"/>
        <v>0</v>
      </c>
      <c r="B471" s="114"/>
      <c r="C471" s="115"/>
      <c r="D471" s="40" t="str">
        <f t="shared" si="3"/>
        <v>#NAME?</v>
      </c>
      <c r="E471" s="84"/>
      <c r="F471" s="41" t="str">
        <f t="shared" si="4"/>
        <v>#NAME?</v>
      </c>
      <c r="G471" s="45" t="str">
        <f t="shared" si="5"/>
        <v>#NAME?</v>
      </c>
      <c r="H471" s="41" t="str">
        <f t="shared" si="6"/>
        <v>#NAME?</v>
      </c>
      <c r="I471" s="116"/>
      <c r="J471" s="117"/>
      <c r="K471" s="42"/>
      <c r="L471" s="85"/>
      <c r="M471" s="44"/>
      <c r="N471" s="44" t="str">
        <f t="shared" si="7"/>
        <v>#NAME?</v>
      </c>
      <c r="O471" s="86" t="str">
        <f t="shared" si="8"/>
        <v>#NAME?</v>
      </c>
      <c r="P471" s="125" t="str">
        <f t="shared" si="9"/>
        <v>#NAME?</v>
      </c>
      <c r="Q471" s="122" t="str">
        <f t="shared" si="10"/>
        <v>-</v>
      </c>
      <c r="R471" s="123" t="str">
        <f t="shared" si="11"/>
        <v>-</v>
      </c>
      <c r="S471" s="124" t="str">
        <f t="shared" si="12"/>
        <v>-</v>
      </c>
      <c r="T471" s="12"/>
      <c r="U471" s="12"/>
      <c r="V471" s="12"/>
      <c r="W471" s="12"/>
      <c r="X471" s="12"/>
      <c r="Y471" s="12"/>
      <c r="Z471" s="12"/>
    </row>
    <row r="472" ht="12.75" customHeight="1">
      <c r="A472" s="113">
        <f t="shared" si="2"/>
        <v>0</v>
      </c>
      <c r="B472" s="114"/>
      <c r="C472" s="115"/>
      <c r="D472" s="40" t="str">
        <f t="shared" si="3"/>
        <v>#NAME?</v>
      </c>
      <c r="E472" s="84"/>
      <c r="F472" s="41" t="str">
        <f t="shared" si="4"/>
        <v>#NAME?</v>
      </c>
      <c r="G472" s="45" t="str">
        <f t="shared" si="5"/>
        <v>#NAME?</v>
      </c>
      <c r="H472" s="41" t="str">
        <f t="shared" si="6"/>
        <v>#NAME?</v>
      </c>
      <c r="I472" s="116"/>
      <c r="J472" s="117"/>
      <c r="K472" s="42"/>
      <c r="L472" s="85"/>
      <c r="M472" s="44"/>
      <c r="N472" s="44" t="str">
        <f t="shared" si="7"/>
        <v>#NAME?</v>
      </c>
      <c r="O472" s="86" t="str">
        <f t="shared" si="8"/>
        <v>#NAME?</v>
      </c>
      <c r="P472" s="125" t="str">
        <f t="shared" si="9"/>
        <v>#NAME?</v>
      </c>
      <c r="Q472" s="122" t="str">
        <f t="shared" si="10"/>
        <v>-</v>
      </c>
      <c r="R472" s="123" t="str">
        <f t="shared" si="11"/>
        <v>-</v>
      </c>
      <c r="S472" s="124" t="str">
        <f t="shared" si="12"/>
        <v>-</v>
      </c>
      <c r="T472" s="12"/>
      <c r="U472" s="12"/>
      <c r="V472" s="12"/>
      <c r="W472" s="12"/>
      <c r="X472" s="12"/>
      <c r="Y472" s="12"/>
      <c r="Z472" s="12"/>
    </row>
    <row r="473" ht="12.75" customHeight="1">
      <c r="A473" s="113">
        <f t="shared" si="2"/>
        <v>0</v>
      </c>
      <c r="B473" s="114"/>
      <c r="C473" s="115"/>
      <c r="D473" s="40" t="str">
        <f t="shared" si="3"/>
        <v>#NAME?</v>
      </c>
      <c r="E473" s="84"/>
      <c r="F473" s="41" t="str">
        <f t="shared" si="4"/>
        <v>#NAME?</v>
      </c>
      <c r="G473" s="45" t="str">
        <f t="shared" si="5"/>
        <v>#NAME?</v>
      </c>
      <c r="H473" s="41" t="str">
        <f t="shared" si="6"/>
        <v>#NAME?</v>
      </c>
      <c r="I473" s="116"/>
      <c r="J473" s="117"/>
      <c r="K473" s="42"/>
      <c r="L473" s="85"/>
      <c r="M473" s="44"/>
      <c r="N473" s="44" t="str">
        <f t="shared" si="7"/>
        <v>#NAME?</v>
      </c>
      <c r="O473" s="86" t="str">
        <f t="shared" si="8"/>
        <v>#NAME?</v>
      </c>
      <c r="P473" s="125" t="str">
        <f t="shared" si="9"/>
        <v>#NAME?</v>
      </c>
      <c r="Q473" s="122" t="str">
        <f t="shared" si="10"/>
        <v>-</v>
      </c>
      <c r="R473" s="123" t="str">
        <f t="shared" si="11"/>
        <v>-</v>
      </c>
      <c r="S473" s="124" t="str">
        <f t="shared" si="12"/>
        <v>-</v>
      </c>
      <c r="T473" s="12"/>
      <c r="U473" s="12"/>
      <c r="V473" s="12"/>
      <c r="W473" s="12"/>
      <c r="X473" s="12"/>
      <c r="Y473" s="12"/>
      <c r="Z473" s="12"/>
    </row>
    <row r="474" ht="12.75" customHeight="1">
      <c r="A474" s="113">
        <f t="shared" si="2"/>
        <v>0</v>
      </c>
      <c r="B474" s="114"/>
      <c r="C474" s="115"/>
      <c r="D474" s="40" t="str">
        <f t="shared" si="3"/>
        <v>#NAME?</v>
      </c>
      <c r="E474" s="84"/>
      <c r="F474" s="41" t="str">
        <f t="shared" si="4"/>
        <v>#NAME?</v>
      </c>
      <c r="G474" s="45" t="str">
        <f t="shared" si="5"/>
        <v>#NAME?</v>
      </c>
      <c r="H474" s="41" t="str">
        <f t="shared" si="6"/>
        <v>#NAME?</v>
      </c>
      <c r="I474" s="116"/>
      <c r="J474" s="117"/>
      <c r="K474" s="42"/>
      <c r="L474" s="85"/>
      <c r="M474" s="44"/>
      <c r="N474" s="44" t="str">
        <f t="shared" si="7"/>
        <v>#NAME?</v>
      </c>
      <c r="O474" s="86" t="str">
        <f t="shared" si="8"/>
        <v>#NAME?</v>
      </c>
      <c r="P474" s="125" t="str">
        <f t="shared" si="9"/>
        <v>#NAME?</v>
      </c>
      <c r="Q474" s="122" t="str">
        <f t="shared" si="10"/>
        <v>-</v>
      </c>
      <c r="R474" s="123" t="str">
        <f t="shared" si="11"/>
        <v>-</v>
      </c>
      <c r="S474" s="124" t="str">
        <f t="shared" si="12"/>
        <v>-</v>
      </c>
      <c r="T474" s="12"/>
      <c r="U474" s="12"/>
      <c r="V474" s="12"/>
      <c r="W474" s="12"/>
      <c r="X474" s="12"/>
      <c r="Y474" s="12"/>
      <c r="Z474" s="12"/>
    </row>
    <row r="475" ht="12.75" customHeight="1">
      <c r="A475" s="113">
        <f t="shared" si="2"/>
        <v>0</v>
      </c>
      <c r="B475" s="114"/>
      <c r="C475" s="115"/>
      <c r="D475" s="40" t="str">
        <f t="shared" si="3"/>
        <v>#NAME?</v>
      </c>
      <c r="E475" s="84"/>
      <c r="F475" s="41" t="str">
        <f t="shared" si="4"/>
        <v>#NAME?</v>
      </c>
      <c r="G475" s="45" t="str">
        <f t="shared" si="5"/>
        <v>#NAME?</v>
      </c>
      <c r="H475" s="41" t="str">
        <f t="shared" si="6"/>
        <v>#NAME?</v>
      </c>
      <c r="I475" s="116"/>
      <c r="J475" s="117"/>
      <c r="K475" s="42"/>
      <c r="L475" s="85"/>
      <c r="M475" s="44"/>
      <c r="N475" s="44" t="str">
        <f t="shared" si="7"/>
        <v>#NAME?</v>
      </c>
      <c r="O475" s="86" t="str">
        <f t="shared" si="8"/>
        <v>#NAME?</v>
      </c>
      <c r="P475" s="125" t="str">
        <f t="shared" si="9"/>
        <v>#NAME?</v>
      </c>
      <c r="Q475" s="122" t="str">
        <f t="shared" si="10"/>
        <v>-</v>
      </c>
      <c r="R475" s="123" t="str">
        <f t="shared" si="11"/>
        <v>-</v>
      </c>
      <c r="S475" s="124" t="str">
        <f t="shared" si="12"/>
        <v>-</v>
      </c>
      <c r="T475" s="12"/>
      <c r="U475" s="12"/>
      <c r="V475" s="12"/>
      <c r="W475" s="12"/>
      <c r="X475" s="12"/>
      <c r="Y475" s="12"/>
      <c r="Z475" s="12"/>
    </row>
    <row r="476" ht="12.75" customHeight="1">
      <c r="A476" s="113">
        <f t="shared" si="2"/>
        <v>0</v>
      </c>
      <c r="B476" s="114"/>
      <c r="C476" s="115"/>
      <c r="D476" s="40" t="str">
        <f t="shared" si="3"/>
        <v>#NAME?</v>
      </c>
      <c r="E476" s="84"/>
      <c r="F476" s="41" t="str">
        <f t="shared" si="4"/>
        <v>#NAME?</v>
      </c>
      <c r="G476" s="45" t="str">
        <f t="shared" si="5"/>
        <v>#NAME?</v>
      </c>
      <c r="H476" s="41" t="str">
        <f t="shared" si="6"/>
        <v>#NAME?</v>
      </c>
      <c r="I476" s="116"/>
      <c r="J476" s="117"/>
      <c r="K476" s="42"/>
      <c r="L476" s="85"/>
      <c r="M476" s="44"/>
      <c r="N476" s="44" t="str">
        <f t="shared" si="7"/>
        <v>#NAME?</v>
      </c>
      <c r="O476" s="86" t="str">
        <f t="shared" si="8"/>
        <v>#NAME?</v>
      </c>
      <c r="P476" s="125" t="str">
        <f t="shared" si="9"/>
        <v>#NAME?</v>
      </c>
      <c r="Q476" s="122" t="str">
        <f t="shared" si="10"/>
        <v>-</v>
      </c>
      <c r="R476" s="123" t="str">
        <f t="shared" si="11"/>
        <v>-</v>
      </c>
      <c r="S476" s="124" t="str">
        <f t="shared" si="12"/>
        <v>-</v>
      </c>
      <c r="T476" s="12"/>
      <c r="U476" s="12"/>
      <c r="V476" s="12"/>
      <c r="W476" s="12"/>
      <c r="X476" s="12"/>
      <c r="Y476" s="12"/>
      <c r="Z476" s="12"/>
    </row>
    <row r="477" ht="12.75" customHeight="1">
      <c r="A477" s="113">
        <f t="shared" si="2"/>
        <v>0</v>
      </c>
      <c r="B477" s="114"/>
      <c r="C477" s="115"/>
      <c r="D477" s="40" t="str">
        <f t="shared" si="3"/>
        <v>#NAME?</v>
      </c>
      <c r="E477" s="84"/>
      <c r="F477" s="41" t="str">
        <f t="shared" si="4"/>
        <v>#NAME?</v>
      </c>
      <c r="G477" s="45" t="str">
        <f t="shared" si="5"/>
        <v>#NAME?</v>
      </c>
      <c r="H477" s="41" t="str">
        <f t="shared" si="6"/>
        <v>#NAME?</v>
      </c>
      <c r="I477" s="116"/>
      <c r="J477" s="117"/>
      <c r="K477" s="42"/>
      <c r="L477" s="85"/>
      <c r="M477" s="44"/>
      <c r="N477" s="44" t="str">
        <f t="shared" si="7"/>
        <v>#NAME?</v>
      </c>
      <c r="O477" s="86" t="str">
        <f t="shared" si="8"/>
        <v>#NAME?</v>
      </c>
      <c r="P477" s="125" t="str">
        <f t="shared" si="9"/>
        <v>#NAME?</v>
      </c>
      <c r="Q477" s="122" t="str">
        <f t="shared" si="10"/>
        <v>-</v>
      </c>
      <c r="R477" s="123" t="str">
        <f t="shared" si="11"/>
        <v>-</v>
      </c>
      <c r="S477" s="124" t="str">
        <f t="shared" si="12"/>
        <v>-</v>
      </c>
      <c r="T477" s="12"/>
      <c r="U477" s="12"/>
      <c r="V477" s="12"/>
      <c r="W477" s="12"/>
      <c r="X477" s="12"/>
      <c r="Y477" s="12"/>
      <c r="Z477" s="12"/>
    </row>
    <row r="478" ht="12.75" customHeight="1">
      <c r="A478" s="113">
        <f t="shared" si="2"/>
        <v>0</v>
      </c>
      <c r="B478" s="114"/>
      <c r="C478" s="115"/>
      <c r="D478" s="40" t="str">
        <f t="shared" si="3"/>
        <v>#NAME?</v>
      </c>
      <c r="E478" s="84"/>
      <c r="F478" s="41" t="str">
        <f t="shared" si="4"/>
        <v>#NAME?</v>
      </c>
      <c r="G478" s="45" t="str">
        <f t="shared" si="5"/>
        <v>#NAME?</v>
      </c>
      <c r="H478" s="41" t="str">
        <f t="shared" si="6"/>
        <v>#NAME?</v>
      </c>
      <c r="I478" s="116"/>
      <c r="J478" s="117"/>
      <c r="K478" s="42"/>
      <c r="L478" s="85"/>
      <c r="M478" s="44"/>
      <c r="N478" s="44" t="str">
        <f t="shared" si="7"/>
        <v>#NAME?</v>
      </c>
      <c r="O478" s="86" t="str">
        <f t="shared" si="8"/>
        <v>#NAME?</v>
      </c>
      <c r="P478" s="125" t="str">
        <f t="shared" si="9"/>
        <v>#NAME?</v>
      </c>
      <c r="Q478" s="122" t="str">
        <f t="shared" si="10"/>
        <v>-</v>
      </c>
      <c r="R478" s="123" t="str">
        <f t="shared" si="11"/>
        <v>-</v>
      </c>
      <c r="S478" s="124" t="str">
        <f t="shared" si="12"/>
        <v>-</v>
      </c>
      <c r="T478" s="12"/>
      <c r="U478" s="12"/>
      <c r="V478" s="12"/>
      <c r="W478" s="12"/>
      <c r="X478" s="12"/>
      <c r="Y478" s="12"/>
      <c r="Z478" s="12"/>
    </row>
    <row r="479" ht="12.75" customHeight="1">
      <c r="A479" s="113">
        <f t="shared" si="2"/>
        <v>0</v>
      </c>
      <c r="B479" s="114"/>
      <c r="C479" s="115"/>
      <c r="D479" s="40" t="str">
        <f t="shared" si="3"/>
        <v>#NAME?</v>
      </c>
      <c r="E479" s="84"/>
      <c r="F479" s="41" t="str">
        <f t="shared" si="4"/>
        <v>#NAME?</v>
      </c>
      <c r="G479" s="45" t="str">
        <f t="shared" si="5"/>
        <v>#NAME?</v>
      </c>
      <c r="H479" s="41" t="str">
        <f t="shared" si="6"/>
        <v>#NAME?</v>
      </c>
      <c r="I479" s="116"/>
      <c r="J479" s="117"/>
      <c r="K479" s="42"/>
      <c r="L479" s="85"/>
      <c r="M479" s="44"/>
      <c r="N479" s="44" t="str">
        <f t="shared" si="7"/>
        <v>#NAME?</v>
      </c>
      <c r="O479" s="86" t="str">
        <f t="shared" si="8"/>
        <v>#NAME?</v>
      </c>
      <c r="P479" s="125" t="str">
        <f t="shared" si="9"/>
        <v>#NAME?</v>
      </c>
      <c r="Q479" s="122" t="str">
        <f t="shared" si="10"/>
        <v>-</v>
      </c>
      <c r="R479" s="123" t="str">
        <f t="shared" si="11"/>
        <v>-</v>
      </c>
      <c r="S479" s="124" t="str">
        <f t="shared" si="12"/>
        <v>-</v>
      </c>
      <c r="T479" s="12"/>
      <c r="U479" s="12"/>
      <c r="V479" s="12"/>
      <c r="W479" s="12"/>
      <c r="X479" s="12"/>
      <c r="Y479" s="12"/>
      <c r="Z479" s="12"/>
    </row>
    <row r="480" ht="12.75" customHeight="1">
      <c r="A480" s="113">
        <f t="shared" si="2"/>
        <v>0</v>
      </c>
      <c r="B480" s="114"/>
      <c r="C480" s="115"/>
      <c r="D480" s="40" t="str">
        <f t="shared" si="3"/>
        <v>#NAME?</v>
      </c>
      <c r="E480" s="84"/>
      <c r="F480" s="41" t="str">
        <f t="shared" si="4"/>
        <v>#NAME?</v>
      </c>
      <c r="G480" s="45" t="str">
        <f t="shared" si="5"/>
        <v>#NAME?</v>
      </c>
      <c r="H480" s="41" t="str">
        <f t="shared" si="6"/>
        <v>#NAME?</v>
      </c>
      <c r="I480" s="116"/>
      <c r="J480" s="117"/>
      <c r="K480" s="42"/>
      <c r="L480" s="85"/>
      <c r="M480" s="44"/>
      <c r="N480" s="44" t="str">
        <f t="shared" si="7"/>
        <v>#NAME?</v>
      </c>
      <c r="O480" s="86" t="str">
        <f t="shared" si="8"/>
        <v>#NAME?</v>
      </c>
      <c r="P480" s="125" t="str">
        <f t="shared" si="9"/>
        <v>#NAME?</v>
      </c>
      <c r="Q480" s="122" t="str">
        <f t="shared" si="10"/>
        <v>-</v>
      </c>
      <c r="R480" s="123" t="str">
        <f t="shared" si="11"/>
        <v>-</v>
      </c>
      <c r="S480" s="124" t="str">
        <f t="shared" si="12"/>
        <v>-</v>
      </c>
      <c r="T480" s="12"/>
      <c r="U480" s="12"/>
      <c r="V480" s="12"/>
      <c r="W480" s="12"/>
      <c r="X480" s="12"/>
      <c r="Y480" s="12"/>
      <c r="Z480" s="12"/>
    </row>
    <row r="481" ht="12.75" customHeight="1">
      <c r="A481" s="113">
        <f t="shared" si="2"/>
        <v>0</v>
      </c>
      <c r="B481" s="114"/>
      <c r="C481" s="115"/>
      <c r="D481" s="40" t="str">
        <f t="shared" si="3"/>
        <v>#NAME?</v>
      </c>
      <c r="E481" s="84"/>
      <c r="F481" s="41" t="str">
        <f t="shared" si="4"/>
        <v>#NAME?</v>
      </c>
      <c r="G481" s="45" t="str">
        <f t="shared" si="5"/>
        <v>#NAME?</v>
      </c>
      <c r="H481" s="41" t="str">
        <f t="shared" si="6"/>
        <v>#NAME?</v>
      </c>
      <c r="I481" s="116"/>
      <c r="J481" s="117"/>
      <c r="K481" s="42"/>
      <c r="L481" s="85"/>
      <c r="M481" s="44"/>
      <c r="N481" s="44" t="str">
        <f t="shared" si="7"/>
        <v>#NAME?</v>
      </c>
      <c r="O481" s="86" t="str">
        <f t="shared" si="8"/>
        <v>#NAME?</v>
      </c>
      <c r="P481" s="125" t="str">
        <f t="shared" si="9"/>
        <v>#NAME?</v>
      </c>
      <c r="Q481" s="122" t="str">
        <f t="shared" si="10"/>
        <v>-</v>
      </c>
      <c r="R481" s="123" t="str">
        <f t="shared" si="11"/>
        <v>-</v>
      </c>
      <c r="S481" s="124" t="str">
        <f t="shared" si="12"/>
        <v>-</v>
      </c>
      <c r="T481" s="12"/>
      <c r="U481" s="12"/>
      <c r="V481" s="12"/>
      <c r="W481" s="12"/>
      <c r="X481" s="12"/>
      <c r="Y481" s="12"/>
      <c r="Z481" s="12"/>
    </row>
    <row r="482" ht="12.75" customHeight="1">
      <c r="A482" s="113">
        <f t="shared" si="2"/>
        <v>0</v>
      </c>
      <c r="B482" s="114"/>
      <c r="C482" s="115"/>
      <c r="D482" s="40" t="str">
        <f t="shared" si="3"/>
        <v>#NAME?</v>
      </c>
      <c r="E482" s="84"/>
      <c r="F482" s="41" t="str">
        <f t="shared" si="4"/>
        <v>#NAME?</v>
      </c>
      <c r="G482" s="45" t="str">
        <f t="shared" si="5"/>
        <v>#NAME?</v>
      </c>
      <c r="H482" s="41" t="str">
        <f t="shared" si="6"/>
        <v>#NAME?</v>
      </c>
      <c r="I482" s="116"/>
      <c r="J482" s="117"/>
      <c r="K482" s="42"/>
      <c r="L482" s="85"/>
      <c r="M482" s="44"/>
      <c r="N482" s="44" t="str">
        <f t="shared" si="7"/>
        <v>#NAME?</v>
      </c>
      <c r="O482" s="86" t="str">
        <f t="shared" si="8"/>
        <v>#NAME?</v>
      </c>
      <c r="P482" s="125" t="str">
        <f t="shared" si="9"/>
        <v>#NAME?</v>
      </c>
      <c r="Q482" s="122" t="str">
        <f t="shared" si="10"/>
        <v>-</v>
      </c>
      <c r="R482" s="123" t="str">
        <f t="shared" si="11"/>
        <v>-</v>
      </c>
      <c r="S482" s="124" t="str">
        <f t="shared" si="12"/>
        <v>-</v>
      </c>
      <c r="T482" s="12"/>
      <c r="U482" s="12"/>
      <c r="V482" s="12"/>
      <c r="W482" s="12"/>
      <c r="X482" s="12"/>
      <c r="Y482" s="12"/>
      <c r="Z482" s="12"/>
    </row>
    <row r="483" ht="12.75" customHeight="1">
      <c r="A483" s="113">
        <f t="shared" si="2"/>
        <v>0</v>
      </c>
      <c r="B483" s="114"/>
      <c r="C483" s="115"/>
      <c r="D483" s="40" t="str">
        <f t="shared" si="3"/>
        <v>#NAME?</v>
      </c>
      <c r="E483" s="84"/>
      <c r="F483" s="41" t="str">
        <f t="shared" si="4"/>
        <v>#NAME?</v>
      </c>
      <c r="G483" s="45" t="str">
        <f t="shared" si="5"/>
        <v>#NAME?</v>
      </c>
      <c r="H483" s="41" t="str">
        <f t="shared" si="6"/>
        <v>#NAME?</v>
      </c>
      <c r="I483" s="116"/>
      <c r="J483" s="117"/>
      <c r="K483" s="42"/>
      <c r="L483" s="85"/>
      <c r="M483" s="44"/>
      <c r="N483" s="44" t="str">
        <f t="shared" si="7"/>
        <v>#NAME?</v>
      </c>
      <c r="O483" s="86" t="str">
        <f t="shared" si="8"/>
        <v>#NAME?</v>
      </c>
      <c r="P483" s="125" t="str">
        <f t="shared" si="9"/>
        <v>#NAME?</v>
      </c>
      <c r="Q483" s="122" t="str">
        <f t="shared" si="10"/>
        <v>-</v>
      </c>
      <c r="R483" s="123" t="str">
        <f t="shared" si="11"/>
        <v>-</v>
      </c>
      <c r="S483" s="124" t="str">
        <f t="shared" si="12"/>
        <v>-</v>
      </c>
      <c r="T483" s="12"/>
      <c r="U483" s="12"/>
      <c r="V483" s="12"/>
      <c r="W483" s="12"/>
      <c r="X483" s="12"/>
      <c r="Y483" s="12"/>
      <c r="Z483" s="12"/>
    </row>
    <row r="484" ht="12.75" customHeight="1">
      <c r="A484" s="113">
        <f t="shared" si="2"/>
        <v>0</v>
      </c>
      <c r="B484" s="114"/>
      <c r="C484" s="115"/>
      <c r="D484" s="40" t="str">
        <f t="shared" si="3"/>
        <v>#NAME?</v>
      </c>
      <c r="E484" s="84"/>
      <c r="F484" s="41" t="str">
        <f t="shared" si="4"/>
        <v>#NAME?</v>
      </c>
      <c r="G484" s="45" t="str">
        <f t="shared" si="5"/>
        <v>#NAME?</v>
      </c>
      <c r="H484" s="41" t="str">
        <f t="shared" si="6"/>
        <v>#NAME?</v>
      </c>
      <c r="I484" s="116"/>
      <c r="J484" s="117"/>
      <c r="K484" s="42"/>
      <c r="L484" s="85"/>
      <c r="M484" s="44"/>
      <c r="N484" s="44" t="str">
        <f t="shared" si="7"/>
        <v>#NAME?</v>
      </c>
      <c r="O484" s="86" t="str">
        <f t="shared" si="8"/>
        <v>#NAME?</v>
      </c>
      <c r="P484" s="125" t="str">
        <f t="shared" si="9"/>
        <v>#NAME?</v>
      </c>
      <c r="Q484" s="122" t="str">
        <f t="shared" si="10"/>
        <v>-</v>
      </c>
      <c r="R484" s="123" t="str">
        <f t="shared" si="11"/>
        <v>-</v>
      </c>
      <c r="S484" s="124" t="str">
        <f t="shared" si="12"/>
        <v>-</v>
      </c>
      <c r="T484" s="12"/>
      <c r="U484" s="12"/>
      <c r="V484" s="12"/>
      <c r="W484" s="12"/>
      <c r="X484" s="12"/>
      <c r="Y484" s="12"/>
      <c r="Z484" s="12"/>
    </row>
    <row r="485" ht="12.75" customHeight="1">
      <c r="A485" s="113">
        <f t="shared" si="2"/>
        <v>0</v>
      </c>
      <c r="B485" s="114"/>
      <c r="C485" s="115"/>
      <c r="D485" s="40" t="str">
        <f t="shared" si="3"/>
        <v>#NAME?</v>
      </c>
      <c r="E485" s="84"/>
      <c r="F485" s="41" t="str">
        <f t="shared" si="4"/>
        <v>#NAME?</v>
      </c>
      <c r="G485" s="45" t="str">
        <f t="shared" si="5"/>
        <v>#NAME?</v>
      </c>
      <c r="H485" s="41" t="str">
        <f t="shared" si="6"/>
        <v>#NAME?</v>
      </c>
      <c r="I485" s="116"/>
      <c r="J485" s="117"/>
      <c r="K485" s="42"/>
      <c r="L485" s="85"/>
      <c r="M485" s="44"/>
      <c r="N485" s="44" t="str">
        <f t="shared" si="7"/>
        <v>#NAME?</v>
      </c>
      <c r="O485" s="86" t="str">
        <f t="shared" si="8"/>
        <v>#NAME?</v>
      </c>
      <c r="P485" s="125" t="str">
        <f t="shared" si="9"/>
        <v>#NAME?</v>
      </c>
      <c r="Q485" s="122" t="str">
        <f t="shared" si="10"/>
        <v>-</v>
      </c>
      <c r="R485" s="123" t="str">
        <f t="shared" si="11"/>
        <v>-</v>
      </c>
      <c r="S485" s="124" t="str">
        <f t="shared" si="12"/>
        <v>-</v>
      </c>
      <c r="T485" s="12"/>
      <c r="U485" s="12"/>
      <c r="V485" s="12"/>
      <c r="W485" s="12"/>
      <c r="X485" s="12"/>
      <c r="Y485" s="12"/>
      <c r="Z485" s="12"/>
    </row>
    <row r="486" ht="12.75" customHeight="1">
      <c r="A486" s="113">
        <f t="shared" si="2"/>
        <v>0</v>
      </c>
      <c r="B486" s="114"/>
      <c r="C486" s="115"/>
      <c r="D486" s="40" t="str">
        <f t="shared" si="3"/>
        <v>#NAME?</v>
      </c>
      <c r="E486" s="84"/>
      <c r="F486" s="41" t="str">
        <f t="shared" si="4"/>
        <v>#NAME?</v>
      </c>
      <c r="G486" s="45" t="str">
        <f t="shared" si="5"/>
        <v>#NAME?</v>
      </c>
      <c r="H486" s="41" t="str">
        <f t="shared" si="6"/>
        <v>#NAME?</v>
      </c>
      <c r="I486" s="116"/>
      <c r="J486" s="117"/>
      <c r="K486" s="42"/>
      <c r="L486" s="85"/>
      <c r="M486" s="44"/>
      <c r="N486" s="44" t="str">
        <f t="shared" si="7"/>
        <v>#NAME?</v>
      </c>
      <c r="O486" s="86" t="str">
        <f t="shared" si="8"/>
        <v>#NAME?</v>
      </c>
      <c r="P486" s="125" t="str">
        <f t="shared" si="9"/>
        <v>#NAME?</v>
      </c>
      <c r="Q486" s="122" t="str">
        <f t="shared" si="10"/>
        <v>-</v>
      </c>
      <c r="R486" s="123" t="str">
        <f t="shared" si="11"/>
        <v>-</v>
      </c>
      <c r="S486" s="124" t="str">
        <f t="shared" si="12"/>
        <v>-</v>
      </c>
      <c r="T486" s="12"/>
      <c r="U486" s="12"/>
      <c r="V486" s="12"/>
      <c r="W486" s="12"/>
      <c r="X486" s="12"/>
      <c r="Y486" s="12"/>
      <c r="Z486" s="12"/>
    </row>
    <row r="487" ht="12.75" customHeight="1">
      <c r="A487" s="113">
        <f t="shared" si="2"/>
        <v>0</v>
      </c>
      <c r="B487" s="114"/>
      <c r="C487" s="115"/>
      <c r="D487" s="40" t="str">
        <f t="shared" si="3"/>
        <v>#NAME?</v>
      </c>
      <c r="E487" s="84"/>
      <c r="F487" s="41" t="str">
        <f t="shared" si="4"/>
        <v>#NAME?</v>
      </c>
      <c r="G487" s="45" t="str">
        <f t="shared" si="5"/>
        <v>#NAME?</v>
      </c>
      <c r="H487" s="41" t="str">
        <f t="shared" si="6"/>
        <v>#NAME?</v>
      </c>
      <c r="I487" s="116"/>
      <c r="J487" s="117"/>
      <c r="K487" s="42"/>
      <c r="L487" s="85"/>
      <c r="M487" s="44"/>
      <c r="N487" s="44" t="str">
        <f t="shared" si="7"/>
        <v>#NAME?</v>
      </c>
      <c r="O487" s="86" t="str">
        <f t="shared" si="8"/>
        <v>#NAME?</v>
      </c>
      <c r="P487" s="125" t="str">
        <f t="shared" si="9"/>
        <v>#NAME?</v>
      </c>
      <c r="Q487" s="122" t="str">
        <f t="shared" si="10"/>
        <v>-</v>
      </c>
      <c r="R487" s="123" t="str">
        <f t="shared" si="11"/>
        <v>-</v>
      </c>
      <c r="S487" s="124" t="str">
        <f t="shared" si="12"/>
        <v>-</v>
      </c>
      <c r="T487" s="12"/>
      <c r="U487" s="12"/>
      <c r="V487" s="12"/>
      <c r="W487" s="12"/>
      <c r="X487" s="12"/>
      <c r="Y487" s="12"/>
      <c r="Z487" s="12"/>
    </row>
    <row r="488" ht="12.75" customHeight="1">
      <c r="A488" s="113">
        <f t="shared" si="2"/>
        <v>0</v>
      </c>
      <c r="B488" s="114"/>
      <c r="C488" s="115"/>
      <c r="D488" s="40" t="str">
        <f t="shared" si="3"/>
        <v>#NAME?</v>
      </c>
      <c r="E488" s="84"/>
      <c r="F488" s="41" t="str">
        <f t="shared" si="4"/>
        <v>#NAME?</v>
      </c>
      <c r="G488" s="45" t="str">
        <f t="shared" si="5"/>
        <v>#NAME?</v>
      </c>
      <c r="H488" s="41" t="str">
        <f t="shared" si="6"/>
        <v>#NAME?</v>
      </c>
      <c r="I488" s="116"/>
      <c r="J488" s="117"/>
      <c r="K488" s="42"/>
      <c r="L488" s="85"/>
      <c r="M488" s="44"/>
      <c r="N488" s="44" t="str">
        <f t="shared" si="7"/>
        <v>#NAME?</v>
      </c>
      <c r="O488" s="86" t="str">
        <f t="shared" si="8"/>
        <v>#NAME?</v>
      </c>
      <c r="P488" s="125" t="str">
        <f t="shared" si="9"/>
        <v>#NAME?</v>
      </c>
      <c r="Q488" s="122" t="str">
        <f t="shared" si="10"/>
        <v>-</v>
      </c>
      <c r="R488" s="123" t="str">
        <f t="shared" si="11"/>
        <v>-</v>
      </c>
      <c r="S488" s="124" t="str">
        <f t="shared" si="12"/>
        <v>-</v>
      </c>
      <c r="T488" s="12"/>
      <c r="U488" s="12"/>
      <c r="V488" s="12"/>
      <c r="W488" s="12"/>
      <c r="X488" s="12"/>
      <c r="Y488" s="12"/>
      <c r="Z488" s="12"/>
    </row>
    <row r="489" ht="12.75" customHeight="1">
      <c r="A489" s="113">
        <f t="shared" si="2"/>
        <v>0</v>
      </c>
      <c r="B489" s="114"/>
      <c r="C489" s="115"/>
      <c r="D489" s="40" t="str">
        <f t="shared" si="3"/>
        <v>#NAME?</v>
      </c>
      <c r="E489" s="84"/>
      <c r="F489" s="41" t="str">
        <f t="shared" si="4"/>
        <v>#NAME?</v>
      </c>
      <c r="G489" s="45" t="str">
        <f t="shared" si="5"/>
        <v>#NAME?</v>
      </c>
      <c r="H489" s="41" t="str">
        <f t="shared" si="6"/>
        <v>#NAME?</v>
      </c>
      <c r="I489" s="116"/>
      <c r="J489" s="117"/>
      <c r="K489" s="42"/>
      <c r="L489" s="85"/>
      <c r="M489" s="44"/>
      <c r="N489" s="44" t="str">
        <f t="shared" si="7"/>
        <v>#NAME?</v>
      </c>
      <c r="O489" s="86" t="str">
        <f t="shared" si="8"/>
        <v>#NAME?</v>
      </c>
      <c r="P489" s="125" t="str">
        <f t="shared" si="9"/>
        <v>#NAME?</v>
      </c>
      <c r="Q489" s="122" t="str">
        <f t="shared" si="10"/>
        <v>-</v>
      </c>
      <c r="R489" s="123" t="str">
        <f t="shared" si="11"/>
        <v>-</v>
      </c>
      <c r="S489" s="124" t="str">
        <f t="shared" si="12"/>
        <v>-</v>
      </c>
      <c r="T489" s="12"/>
      <c r="U489" s="12"/>
      <c r="V489" s="12"/>
      <c r="W489" s="12"/>
      <c r="X489" s="12"/>
      <c r="Y489" s="12"/>
      <c r="Z489" s="12"/>
    </row>
    <row r="490" ht="12.75" customHeight="1">
      <c r="A490" s="113">
        <f t="shared" si="2"/>
        <v>0</v>
      </c>
      <c r="B490" s="114"/>
      <c r="C490" s="115"/>
      <c r="D490" s="40" t="str">
        <f t="shared" si="3"/>
        <v>#NAME?</v>
      </c>
      <c r="E490" s="84"/>
      <c r="F490" s="41" t="str">
        <f t="shared" si="4"/>
        <v>#NAME?</v>
      </c>
      <c r="G490" s="45" t="str">
        <f t="shared" si="5"/>
        <v>#NAME?</v>
      </c>
      <c r="H490" s="41" t="str">
        <f t="shared" si="6"/>
        <v>#NAME?</v>
      </c>
      <c r="I490" s="116"/>
      <c r="J490" s="117"/>
      <c r="K490" s="42"/>
      <c r="L490" s="85"/>
      <c r="M490" s="44"/>
      <c r="N490" s="44" t="str">
        <f t="shared" si="7"/>
        <v>#NAME?</v>
      </c>
      <c r="O490" s="86" t="str">
        <f t="shared" si="8"/>
        <v>#NAME?</v>
      </c>
      <c r="P490" s="125" t="str">
        <f t="shared" si="9"/>
        <v>#NAME?</v>
      </c>
      <c r="Q490" s="122" t="str">
        <f t="shared" si="10"/>
        <v>-</v>
      </c>
      <c r="R490" s="123" t="str">
        <f t="shared" si="11"/>
        <v>-</v>
      </c>
      <c r="S490" s="124" t="str">
        <f t="shared" si="12"/>
        <v>-</v>
      </c>
      <c r="T490" s="12"/>
      <c r="U490" s="12"/>
      <c r="V490" s="12"/>
      <c r="W490" s="12"/>
      <c r="X490" s="12"/>
      <c r="Y490" s="12"/>
      <c r="Z490" s="12"/>
    </row>
    <row r="491" ht="12.75" customHeight="1">
      <c r="A491" s="113">
        <f t="shared" si="2"/>
        <v>0</v>
      </c>
      <c r="B491" s="114"/>
      <c r="C491" s="115"/>
      <c r="D491" s="40" t="str">
        <f t="shared" si="3"/>
        <v>#NAME?</v>
      </c>
      <c r="E491" s="84"/>
      <c r="F491" s="41" t="str">
        <f t="shared" si="4"/>
        <v>#NAME?</v>
      </c>
      <c r="G491" s="45" t="str">
        <f t="shared" si="5"/>
        <v>#NAME?</v>
      </c>
      <c r="H491" s="41" t="str">
        <f t="shared" si="6"/>
        <v>#NAME?</v>
      </c>
      <c r="I491" s="116"/>
      <c r="J491" s="117"/>
      <c r="K491" s="42"/>
      <c r="L491" s="85"/>
      <c r="M491" s="44"/>
      <c r="N491" s="44" t="str">
        <f t="shared" si="7"/>
        <v>#NAME?</v>
      </c>
      <c r="O491" s="86" t="str">
        <f t="shared" si="8"/>
        <v>#NAME?</v>
      </c>
      <c r="P491" s="125" t="str">
        <f t="shared" si="9"/>
        <v>#NAME?</v>
      </c>
      <c r="Q491" s="122" t="str">
        <f t="shared" si="10"/>
        <v>-</v>
      </c>
      <c r="R491" s="123" t="str">
        <f t="shared" si="11"/>
        <v>-</v>
      </c>
      <c r="S491" s="124" t="str">
        <f t="shared" si="12"/>
        <v>-</v>
      </c>
      <c r="T491" s="12"/>
      <c r="U491" s="12"/>
      <c r="V491" s="12"/>
      <c r="W491" s="12"/>
      <c r="X491" s="12"/>
      <c r="Y491" s="12"/>
      <c r="Z491" s="12"/>
    </row>
    <row r="492" ht="12.75" customHeight="1">
      <c r="A492" s="113">
        <f t="shared" si="2"/>
        <v>0</v>
      </c>
      <c r="B492" s="114"/>
      <c r="C492" s="115"/>
      <c r="D492" s="40" t="str">
        <f t="shared" si="3"/>
        <v>#NAME?</v>
      </c>
      <c r="E492" s="84"/>
      <c r="F492" s="41" t="str">
        <f t="shared" si="4"/>
        <v>#NAME?</v>
      </c>
      <c r="G492" s="45" t="str">
        <f t="shared" si="5"/>
        <v>#NAME?</v>
      </c>
      <c r="H492" s="41" t="str">
        <f t="shared" si="6"/>
        <v>#NAME?</v>
      </c>
      <c r="I492" s="116"/>
      <c r="J492" s="117"/>
      <c r="K492" s="42"/>
      <c r="L492" s="85"/>
      <c r="M492" s="44"/>
      <c r="N492" s="44" t="str">
        <f t="shared" si="7"/>
        <v>#NAME?</v>
      </c>
      <c r="O492" s="86" t="str">
        <f t="shared" si="8"/>
        <v>#NAME?</v>
      </c>
      <c r="P492" s="125" t="str">
        <f t="shared" si="9"/>
        <v>#NAME?</v>
      </c>
      <c r="Q492" s="122" t="str">
        <f t="shared" si="10"/>
        <v>-</v>
      </c>
      <c r="R492" s="123" t="str">
        <f t="shared" si="11"/>
        <v>-</v>
      </c>
      <c r="S492" s="124" t="str">
        <f t="shared" si="12"/>
        <v>-</v>
      </c>
      <c r="T492" s="12"/>
      <c r="U492" s="12"/>
      <c r="V492" s="12"/>
      <c r="W492" s="12"/>
      <c r="X492" s="12"/>
      <c r="Y492" s="12"/>
      <c r="Z492" s="12"/>
    </row>
    <row r="493" ht="12.75" customHeight="1">
      <c r="A493" s="113">
        <f t="shared" si="2"/>
        <v>0</v>
      </c>
      <c r="B493" s="114"/>
      <c r="C493" s="115"/>
      <c r="D493" s="40" t="str">
        <f t="shared" si="3"/>
        <v>#NAME?</v>
      </c>
      <c r="E493" s="84"/>
      <c r="F493" s="41" t="str">
        <f t="shared" si="4"/>
        <v>#NAME?</v>
      </c>
      <c r="G493" s="45" t="str">
        <f t="shared" si="5"/>
        <v>#NAME?</v>
      </c>
      <c r="H493" s="41" t="str">
        <f t="shared" si="6"/>
        <v>#NAME?</v>
      </c>
      <c r="I493" s="116"/>
      <c r="J493" s="117"/>
      <c r="K493" s="42"/>
      <c r="L493" s="85"/>
      <c r="M493" s="44"/>
      <c r="N493" s="44" t="str">
        <f t="shared" si="7"/>
        <v>#NAME?</v>
      </c>
      <c r="O493" s="86" t="str">
        <f t="shared" si="8"/>
        <v>#NAME?</v>
      </c>
      <c r="P493" s="125" t="str">
        <f t="shared" si="9"/>
        <v>#NAME?</v>
      </c>
      <c r="Q493" s="122" t="str">
        <f t="shared" si="10"/>
        <v>-</v>
      </c>
      <c r="R493" s="123" t="str">
        <f t="shared" si="11"/>
        <v>-</v>
      </c>
      <c r="S493" s="124" t="str">
        <f t="shared" si="12"/>
        <v>-</v>
      </c>
      <c r="T493" s="12"/>
      <c r="U493" s="12"/>
      <c r="V493" s="12"/>
      <c r="W493" s="12"/>
      <c r="X493" s="12"/>
      <c r="Y493" s="12"/>
      <c r="Z493" s="12"/>
    </row>
    <row r="494" ht="12.75" customHeight="1">
      <c r="A494" s="113">
        <f t="shared" si="2"/>
        <v>0</v>
      </c>
      <c r="B494" s="114"/>
      <c r="C494" s="115"/>
      <c r="D494" s="40" t="str">
        <f t="shared" si="3"/>
        <v>#NAME?</v>
      </c>
      <c r="E494" s="84"/>
      <c r="F494" s="41" t="str">
        <f t="shared" si="4"/>
        <v>#NAME?</v>
      </c>
      <c r="G494" s="45" t="str">
        <f t="shared" si="5"/>
        <v>#NAME?</v>
      </c>
      <c r="H494" s="41" t="str">
        <f t="shared" si="6"/>
        <v>#NAME?</v>
      </c>
      <c r="I494" s="116"/>
      <c r="J494" s="117"/>
      <c r="K494" s="42"/>
      <c r="L494" s="85"/>
      <c r="M494" s="44"/>
      <c r="N494" s="44" t="str">
        <f t="shared" si="7"/>
        <v>#NAME?</v>
      </c>
      <c r="O494" s="86" t="str">
        <f t="shared" si="8"/>
        <v>#NAME?</v>
      </c>
      <c r="P494" s="125" t="str">
        <f t="shared" si="9"/>
        <v>#NAME?</v>
      </c>
      <c r="Q494" s="122" t="str">
        <f t="shared" si="10"/>
        <v>-</v>
      </c>
      <c r="R494" s="123" t="str">
        <f t="shared" si="11"/>
        <v>-</v>
      </c>
      <c r="S494" s="124" t="str">
        <f t="shared" si="12"/>
        <v>-</v>
      </c>
      <c r="T494" s="12"/>
      <c r="U494" s="12"/>
      <c r="V494" s="12"/>
      <c r="W494" s="12"/>
      <c r="X494" s="12"/>
      <c r="Y494" s="12"/>
      <c r="Z494" s="12"/>
    </row>
    <row r="495" ht="12.75" customHeight="1">
      <c r="A495" s="113">
        <f t="shared" si="2"/>
        <v>0</v>
      </c>
      <c r="B495" s="114"/>
      <c r="C495" s="115"/>
      <c r="D495" s="40" t="str">
        <f t="shared" si="3"/>
        <v>#NAME?</v>
      </c>
      <c r="E495" s="84"/>
      <c r="F495" s="41" t="str">
        <f t="shared" si="4"/>
        <v>#NAME?</v>
      </c>
      <c r="G495" s="45" t="str">
        <f t="shared" si="5"/>
        <v>#NAME?</v>
      </c>
      <c r="H495" s="41" t="str">
        <f t="shared" si="6"/>
        <v>#NAME?</v>
      </c>
      <c r="I495" s="116"/>
      <c r="J495" s="117"/>
      <c r="K495" s="42"/>
      <c r="L495" s="85"/>
      <c r="M495" s="44"/>
      <c r="N495" s="44" t="str">
        <f t="shared" si="7"/>
        <v>#NAME?</v>
      </c>
      <c r="O495" s="86" t="str">
        <f t="shared" si="8"/>
        <v>#NAME?</v>
      </c>
      <c r="P495" s="125" t="str">
        <f t="shared" si="9"/>
        <v>#NAME?</v>
      </c>
      <c r="Q495" s="122" t="str">
        <f t="shared" si="10"/>
        <v>-</v>
      </c>
      <c r="R495" s="123" t="str">
        <f t="shared" si="11"/>
        <v>-</v>
      </c>
      <c r="S495" s="124" t="str">
        <f t="shared" si="12"/>
        <v>-</v>
      </c>
      <c r="T495" s="12"/>
      <c r="U495" s="12"/>
      <c r="V495" s="12"/>
      <c r="W495" s="12"/>
      <c r="X495" s="12"/>
      <c r="Y495" s="12"/>
      <c r="Z495" s="12"/>
    </row>
    <row r="496" ht="12.75" customHeight="1">
      <c r="A496" s="113">
        <f t="shared" si="2"/>
        <v>0</v>
      </c>
      <c r="B496" s="114"/>
      <c r="C496" s="115"/>
      <c r="D496" s="40" t="str">
        <f t="shared" si="3"/>
        <v>#NAME?</v>
      </c>
      <c r="E496" s="84"/>
      <c r="F496" s="41" t="str">
        <f t="shared" si="4"/>
        <v>#NAME?</v>
      </c>
      <c r="G496" s="45" t="str">
        <f t="shared" si="5"/>
        <v>#NAME?</v>
      </c>
      <c r="H496" s="41" t="str">
        <f t="shared" si="6"/>
        <v>#NAME?</v>
      </c>
      <c r="I496" s="116"/>
      <c r="J496" s="117"/>
      <c r="K496" s="42"/>
      <c r="L496" s="85"/>
      <c r="M496" s="44"/>
      <c r="N496" s="44" t="str">
        <f t="shared" si="7"/>
        <v>#NAME?</v>
      </c>
      <c r="O496" s="86" t="str">
        <f t="shared" si="8"/>
        <v>#NAME?</v>
      </c>
      <c r="P496" s="125" t="str">
        <f t="shared" si="9"/>
        <v>#NAME?</v>
      </c>
      <c r="Q496" s="122" t="str">
        <f t="shared" si="10"/>
        <v>-</v>
      </c>
      <c r="R496" s="123" t="str">
        <f t="shared" si="11"/>
        <v>-</v>
      </c>
      <c r="S496" s="124" t="str">
        <f t="shared" si="12"/>
        <v>-</v>
      </c>
      <c r="T496" s="12"/>
      <c r="U496" s="12"/>
      <c r="V496" s="12"/>
      <c r="W496" s="12"/>
      <c r="X496" s="12"/>
      <c r="Y496" s="12"/>
      <c r="Z496" s="12"/>
    </row>
    <row r="497" ht="12.75" customHeight="1">
      <c r="A497" s="113">
        <f t="shared" si="2"/>
        <v>0</v>
      </c>
      <c r="B497" s="114"/>
      <c r="C497" s="115"/>
      <c r="D497" s="40" t="str">
        <f t="shared" si="3"/>
        <v>#NAME?</v>
      </c>
      <c r="E497" s="84"/>
      <c r="F497" s="41" t="str">
        <f t="shared" si="4"/>
        <v>#NAME?</v>
      </c>
      <c r="G497" s="45" t="str">
        <f t="shared" si="5"/>
        <v>#NAME?</v>
      </c>
      <c r="H497" s="41" t="str">
        <f t="shared" si="6"/>
        <v>#NAME?</v>
      </c>
      <c r="I497" s="116"/>
      <c r="J497" s="117"/>
      <c r="K497" s="42"/>
      <c r="L497" s="85"/>
      <c r="M497" s="44"/>
      <c r="N497" s="44" t="str">
        <f t="shared" si="7"/>
        <v>#NAME?</v>
      </c>
      <c r="O497" s="86" t="str">
        <f t="shared" si="8"/>
        <v>#NAME?</v>
      </c>
      <c r="P497" s="125" t="str">
        <f t="shared" si="9"/>
        <v>#NAME?</v>
      </c>
      <c r="Q497" s="122" t="str">
        <f t="shared" si="10"/>
        <v>-</v>
      </c>
      <c r="R497" s="123" t="str">
        <f t="shared" si="11"/>
        <v>-</v>
      </c>
      <c r="S497" s="124" t="str">
        <f t="shared" si="12"/>
        <v>-</v>
      </c>
      <c r="T497" s="12"/>
      <c r="U497" s="12"/>
      <c r="V497" s="12"/>
      <c r="W497" s="12"/>
      <c r="X497" s="12"/>
      <c r="Y497" s="12"/>
      <c r="Z497" s="12"/>
    </row>
    <row r="498" ht="12.75" customHeight="1">
      <c r="A498" s="113">
        <f t="shared" si="2"/>
        <v>0</v>
      </c>
      <c r="B498" s="114"/>
      <c r="C498" s="115"/>
      <c r="D498" s="40" t="str">
        <f t="shared" si="3"/>
        <v>#NAME?</v>
      </c>
      <c r="E498" s="84"/>
      <c r="F498" s="41" t="str">
        <f t="shared" si="4"/>
        <v>#NAME?</v>
      </c>
      <c r="G498" s="45" t="str">
        <f t="shared" si="5"/>
        <v>#NAME?</v>
      </c>
      <c r="H498" s="41" t="str">
        <f t="shared" si="6"/>
        <v>#NAME?</v>
      </c>
      <c r="I498" s="116"/>
      <c r="J498" s="117"/>
      <c r="K498" s="42"/>
      <c r="L498" s="85"/>
      <c r="M498" s="44"/>
      <c r="N498" s="44" t="str">
        <f t="shared" si="7"/>
        <v>#NAME?</v>
      </c>
      <c r="O498" s="86" t="str">
        <f t="shared" si="8"/>
        <v>#NAME?</v>
      </c>
      <c r="P498" s="125" t="str">
        <f t="shared" si="9"/>
        <v>#NAME?</v>
      </c>
      <c r="Q498" s="122" t="str">
        <f t="shared" si="10"/>
        <v>-</v>
      </c>
      <c r="R498" s="123" t="str">
        <f t="shared" si="11"/>
        <v>-</v>
      </c>
      <c r="S498" s="124" t="str">
        <f t="shared" si="12"/>
        <v>-</v>
      </c>
      <c r="T498" s="12"/>
      <c r="U498" s="12"/>
      <c r="V498" s="12"/>
      <c r="W498" s="12"/>
      <c r="X498" s="12"/>
      <c r="Y498" s="12"/>
      <c r="Z498" s="12"/>
    </row>
    <row r="499" ht="12.75" customHeight="1">
      <c r="A499" s="113">
        <f t="shared" si="2"/>
        <v>0</v>
      </c>
      <c r="B499" s="114"/>
      <c r="C499" s="115"/>
      <c r="D499" s="40" t="str">
        <f t="shared" si="3"/>
        <v>#NAME?</v>
      </c>
      <c r="E499" s="84"/>
      <c r="F499" s="41" t="str">
        <f t="shared" si="4"/>
        <v>#NAME?</v>
      </c>
      <c r="G499" s="45" t="str">
        <f t="shared" si="5"/>
        <v>#NAME?</v>
      </c>
      <c r="H499" s="41" t="str">
        <f t="shared" si="6"/>
        <v>#NAME?</v>
      </c>
      <c r="I499" s="116"/>
      <c r="J499" s="117"/>
      <c r="K499" s="42"/>
      <c r="L499" s="85"/>
      <c r="M499" s="44"/>
      <c r="N499" s="44" t="str">
        <f t="shared" si="7"/>
        <v>#NAME?</v>
      </c>
      <c r="O499" s="86" t="str">
        <f t="shared" si="8"/>
        <v>#NAME?</v>
      </c>
      <c r="P499" s="125" t="str">
        <f t="shared" si="9"/>
        <v>#NAME?</v>
      </c>
      <c r="Q499" s="122" t="str">
        <f t="shared" si="10"/>
        <v>-</v>
      </c>
      <c r="R499" s="123" t="str">
        <f t="shared" si="11"/>
        <v>-</v>
      </c>
      <c r="S499" s="124" t="str">
        <f t="shared" si="12"/>
        <v>-</v>
      </c>
      <c r="T499" s="12"/>
      <c r="U499" s="12"/>
      <c r="V499" s="12"/>
      <c r="W499" s="12"/>
      <c r="X499" s="12"/>
      <c r="Y499" s="12"/>
      <c r="Z499" s="12"/>
    </row>
    <row r="500" ht="12.75" customHeight="1">
      <c r="A500" s="113">
        <f t="shared" si="2"/>
        <v>0</v>
      </c>
      <c r="B500" s="114"/>
      <c r="C500" s="115"/>
      <c r="D500" s="40" t="str">
        <f t="shared" si="3"/>
        <v>#NAME?</v>
      </c>
      <c r="E500" s="84"/>
      <c r="F500" s="41" t="str">
        <f t="shared" si="4"/>
        <v>#NAME?</v>
      </c>
      <c r="G500" s="45" t="str">
        <f t="shared" si="5"/>
        <v>#NAME?</v>
      </c>
      <c r="H500" s="41" t="str">
        <f t="shared" si="6"/>
        <v>#NAME?</v>
      </c>
      <c r="I500" s="116"/>
      <c r="J500" s="117"/>
      <c r="K500" s="42"/>
      <c r="L500" s="85"/>
      <c r="M500" s="44"/>
      <c r="N500" s="44" t="str">
        <f t="shared" si="7"/>
        <v>#NAME?</v>
      </c>
      <c r="O500" s="86" t="str">
        <f t="shared" si="8"/>
        <v>#NAME?</v>
      </c>
      <c r="P500" s="125" t="str">
        <f t="shared" si="9"/>
        <v>#NAME?</v>
      </c>
      <c r="Q500" s="122" t="str">
        <f t="shared" si="10"/>
        <v>-</v>
      </c>
      <c r="R500" s="123" t="str">
        <f t="shared" si="11"/>
        <v>-</v>
      </c>
      <c r="S500" s="124" t="str">
        <f t="shared" si="12"/>
        <v>-</v>
      </c>
      <c r="T500" s="12"/>
      <c r="U500" s="12"/>
      <c r="V500" s="12"/>
      <c r="W500" s="12"/>
      <c r="X500" s="12"/>
      <c r="Y500" s="12"/>
      <c r="Z500" s="12"/>
    </row>
    <row r="501" ht="12.75" customHeight="1">
      <c r="A501" s="113">
        <f t="shared" si="2"/>
        <v>0</v>
      </c>
      <c r="B501" s="114"/>
      <c r="C501" s="115"/>
      <c r="D501" s="40" t="str">
        <f t="shared" si="3"/>
        <v>#NAME?</v>
      </c>
      <c r="E501" s="84"/>
      <c r="F501" s="41" t="str">
        <f t="shared" si="4"/>
        <v>#NAME?</v>
      </c>
      <c r="G501" s="45" t="str">
        <f t="shared" si="5"/>
        <v>#NAME?</v>
      </c>
      <c r="H501" s="41" t="str">
        <f t="shared" si="6"/>
        <v>#NAME?</v>
      </c>
      <c r="I501" s="116"/>
      <c r="J501" s="117"/>
      <c r="K501" s="42"/>
      <c r="L501" s="85"/>
      <c r="M501" s="44"/>
      <c r="N501" s="44" t="str">
        <f t="shared" si="7"/>
        <v>#NAME?</v>
      </c>
      <c r="O501" s="86" t="str">
        <f t="shared" si="8"/>
        <v>#NAME?</v>
      </c>
      <c r="P501" s="125" t="str">
        <f t="shared" si="9"/>
        <v>#NAME?</v>
      </c>
      <c r="Q501" s="122" t="str">
        <f t="shared" si="10"/>
        <v>-</v>
      </c>
      <c r="R501" s="123" t="str">
        <f t="shared" si="11"/>
        <v>-</v>
      </c>
      <c r="S501" s="124" t="str">
        <f t="shared" si="12"/>
        <v>-</v>
      </c>
      <c r="T501" s="12"/>
      <c r="U501" s="12"/>
      <c r="V501" s="12"/>
      <c r="W501" s="12"/>
      <c r="X501" s="12"/>
      <c r="Y501" s="12"/>
      <c r="Z501" s="12"/>
    </row>
    <row r="502" ht="12.75" customHeight="1">
      <c r="A502" s="113">
        <f t="shared" si="2"/>
        <v>0</v>
      </c>
      <c r="B502" s="114"/>
      <c r="C502" s="115"/>
      <c r="D502" s="40" t="str">
        <f t="shared" si="3"/>
        <v>#NAME?</v>
      </c>
      <c r="E502" s="84"/>
      <c r="F502" s="41" t="str">
        <f t="shared" si="4"/>
        <v>#NAME?</v>
      </c>
      <c r="G502" s="45" t="str">
        <f t="shared" si="5"/>
        <v>#NAME?</v>
      </c>
      <c r="H502" s="41" t="str">
        <f t="shared" si="6"/>
        <v>#NAME?</v>
      </c>
      <c r="I502" s="116"/>
      <c r="J502" s="117"/>
      <c r="K502" s="42"/>
      <c r="L502" s="85"/>
      <c r="M502" s="44"/>
      <c r="N502" s="44" t="str">
        <f t="shared" si="7"/>
        <v>#NAME?</v>
      </c>
      <c r="O502" s="86" t="str">
        <f t="shared" si="8"/>
        <v>#NAME?</v>
      </c>
      <c r="P502" s="125" t="str">
        <f t="shared" si="9"/>
        <v>#NAME?</v>
      </c>
      <c r="Q502" s="122" t="str">
        <f t="shared" si="10"/>
        <v>-</v>
      </c>
      <c r="R502" s="123" t="str">
        <f t="shared" si="11"/>
        <v>-</v>
      </c>
      <c r="S502" s="124" t="str">
        <f t="shared" si="12"/>
        <v>-</v>
      </c>
      <c r="T502" s="12"/>
      <c r="U502" s="12"/>
      <c r="V502" s="12"/>
      <c r="W502" s="12"/>
      <c r="X502" s="12"/>
      <c r="Y502" s="12"/>
      <c r="Z502" s="12"/>
    </row>
    <row r="503" ht="12.75" customHeight="1">
      <c r="A503" s="113">
        <f t="shared" si="2"/>
        <v>0</v>
      </c>
      <c r="B503" s="114"/>
      <c r="C503" s="115"/>
      <c r="D503" s="40" t="str">
        <f t="shared" si="3"/>
        <v>#NAME?</v>
      </c>
      <c r="E503" s="84"/>
      <c r="F503" s="41" t="str">
        <f t="shared" si="4"/>
        <v>#NAME?</v>
      </c>
      <c r="G503" s="45" t="str">
        <f t="shared" si="5"/>
        <v>#NAME?</v>
      </c>
      <c r="H503" s="41" t="str">
        <f t="shared" si="6"/>
        <v>#NAME?</v>
      </c>
      <c r="I503" s="116"/>
      <c r="J503" s="117"/>
      <c r="K503" s="42"/>
      <c r="L503" s="85"/>
      <c r="M503" s="44"/>
      <c r="N503" s="44" t="str">
        <f t="shared" si="7"/>
        <v>#NAME?</v>
      </c>
      <c r="O503" s="86" t="str">
        <f t="shared" si="8"/>
        <v>#NAME?</v>
      </c>
      <c r="P503" s="125" t="str">
        <f t="shared" si="9"/>
        <v>#NAME?</v>
      </c>
      <c r="Q503" s="122" t="str">
        <f t="shared" si="10"/>
        <v>-</v>
      </c>
      <c r="R503" s="123" t="str">
        <f t="shared" si="11"/>
        <v>-</v>
      </c>
      <c r="S503" s="124" t="str">
        <f t="shared" si="12"/>
        <v>-</v>
      </c>
      <c r="T503" s="12"/>
      <c r="U503" s="12"/>
      <c r="V503" s="12"/>
      <c r="W503" s="12"/>
      <c r="X503" s="12"/>
      <c r="Y503" s="12"/>
      <c r="Z503" s="12"/>
    </row>
    <row r="504" ht="12.75" customHeight="1">
      <c r="A504" s="113">
        <f t="shared" si="2"/>
        <v>0</v>
      </c>
      <c r="B504" s="114"/>
      <c r="C504" s="115"/>
      <c r="D504" s="40" t="str">
        <f t="shared" si="3"/>
        <v>#NAME?</v>
      </c>
      <c r="E504" s="84"/>
      <c r="F504" s="41" t="str">
        <f t="shared" si="4"/>
        <v>#NAME?</v>
      </c>
      <c r="G504" s="45" t="str">
        <f t="shared" si="5"/>
        <v>#NAME?</v>
      </c>
      <c r="H504" s="41" t="str">
        <f t="shared" si="6"/>
        <v>#NAME?</v>
      </c>
      <c r="I504" s="116"/>
      <c r="J504" s="117"/>
      <c r="K504" s="42"/>
      <c r="L504" s="85"/>
      <c r="M504" s="44"/>
      <c r="N504" s="44" t="str">
        <f t="shared" si="7"/>
        <v>#NAME?</v>
      </c>
      <c r="O504" s="86" t="str">
        <f t="shared" si="8"/>
        <v>#NAME?</v>
      </c>
      <c r="P504" s="125" t="str">
        <f t="shared" si="9"/>
        <v>#NAME?</v>
      </c>
      <c r="Q504" s="122" t="str">
        <f t="shared" si="10"/>
        <v>-</v>
      </c>
      <c r="R504" s="123" t="str">
        <f t="shared" si="11"/>
        <v>-</v>
      </c>
      <c r="S504" s="124" t="str">
        <f t="shared" si="12"/>
        <v>-</v>
      </c>
      <c r="T504" s="12"/>
      <c r="U504" s="12"/>
      <c r="V504" s="12"/>
      <c r="W504" s="12"/>
      <c r="X504" s="12"/>
      <c r="Y504" s="12"/>
      <c r="Z504" s="12"/>
    </row>
    <row r="505" ht="12.75" customHeight="1">
      <c r="A505" s="113">
        <f t="shared" si="2"/>
        <v>0</v>
      </c>
      <c r="B505" s="114"/>
      <c r="C505" s="115"/>
      <c r="D505" s="40" t="str">
        <f t="shared" si="3"/>
        <v>#NAME?</v>
      </c>
      <c r="E505" s="84"/>
      <c r="F505" s="41" t="str">
        <f t="shared" si="4"/>
        <v>#NAME?</v>
      </c>
      <c r="G505" s="45" t="str">
        <f t="shared" si="5"/>
        <v>#NAME?</v>
      </c>
      <c r="H505" s="41" t="str">
        <f t="shared" si="6"/>
        <v>#NAME?</v>
      </c>
      <c r="I505" s="116"/>
      <c r="J505" s="117"/>
      <c r="K505" s="42"/>
      <c r="L505" s="85"/>
      <c r="M505" s="44"/>
      <c r="N505" s="44" t="str">
        <f t="shared" si="7"/>
        <v>#NAME?</v>
      </c>
      <c r="O505" s="86" t="str">
        <f t="shared" si="8"/>
        <v>#NAME?</v>
      </c>
      <c r="P505" s="125" t="str">
        <f t="shared" si="9"/>
        <v>#NAME?</v>
      </c>
      <c r="Q505" s="122" t="str">
        <f t="shared" si="10"/>
        <v>-</v>
      </c>
      <c r="R505" s="123" t="str">
        <f t="shared" si="11"/>
        <v>-</v>
      </c>
      <c r="S505" s="124" t="str">
        <f t="shared" si="12"/>
        <v>-</v>
      </c>
      <c r="T505" s="12"/>
      <c r="U505" s="12"/>
      <c r="V505" s="12"/>
      <c r="W505" s="12"/>
      <c r="X505" s="12"/>
      <c r="Y505" s="12"/>
      <c r="Z505" s="12"/>
    </row>
    <row r="506" ht="12.75" customHeight="1">
      <c r="A506" s="113">
        <f t="shared" si="2"/>
        <v>0</v>
      </c>
      <c r="B506" s="114"/>
      <c r="C506" s="115"/>
      <c r="D506" s="40" t="str">
        <f t="shared" si="3"/>
        <v>#NAME?</v>
      </c>
      <c r="E506" s="84"/>
      <c r="F506" s="41" t="str">
        <f t="shared" si="4"/>
        <v>#NAME?</v>
      </c>
      <c r="G506" s="45" t="str">
        <f t="shared" si="5"/>
        <v>#NAME?</v>
      </c>
      <c r="H506" s="41" t="str">
        <f t="shared" si="6"/>
        <v>#NAME?</v>
      </c>
      <c r="I506" s="116"/>
      <c r="J506" s="117"/>
      <c r="K506" s="42"/>
      <c r="L506" s="85"/>
      <c r="M506" s="44"/>
      <c r="N506" s="44" t="str">
        <f t="shared" si="7"/>
        <v>#NAME?</v>
      </c>
      <c r="O506" s="86" t="str">
        <f t="shared" si="8"/>
        <v>#NAME?</v>
      </c>
      <c r="P506" s="125" t="str">
        <f t="shared" si="9"/>
        <v>#NAME?</v>
      </c>
      <c r="Q506" s="122" t="str">
        <f t="shared" si="10"/>
        <v>-</v>
      </c>
      <c r="R506" s="123" t="str">
        <f t="shared" si="11"/>
        <v>-</v>
      </c>
      <c r="S506" s="124" t="str">
        <f t="shared" si="12"/>
        <v>-</v>
      </c>
      <c r="T506" s="12"/>
      <c r="U506" s="12"/>
      <c r="V506" s="12"/>
      <c r="W506" s="12"/>
      <c r="X506" s="12"/>
      <c r="Y506" s="12"/>
      <c r="Z506" s="12"/>
    </row>
    <row r="507" ht="12.75" customHeight="1">
      <c r="A507" s="113">
        <f t="shared" si="2"/>
        <v>0</v>
      </c>
      <c r="B507" s="114"/>
      <c r="C507" s="115"/>
      <c r="D507" s="40" t="str">
        <f t="shared" si="3"/>
        <v>#NAME?</v>
      </c>
      <c r="E507" s="84"/>
      <c r="F507" s="41" t="str">
        <f t="shared" si="4"/>
        <v>#NAME?</v>
      </c>
      <c r="G507" s="45" t="str">
        <f t="shared" si="5"/>
        <v>#NAME?</v>
      </c>
      <c r="H507" s="41" t="str">
        <f t="shared" si="6"/>
        <v>#NAME?</v>
      </c>
      <c r="I507" s="116"/>
      <c r="J507" s="117"/>
      <c r="K507" s="42"/>
      <c r="L507" s="85"/>
      <c r="M507" s="44"/>
      <c r="N507" s="44" t="str">
        <f t="shared" si="7"/>
        <v>#NAME?</v>
      </c>
      <c r="O507" s="86" t="str">
        <f t="shared" si="8"/>
        <v>#NAME?</v>
      </c>
      <c r="P507" s="125" t="str">
        <f t="shared" si="9"/>
        <v>#NAME?</v>
      </c>
      <c r="Q507" s="122" t="str">
        <f t="shared" si="10"/>
        <v>-</v>
      </c>
      <c r="R507" s="123" t="str">
        <f t="shared" si="11"/>
        <v>-</v>
      </c>
      <c r="S507" s="124" t="str">
        <f t="shared" si="12"/>
        <v>-</v>
      </c>
      <c r="T507" s="12"/>
      <c r="U507" s="12"/>
      <c r="V507" s="12"/>
      <c r="W507" s="12"/>
      <c r="X507" s="12"/>
      <c r="Y507" s="12"/>
      <c r="Z507" s="12"/>
    </row>
    <row r="508" ht="12.75" customHeight="1">
      <c r="A508" s="113">
        <f t="shared" si="2"/>
        <v>0</v>
      </c>
      <c r="B508" s="114"/>
      <c r="C508" s="115"/>
      <c r="D508" s="40" t="str">
        <f t="shared" si="3"/>
        <v>#NAME?</v>
      </c>
      <c r="E508" s="84"/>
      <c r="F508" s="41" t="str">
        <f t="shared" si="4"/>
        <v>#NAME?</v>
      </c>
      <c r="G508" s="45" t="str">
        <f t="shared" si="5"/>
        <v>#NAME?</v>
      </c>
      <c r="H508" s="41" t="str">
        <f t="shared" si="6"/>
        <v>#NAME?</v>
      </c>
      <c r="I508" s="116"/>
      <c r="J508" s="117"/>
      <c r="K508" s="42"/>
      <c r="L508" s="85"/>
      <c r="M508" s="44"/>
      <c r="N508" s="44" t="str">
        <f t="shared" si="7"/>
        <v>#NAME?</v>
      </c>
      <c r="O508" s="86" t="str">
        <f t="shared" si="8"/>
        <v>#NAME?</v>
      </c>
      <c r="P508" s="125" t="str">
        <f t="shared" si="9"/>
        <v>#NAME?</v>
      </c>
      <c r="Q508" s="122" t="str">
        <f t="shared" si="10"/>
        <v>-</v>
      </c>
      <c r="R508" s="123" t="str">
        <f t="shared" si="11"/>
        <v>-</v>
      </c>
      <c r="S508" s="124" t="str">
        <f t="shared" si="12"/>
        <v>-</v>
      </c>
      <c r="T508" s="12"/>
      <c r="U508" s="12"/>
      <c r="V508" s="12"/>
      <c r="W508" s="12"/>
      <c r="X508" s="12"/>
      <c r="Y508" s="12"/>
      <c r="Z508" s="12"/>
    </row>
    <row r="509" ht="12.75" customHeight="1">
      <c r="A509" s="113">
        <f t="shared" si="2"/>
        <v>0</v>
      </c>
      <c r="B509" s="114"/>
      <c r="C509" s="115"/>
      <c r="D509" s="40" t="str">
        <f t="shared" si="3"/>
        <v>#NAME?</v>
      </c>
      <c r="E509" s="84"/>
      <c r="F509" s="41" t="str">
        <f t="shared" si="4"/>
        <v>#NAME?</v>
      </c>
      <c r="G509" s="45" t="str">
        <f t="shared" si="5"/>
        <v>#NAME?</v>
      </c>
      <c r="H509" s="41" t="str">
        <f t="shared" si="6"/>
        <v>#NAME?</v>
      </c>
      <c r="I509" s="116"/>
      <c r="J509" s="117"/>
      <c r="K509" s="42"/>
      <c r="L509" s="85"/>
      <c r="M509" s="44"/>
      <c r="N509" s="44" t="str">
        <f t="shared" si="7"/>
        <v>#NAME?</v>
      </c>
      <c r="O509" s="86" t="str">
        <f t="shared" si="8"/>
        <v>#NAME?</v>
      </c>
      <c r="P509" s="125" t="str">
        <f t="shared" si="9"/>
        <v>#NAME?</v>
      </c>
      <c r="Q509" s="122" t="str">
        <f t="shared" si="10"/>
        <v>-</v>
      </c>
      <c r="R509" s="123" t="str">
        <f t="shared" si="11"/>
        <v>-</v>
      </c>
      <c r="S509" s="124" t="str">
        <f t="shared" si="12"/>
        <v>-</v>
      </c>
      <c r="T509" s="12"/>
      <c r="U509" s="12"/>
      <c r="V509" s="12"/>
      <c r="W509" s="12"/>
      <c r="X509" s="12"/>
      <c r="Y509" s="12"/>
      <c r="Z509" s="12"/>
    </row>
    <row r="510" ht="12.75" customHeight="1">
      <c r="A510" s="113">
        <f t="shared" si="2"/>
        <v>0</v>
      </c>
      <c r="B510" s="114"/>
      <c r="C510" s="115"/>
      <c r="D510" s="40" t="str">
        <f t="shared" si="3"/>
        <v>#NAME?</v>
      </c>
      <c r="E510" s="84"/>
      <c r="F510" s="41" t="str">
        <f t="shared" si="4"/>
        <v>#NAME?</v>
      </c>
      <c r="G510" s="45" t="str">
        <f t="shared" si="5"/>
        <v>#NAME?</v>
      </c>
      <c r="H510" s="41" t="str">
        <f t="shared" si="6"/>
        <v>#NAME?</v>
      </c>
      <c r="I510" s="116"/>
      <c r="J510" s="117"/>
      <c r="K510" s="42"/>
      <c r="L510" s="85"/>
      <c r="M510" s="44"/>
      <c r="N510" s="44" t="str">
        <f t="shared" si="7"/>
        <v>#NAME?</v>
      </c>
      <c r="O510" s="86" t="str">
        <f t="shared" si="8"/>
        <v>#NAME?</v>
      </c>
      <c r="P510" s="125" t="str">
        <f t="shared" si="9"/>
        <v>#NAME?</v>
      </c>
      <c r="Q510" s="122" t="str">
        <f t="shared" si="10"/>
        <v>-</v>
      </c>
      <c r="R510" s="123" t="str">
        <f t="shared" si="11"/>
        <v>-</v>
      </c>
      <c r="S510" s="124" t="str">
        <f t="shared" si="12"/>
        <v>-</v>
      </c>
      <c r="T510" s="12"/>
      <c r="U510" s="12"/>
      <c r="V510" s="12"/>
      <c r="W510" s="12"/>
      <c r="X510" s="12"/>
      <c r="Y510" s="12"/>
      <c r="Z510" s="12"/>
    </row>
    <row r="511" ht="12.75" customHeight="1">
      <c r="A511" s="113">
        <f t="shared" si="2"/>
        <v>0</v>
      </c>
      <c r="B511" s="114"/>
      <c r="C511" s="115"/>
      <c r="D511" s="40" t="str">
        <f t="shared" si="3"/>
        <v>#NAME?</v>
      </c>
      <c r="E511" s="84"/>
      <c r="F511" s="41" t="str">
        <f t="shared" si="4"/>
        <v>#NAME?</v>
      </c>
      <c r="G511" s="45" t="str">
        <f t="shared" si="5"/>
        <v>#NAME?</v>
      </c>
      <c r="H511" s="41" t="str">
        <f t="shared" si="6"/>
        <v>#NAME?</v>
      </c>
      <c r="I511" s="116"/>
      <c r="J511" s="117"/>
      <c r="K511" s="42"/>
      <c r="L511" s="85"/>
      <c r="M511" s="44"/>
      <c r="N511" s="44" t="str">
        <f t="shared" si="7"/>
        <v>#NAME?</v>
      </c>
      <c r="O511" s="86" t="str">
        <f t="shared" si="8"/>
        <v>#NAME?</v>
      </c>
      <c r="P511" s="125" t="str">
        <f t="shared" si="9"/>
        <v>#NAME?</v>
      </c>
      <c r="Q511" s="122" t="str">
        <f t="shared" si="10"/>
        <v>-</v>
      </c>
      <c r="R511" s="123" t="str">
        <f t="shared" si="11"/>
        <v>-</v>
      </c>
      <c r="S511" s="124" t="str">
        <f t="shared" si="12"/>
        <v>-</v>
      </c>
      <c r="T511" s="12"/>
      <c r="U511" s="12"/>
      <c r="V511" s="12"/>
      <c r="W511" s="12"/>
      <c r="X511" s="12"/>
      <c r="Y511" s="12"/>
      <c r="Z511" s="12"/>
    </row>
    <row r="512" ht="12.75" customHeight="1">
      <c r="A512" s="113">
        <f t="shared" si="2"/>
        <v>0</v>
      </c>
      <c r="B512" s="114"/>
      <c r="C512" s="115"/>
      <c r="D512" s="40" t="str">
        <f t="shared" si="3"/>
        <v>#NAME?</v>
      </c>
      <c r="E512" s="84"/>
      <c r="F512" s="41" t="str">
        <f t="shared" si="4"/>
        <v>#NAME?</v>
      </c>
      <c r="G512" s="45" t="str">
        <f t="shared" si="5"/>
        <v>#NAME?</v>
      </c>
      <c r="H512" s="41" t="str">
        <f t="shared" si="6"/>
        <v>#NAME?</v>
      </c>
      <c r="I512" s="116"/>
      <c r="J512" s="117"/>
      <c r="K512" s="42"/>
      <c r="L512" s="85"/>
      <c r="M512" s="44"/>
      <c r="N512" s="44" t="str">
        <f t="shared" si="7"/>
        <v>#NAME?</v>
      </c>
      <c r="O512" s="86" t="str">
        <f t="shared" si="8"/>
        <v>#NAME?</v>
      </c>
      <c r="P512" s="125" t="str">
        <f t="shared" si="9"/>
        <v>#NAME?</v>
      </c>
      <c r="Q512" s="122" t="str">
        <f t="shared" si="10"/>
        <v>-</v>
      </c>
      <c r="R512" s="123" t="str">
        <f t="shared" si="11"/>
        <v>-</v>
      </c>
      <c r="S512" s="124" t="str">
        <f t="shared" si="12"/>
        <v>-</v>
      </c>
      <c r="T512" s="12"/>
      <c r="U512" s="12"/>
      <c r="V512" s="12"/>
      <c r="W512" s="12"/>
      <c r="X512" s="12"/>
      <c r="Y512" s="12"/>
      <c r="Z512" s="12"/>
    </row>
    <row r="513" ht="12.75" customHeight="1">
      <c r="A513" s="113">
        <f t="shared" si="2"/>
        <v>0</v>
      </c>
      <c r="B513" s="114"/>
      <c r="C513" s="115"/>
      <c r="D513" s="40" t="str">
        <f t="shared" si="3"/>
        <v>#NAME?</v>
      </c>
      <c r="E513" s="84"/>
      <c r="F513" s="41" t="str">
        <f t="shared" si="4"/>
        <v>#NAME?</v>
      </c>
      <c r="G513" s="45" t="str">
        <f t="shared" si="5"/>
        <v>#NAME?</v>
      </c>
      <c r="H513" s="41" t="str">
        <f t="shared" si="6"/>
        <v>#NAME?</v>
      </c>
      <c r="I513" s="116"/>
      <c r="J513" s="117"/>
      <c r="K513" s="42"/>
      <c r="L513" s="85"/>
      <c r="M513" s="44"/>
      <c r="N513" s="44" t="str">
        <f t="shared" si="7"/>
        <v>#NAME?</v>
      </c>
      <c r="O513" s="86" t="str">
        <f t="shared" si="8"/>
        <v>#NAME?</v>
      </c>
      <c r="P513" s="125" t="str">
        <f t="shared" si="9"/>
        <v>#NAME?</v>
      </c>
      <c r="Q513" s="122" t="str">
        <f t="shared" si="10"/>
        <v>-</v>
      </c>
      <c r="R513" s="123" t="str">
        <f t="shared" si="11"/>
        <v>-</v>
      </c>
      <c r="S513" s="124" t="str">
        <f t="shared" si="12"/>
        <v>-</v>
      </c>
      <c r="T513" s="12"/>
      <c r="U513" s="12"/>
      <c r="V513" s="12"/>
      <c r="W513" s="12"/>
      <c r="X513" s="12"/>
      <c r="Y513" s="12"/>
      <c r="Z513" s="12"/>
    </row>
    <row r="514" ht="12.75" customHeight="1">
      <c r="A514" s="113">
        <f t="shared" si="2"/>
        <v>0</v>
      </c>
      <c r="B514" s="114"/>
      <c r="C514" s="115"/>
      <c r="D514" s="40" t="str">
        <f t="shared" si="3"/>
        <v>#NAME?</v>
      </c>
      <c r="E514" s="84"/>
      <c r="F514" s="41" t="str">
        <f t="shared" si="4"/>
        <v>#NAME?</v>
      </c>
      <c r="G514" s="45" t="str">
        <f t="shared" si="5"/>
        <v>#NAME?</v>
      </c>
      <c r="H514" s="41" t="str">
        <f t="shared" si="6"/>
        <v>#NAME?</v>
      </c>
      <c r="I514" s="116"/>
      <c r="J514" s="117"/>
      <c r="K514" s="42"/>
      <c r="L514" s="85"/>
      <c r="M514" s="44"/>
      <c r="N514" s="44" t="str">
        <f t="shared" si="7"/>
        <v>#NAME?</v>
      </c>
      <c r="O514" s="86" t="str">
        <f t="shared" si="8"/>
        <v>#NAME?</v>
      </c>
      <c r="P514" s="125" t="str">
        <f t="shared" si="9"/>
        <v>#NAME?</v>
      </c>
      <c r="Q514" s="122" t="str">
        <f t="shared" si="10"/>
        <v>-</v>
      </c>
      <c r="R514" s="123" t="str">
        <f t="shared" si="11"/>
        <v>-</v>
      </c>
      <c r="S514" s="124" t="str">
        <f t="shared" si="12"/>
        <v>-</v>
      </c>
      <c r="T514" s="12"/>
      <c r="U514" s="12"/>
      <c r="V514" s="12"/>
      <c r="W514" s="12"/>
      <c r="X514" s="12"/>
      <c r="Y514" s="12"/>
      <c r="Z514" s="12"/>
    </row>
    <row r="515" ht="12.75" customHeight="1">
      <c r="A515" s="113">
        <f t="shared" si="2"/>
        <v>0</v>
      </c>
      <c r="B515" s="114"/>
      <c r="C515" s="115"/>
      <c r="D515" s="40" t="str">
        <f t="shared" si="3"/>
        <v>#NAME?</v>
      </c>
      <c r="E515" s="84"/>
      <c r="F515" s="41" t="str">
        <f t="shared" si="4"/>
        <v>#NAME?</v>
      </c>
      <c r="G515" s="45" t="str">
        <f t="shared" si="5"/>
        <v>#NAME?</v>
      </c>
      <c r="H515" s="41" t="str">
        <f t="shared" si="6"/>
        <v>#NAME?</v>
      </c>
      <c r="I515" s="116"/>
      <c r="J515" s="117"/>
      <c r="K515" s="42"/>
      <c r="L515" s="85"/>
      <c r="M515" s="44"/>
      <c r="N515" s="44" t="str">
        <f t="shared" si="7"/>
        <v>#NAME?</v>
      </c>
      <c r="O515" s="86" t="str">
        <f t="shared" si="8"/>
        <v>#NAME?</v>
      </c>
      <c r="P515" s="125" t="str">
        <f t="shared" si="9"/>
        <v>#NAME?</v>
      </c>
      <c r="Q515" s="122" t="str">
        <f t="shared" si="10"/>
        <v>-</v>
      </c>
      <c r="R515" s="123" t="str">
        <f t="shared" si="11"/>
        <v>-</v>
      </c>
      <c r="S515" s="124" t="str">
        <f t="shared" si="12"/>
        <v>-</v>
      </c>
      <c r="T515" s="12"/>
      <c r="U515" s="12"/>
      <c r="V515" s="12"/>
      <c r="W515" s="12"/>
      <c r="X515" s="12"/>
      <c r="Y515" s="12"/>
      <c r="Z515" s="12"/>
    </row>
    <row r="516" ht="12.75" customHeight="1">
      <c r="A516" s="113">
        <f t="shared" si="2"/>
        <v>0</v>
      </c>
      <c r="B516" s="114"/>
      <c r="C516" s="115"/>
      <c r="D516" s="40" t="str">
        <f t="shared" si="3"/>
        <v>#NAME?</v>
      </c>
      <c r="E516" s="84"/>
      <c r="F516" s="41" t="str">
        <f t="shared" si="4"/>
        <v>#NAME?</v>
      </c>
      <c r="G516" s="45" t="str">
        <f t="shared" si="5"/>
        <v>#NAME?</v>
      </c>
      <c r="H516" s="41" t="str">
        <f t="shared" si="6"/>
        <v>#NAME?</v>
      </c>
      <c r="I516" s="116"/>
      <c r="J516" s="117"/>
      <c r="K516" s="42"/>
      <c r="L516" s="85"/>
      <c r="M516" s="44"/>
      <c r="N516" s="44" t="str">
        <f t="shared" si="7"/>
        <v>#NAME?</v>
      </c>
      <c r="O516" s="86" t="str">
        <f t="shared" si="8"/>
        <v>#NAME?</v>
      </c>
      <c r="P516" s="125" t="str">
        <f t="shared" si="9"/>
        <v>#NAME?</v>
      </c>
      <c r="Q516" s="122" t="str">
        <f t="shared" si="10"/>
        <v>-</v>
      </c>
      <c r="R516" s="123" t="str">
        <f t="shared" si="11"/>
        <v>-</v>
      </c>
      <c r="S516" s="124" t="str">
        <f t="shared" si="12"/>
        <v>-</v>
      </c>
      <c r="T516" s="12"/>
      <c r="U516" s="12"/>
      <c r="V516" s="12"/>
      <c r="W516" s="12"/>
      <c r="X516" s="12"/>
      <c r="Y516" s="12"/>
      <c r="Z516" s="12"/>
    </row>
    <row r="517" ht="12.75" customHeight="1">
      <c r="A517" s="113">
        <f t="shared" si="2"/>
        <v>0</v>
      </c>
      <c r="B517" s="114"/>
      <c r="C517" s="115"/>
      <c r="D517" s="40" t="str">
        <f t="shared" si="3"/>
        <v>#NAME?</v>
      </c>
      <c r="E517" s="84"/>
      <c r="F517" s="41" t="str">
        <f t="shared" si="4"/>
        <v>#NAME?</v>
      </c>
      <c r="G517" s="45" t="str">
        <f t="shared" si="5"/>
        <v>#NAME?</v>
      </c>
      <c r="H517" s="41" t="str">
        <f t="shared" si="6"/>
        <v>#NAME?</v>
      </c>
      <c r="I517" s="116"/>
      <c r="J517" s="117"/>
      <c r="K517" s="42"/>
      <c r="L517" s="85"/>
      <c r="M517" s="44"/>
      <c r="N517" s="44" t="str">
        <f t="shared" si="7"/>
        <v>#NAME?</v>
      </c>
      <c r="O517" s="86" t="str">
        <f t="shared" si="8"/>
        <v>#NAME?</v>
      </c>
      <c r="P517" s="125" t="str">
        <f t="shared" si="9"/>
        <v>#NAME?</v>
      </c>
      <c r="Q517" s="122" t="str">
        <f t="shared" si="10"/>
        <v>-</v>
      </c>
      <c r="R517" s="123" t="str">
        <f t="shared" si="11"/>
        <v>-</v>
      </c>
      <c r="S517" s="124" t="str">
        <f t="shared" si="12"/>
        <v>-</v>
      </c>
      <c r="T517" s="12"/>
      <c r="U517" s="12"/>
      <c r="V517" s="12"/>
      <c r="W517" s="12"/>
      <c r="X517" s="12"/>
      <c r="Y517" s="12"/>
      <c r="Z517" s="12"/>
    </row>
    <row r="518" ht="12.75" customHeight="1">
      <c r="A518" s="113">
        <f t="shared" si="2"/>
        <v>0</v>
      </c>
      <c r="B518" s="114"/>
      <c r="C518" s="115"/>
      <c r="D518" s="40" t="str">
        <f t="shared" si="3"/>
        <v>#NAME?</v>
      </c>
      <c r="E518" s="84"/>
      <c r="F518" s="41" t="str">
        <f t="shared" si="4"/>
        <v>#NAME?</v>
      </c>
      <c r="G518" s="45" t="str">
        <f t="shared" si="5"/>
        <v>#NAME?</v>
      </c>
      <c r="H518" s="41" t="str">
        <f t="shared" si="6"/>
        <v>#NAME?</v>
      </c>
      <c r="I518" s="116"/>
      <c r="J518" s="117"/>
      <c r="K518" s="42"/>
      <c r="L518" s="85"/>
      <c r="M518" s="44"/>
      <c r="N518" s="44" t="str">
        <f t="shared" si="7"/>
        <v>#NAME?</v>
      </c>
      <c r="O518" s="86" t="str">
        <f t="shared" si="8"/>
        <v>#NAME?</v>
      </c>
      <c r="P518" s="125" t="str">
        <f t="shared" si="9"/>
        <v>#NAME?</v>
      </c>
      <c r="Q518" s="122" t="str">
        <f t="shared" si="10"/>
        <v>-</v>
      </c>
      <c r="R518" s="123" t="str">
        <f t="shared" si="11"/>
        <v>-</v>
      </c>
      <c r="S518" s="124" t="str">
        <f t="shared" si="12"/>
        <v>-</v>
      </c>
      <c r="T518" s="12"/>
      <c r="U518" s="12"/>
      <c r="V518" s="12"/>
      <c r="W518" s="12"/>
      <c r="X518" s="12"/>
      <c r="Y518" s="12"/>
      <c r="Z518" s="12"/>
    </row>
    <row r="519" ht="12.75" customHeight="1">
      <c r="A519" s="113">
        <f t="shared" si="2"/>
        <v>0</v>
      </c>
      <c r="B519" s="114"/>
      <c r="C519" s="115"/>
      <c r="D519" s="40" t="str">
        <f t="shared" si="3"/>
        <v>#NAME?</v>
      </c>
      <c r="E519" s="84"/>
      <c r="F519" s="41" t="str">
        <f t="shared" si="4"/>
        <v>#NAME?</v>
      </c>
      <c r="G519" s="45" t="str">
        <f t="shared" si="5"/>
        <v>#NAME?</v>
      </c>
      <c r="H519" s="41" t="str">
        <f t="shared" si="6"/>
        <v>#NAME?</v>
      </c>
      <c r="I519" s="116"/>
      <c r="J519" s="117"/>
      <c r="K519" s="42"/>
      <c r="L519" s="85"/>
      <c r="M519" s="44"/>
      <c r="N519" s="44" t="str">
        <f t="shared" si="7"/>
        <v>#NAME?</v>
      </c>
      <c r="O519" s="86" t="str">
        <f t="shared" si="8"/>
        <v>#NAME?</v>
      </c>
      <c r="P519" s="125" t="str">
        <f t="shared" si="9"/>
        <v>#NAME?</v>
      </c>
      <c r="Q519" s="122" t="str">
        <f t="shared" si="10"/>
        <v>-</v>
      </c>
      <c r="R519" s="123" t="str">
        <f t="shared" si="11"/>
        <v>-</v>
      </c>
      <c r="S519" s="124" t="str">
        <f t="shared" si="12"/>
        <v>-</v>
      </c>
      <c r="T519" s="12"/>
      <c r="U519" s="12"/>
      <c r="V519" s="12"/>
      <c r="W519" s="12"/>
      <c r="X519" s="12"/>
      <c r="Y519" s="12"/>
      <c r="Z519" s="12"/>
    </row>
    <row r="520" ht="12.75" customHeight="1">
      <c r="A520" s="113">
        <f t="shared" si="2"/>
        <v>0</v>
      </c>
      <c r="B520" s="114"/>
      <c r="C520" s="115"/>
      <c r="D520" s="40" t="str">
        <f t="shared" si="3"/>
        <v>#NAME?</v>
      </c>
      <c r="E520" s="84"/>
      <c r="F520" s="41" t="str">
        <f t="shared" si="4"/>
        <v>#NAME?</v>
      </c>
      <c r="G520" s="45" t="str">
        <f t="shared" si="5"/>
        <v>#NAME?</v>
      </c>
      <c r="H520" s="41" t="str">
        <f t="shared" si="6"/>
        <v>#NAME?</v>
      </c>
      <c r="I520" s="116"/>
      <c r="J520" s="117"/>
      <c r="K520" s="42"/>
      <c r="L520" s="85"/>
      <c r="M520" s="44"/>
      <c r="N520" s="44" t="str">
        <f t="shared" si="7"/>
        <v>#NAME?</v>
      </c>
      <c r="O520" s="86" t="str">
        <f t="shared" si="8"/>
        <v>#NAME?</v>
      </c>
      <c r="P520" s="125" t="str">
        <f t="shared" si="9"/>
        <v>#NAME?</v>
      </c>
      <c r="Q520" s="122" t="str">
        <f t="shared" si="10"/>
        <v>-</v>
      </c>
      <c r="R520" s="123" t="str">
        <f t="shared" si="11"/>
        <v>-</v>
      </c>
      <c r="S520" s="124" t="str">
        <f t="shared" si="12"/>
        <v>-</v>
      </c>
      <c r="T520" s="12"/>
      <c r="U520" s="12"/>
      <c r="V520" s="12"/>
      <c r="W520" s="12"/>
      <c r="X520" s="12"/>
      <c r="Y520" s="12"/>
      <c r="Z520" s="12"/>
    </row>
    <row r="521" ht="12.75" customHeight="1">
      <c r="A521" s="113">
        <f t="shared" si="2"/>
        <v>0</v>
      </c>
      <c r="B521" s="114"/>
      <c r="C521" s="115"/>
      <c r="D521" s="40" t="str">
        <f t="shared" si="3"/>
        <v>#NAME?</v>
      </c>
      <c r="E521" s="84"/>
      <c r="F521" s="41" t="str">
        <f t="shared" si="4"/>
        <v>#NAME?</v>
      </c>
      <c r="G521" s="45" t="str">
        <f t="shared" si="5"/>
        <v>#NAME?</v>
      </c>
      <c r="H521" s="41" t="str">
        <f t="shared" si="6"/>
        <v>#NAME?</v>
      </c>
      <c r="I521" s="116"/>
      <c r="J521" s="117"/>
      <c r="K521" s="42"/>
      <c r="L521" s="85"/>
      <c r="M521" s="44"/>
      <c r="N521" s="44" t="str">
        <f t="shared" si="7"/>
        <v>#NAME?</v>
      </c>
      <c r="O521" s="86" t="str">
        <f t="shared" si="8"/>
        <v>#NAME?</v>
      </c>
      <c r="P521" s="125" t="str">
        <f t="shared" si="9"/>
        <v>#NAME?</v>
      </c>
      <c r="Q521" s="122" t="str">
        <f t="shared" si="10"/>
        <v>-</v>
      </c>
      <c r="R521" s="123" t="str">
        <f t="shared" si="11"/>
        <v>-</v>
      </c>
      <c r="S521" s="124" t="str">
        <f t="shared" si="12"/>
        <v>-</v>
      </c>
      <c r="T521" s="12"/>
      <c r="U521" s="12"/>
      <c r="V521" s="12"/>
      <c r="W521" s="12"/>
      <c r="X521" s="12"/>
      <c r="Y521" s="12"/>
      <c r="Z521" s="12"/>
    </row>
    <row r="522" ht="12.75" customHeight="1">
      <c r="A522" s="113">
        <f t="shared" si="2"/>
        <v>0</v>
      </c>
      <c r="B522" s="114"/>
      <c r="C522" s="115"/>
      <c r="D522" s="40" t="str">
        <f t="shared" si="3"/>
        <v>#NAME?</v>
      </c>
      <c r="E522" s="84"/>
      <c r="F522" s="41" t="str">
        <f t="shared" si="4"/>
        <v>#NAME?</v>
      </c>
      <c r="G522" s="45" t="str">
        <f t="shared" si="5"/>
        <v>#NAME?</v>
      </c>
      <c r="H522" s="41" t="str">
        <f t="shared" si="6"/>
        <v>#NAME?</v>
      </c>
      <c r="I522" s="116"/>
      <c r="J522" s="117"/>
      <c r="K522" s="42"/>
      <c r="L522" s="85"/>
      <c r="M522" s="44"/>
      <c r="N522" s="44" t="str">
        <f t="shared" si="7"/>
        <v>#NAME?</v>
      </c>
      <c r="O522" s="86" t="str">
        <f t="shared" si="8"/>
        <v>#NAME?</v>
      </c>
      <c r="P522" s="125" t="str">
        <f t="shared" si="9"/>
        <v>#NAME?</v>
      </c>
      <c r="Q522" s="122" t="str">
        <f t="shared" si="10"/>
        <v>-</v>
      </c>
      <c r="R522" s="123" t="str">
        <f t="shared" si="11"/>
        <v>-</v>
      </c>
      <c r="S522" s="124" t="str">
        <f t="shared" si="12"/>
        <v>-</v>
      </c>
      <c r="T522" s="12"/>
      <c r="U522" s="12"/>
      <c r="V522" s="12"/>
      <c r="W522" s="12"/>
      <c r="X522" s="12"/>
      <c r="Y522" s="12"/>
      <c r="Z522" s="12"/>
    </row>
    <row r="523" ht="12.75" customHeight="1">
      <c r="A523" s="113">
        <f t="shared" si="2"/>
        <v>0</v>
      </c>
      <c r="B523" s="114"/>
      <c r="C523" s="115"/>
      <c r="D523" s="40" t="str">
        <f t="shared" si="3"/>
        <v>#NAME?</v>
      </c>
      <c r="E523" s="84"/>
      <c r="F523" s="41" t="str">
        <f t="shared" si="4"/>
        <v>#NAME?</v>
      </c>
      <c r="G523" s="45" t="str">
        <f t="shared" si="5"/>
        <v>#NAME?</v>
      </c>
      <c r="H523" s="41" t="str">
        <f t="shared" si="6"/>
        <v>#NAME?</v>
      </c>
      <c r="I523" s="116"/>
      <c r="J523" s="117"/>
      <c r="K523" s="42"/>
      <c r="L523" s="85"/>
      <c r="M523" s="44"/>
      <c r="N523" s="44" t="str">
        <f t="shared" si="7"/>
        <v>#NAME?</v>
      </c>
      <c r="O523" s="86" t="str">
        <f t="shared" si="8"/>
        <v>#NAME?</v>
      </c>
      <c r="P523" s="125" t="str">
        <f t="shared" si="9"/>
        <v>#NAME?</v>
      </c>
      <c r="Q523" s="122" t="str">
        <f t="shared" si="10"/>
        <v>-</v>
      </c>
      <c r="R523" s="123" t="str">
        <f t="shared" si="11"/>
        <v>-</v>
      </c>
      <c r="S523" s="124" t="str">
        <f t="shared" si="12"/>
        <v>-</v>
      </c>
      <c r="T523" s="12"/>
      <c r="U523" s="12"/>
      <c r="V523" s="12"/>
      <c r="W523" s="12"/>
      <c r="X523" s="12"/>
      <c r="Y523" s="12"/>
      <c r="Z523" s="12"/>
    </row>
    <row r="524" ht="12.75" customHeight="1">
      <c r="A524" s="113">
        <f t="shared" si="2"/>
        <v>0</v>
      </c>
      <c r="B524" s="114"/>
      <c r="C524" s="115"/>
      <c r="D524" s="40" t="str">
        <f t="shared" si="3"/>
        <v>#NAME?</v>
      </c>
      <c r="E524" s="84"/>
      <c r="F524" s="41" t="str">
        <f t="shared" si="4"/>
        <v>#NAME?</v>
      </c>
      <c r="G524" s="45" t="str">
        <f t="shared" si="5"/>
        <v>#NAME?</v>
      </c>
      <c r="H524" s="41" t="str">
        <f t="shared" si="6"/>
        <v>#NAME?</v>
      </c>
      <c r="I524" s="116"/>
      <c r="J524" s="117"/>
      <c r="K524" s="42"/>
      <c r="L524" s="85"/>
      <c r="M524" s="44"/>
      <c r="N524" s="44" t="str">
        <f t="shared" si="7"/>
        <v>#NAME?</v>
      </c>
      <c r="O524" s="86" t="str">
        <f t="shared" si="8"/>
        <v>#NAME?</v>
      </c>
      <c r="P524" s="125" t="str">
        <f t="shared" si="9"/>
        <v>#NAME?</v>
      </c>
      <c r="Q524" s="122" t="str">
        <f t="shared" si="10"/>
        <v>-</v>
      </c>
      <c r="R524" s="123" t="str">
        <f t="shared" si="11"/>
        <v>-</v>
      </c>
      <c r="S524" s="124" t="str">
        <f t="shared" si="12"/>
        <v>-</v>
      </c>
      <c r="T524" s="12"/>
      <c r="U524" s="12"/>
      <c r="V524" s="12"/>
      <c r="W524" s="12"/>
      <c r="X524" s="12"/>
      <c r="Y524" s="12"/>
      <c r="Z524" s="12"/>
    </row>
    <row r="525" ht="12.75" customHeight="1">
      <c r="A525" s="113">
        <f t="shared" si="2"/>
        <v>0</v>
      </c>
      <c r="B525" s="114"/>
      <c r="C525" s="115"/>
      <c r="D525" s="40" t="str">
        <f t="shared" si="3"/>
        <v>#NAME?</v>
      </c>
      <c r="E525" s="84"/>
      <c r="F525" s="41" t="str">
        <f t="shared" si="4"/>
        <v>#NAME?</v>
      </c>
      <c r="G525" s="45" t="str">
        <f t="shared" si="5"/>
        <v>#NAME?</v>
      </c>
      <c r="H525" s="41" t="str">
        <f t="shared" si="6"/>
        <v>#NAME?</v>
      </c>
      <c r="I525" s="116"/>
      <c r="J525" s="117"/>
      <c r="K525" s="42"/>
      <c r="L525" s="85"/>
      <c r="M525" s="44"/>
      <c r="N525" s="44" t="str">
        <f t="shared" si="7"/>
        <v>#NAME?</v>
      </c>
      <c r="O525" s="86" t="str">
        <f t="shared" si="8"/>
        <v>#NAME?</v>
      </c>
      <c r="P525" s="125" t="str">
        <f t="shared" si="9"/>
        <v>#NAME?</v>
      </c>
      <c r="Q525" s="122" t="str">
        <f t="shared" si="10"/>
        <v>-</v>
      </c>
      <c r="R525" s="123" t="str">
        <f t="shared" si="11"/>
        <v>-</v>
      </c>
      <c r="S525" s="124" t="str">
        <f t="shared" si="12"/>
        <v>-</v>
      </c>
      <c r="T525" s="12"/>
      <c r="U525" s="12"/>
      <c r="V525" s="12"/>
      <c r="W525" s="12"/>
      <c r="X525" s="12"/>
      <c r="Y525" s="12"/>
      <c r="Z525" s="12"/>
    </row>
    <row r="526" ht="12.75" customHeight="1">
      <c r="A526" s="113">
        <f t="shared" si="2"/>
        <v>0</v>
      </c>
      <c r="B526" s="114"/>
      <c r="C526" s="115"/>
      <c r="D526" s="40" t="str">
        <f t="shared" si="3"/>
        <v>#NAME?</v>
      </c>
      <c r="E526" s="84"/>
      <c r="F526" s="41" t="str">
        <f t="shared" si="4"/>
        <v>#NAME?</v>
      </c>
      <c r="G526" s="45" t="str">
        <f t="shared" si="5"/>
        <v>#NAME?</v>
      </c>
      <c r="H526" s="41" t="str">
        <f t="shared" si="6"/>
        <v>#NAME?</v>
      </c>
      <c r="I526" s="116"/>
      <c r="J526" s="117"/>
      <c r="K526" s="42"/>
      <c r="L526" s="85"/>
      <c r="M526" s="44"/>
      <c r="N526" s="44" t="str">
        <f t="shared" si="7"/>
        <v>#NAME?</v>
      </c>
      <c r="O526" s="86" t="str">
        <f t="shared" si="8"/>
        <v>#NAME?</v>
      </c>
      <c r="P526" s="125" t="str">
        <f t="shared" si="9"/>
        <v>#NAME?</v>
      </c>
      <c r="Q526" s="122" t="str">
        <f t="shared" si="10"/>
        <v>-</v>
      </c>
      <c r="R526" s="123" t="str">
        <f t="shared" si="11"/>
        <v>-</v>
      </c>
      <c r="S526" s="124" t="str">
        <f t="shared" si="12"/>
        <v>-</v>
      </c>
      <c r="T526" s="12"/>
      <c r="U526" s="12"/>
      <c r="V526" s="12"/>
      <c r="W526" s="12"/>
      <c r="X526" s="12"/>
      <c r="Y526" s="12"/>
      <c r="Z526" s="12"/>
    </row>
    <row r="527" ht="12.75" customHeight="1">
      <c r="A527" s="113">
        <f t="shared" si="2"/>
        <v>0</v>
      </c>
      <c r="B527" s="114"/>
      <c r="C527" s="115"/>
      <c r="D527" s="40" t="str">
        <f t="shared" si="3"/>
        <v>#NAME?</v>
      </c>
      <c r="E527" s="84"/>
      <c r="F527" s="41" t="str">
        <f t="shared" si="4"/>
        <v>#NAME?</v>
      </c>
      <c r="G527" s="45" t="str">
        <f t="shared" si="5"/>
        <v>#NAME?</v>
      </c>
      <c r="H527" s="41" t="str">
        <f t="shared" si="6"/>
        <v>#NAME?</v>
      </c>
      <c r="I527" s="116"/>
      <c r="J527" s="117"/>
      <c r="K527" s="42"/>
      <c r="L527" s="85"/>
      <c r="M527" s="44"/>
      <c r="N527" s="44" t="str">
        <f t="shared" si="7"/>
        <v>#NAME?</v>
      </c>
      <c r="O527" s="86" t="str">
        <f t="shared" si="8"/>
        <v>#NAME?</v>
      </c>
      <c r="P527" s="125" t="str">
        <f t="shared" si="9"/>
        <v>#NAME?</v>
      </c>
      <c r="Q527" s="122" t="str">
        <f t="shared" si="10"/>
        <v>-</v>
      </c>
      <c r="R527" s="123" t="str">
        <f t="shared" si="11"/>
        <v>-</v>
      </c>
      <c r="S527" s="124" t="str">
        <f t="shared" si="12"/>
        <v>-</v>
      </c>
      <c r="T527" s="12"/>
      <c r="U527" s="12"/>
      <c r="V527" s="12"/>
      <c r="W527" s="12"/>
      <c r="X527" s="12"/>
      <c r="Y527" s="12"/>
      <c r="Z527" s="12"/>
    </row>
    <row r="528" ht="12.75" customHeight="1">
      <c r="A528" s="113">
        <f t="shared" si="2"/>
        <v>0</v>
      </c>
      <c r="B528" s="114"/>
      <c r="C528" s="115"/>
      <c r="D528" s="40" t="str">
        <f t="shared" si="3"/>
        <v>#NAME?</v>
      </c>
      <c r="E528" s="84"/>
      <c r="F528" s="41" t="str">
        <f t="shared" si="4"/>
        <v>#NAME?</v>
      </c>
      <c r="G528" s="45" t="str">
        <f t="shared" si="5"/>
        <v>#NAME?</v>
      </c>
      <c r="H528" s="41" t="str">
        <f t="shared" si="6"/>
        <v>#NAME?</v>
      </c>
      <c r="I528" s="116"/>
      <c r="J528" s="117"/>
      <c r="K528" s="42"/>
      <c r="L528" s="85"/>
      <c r="M528" s="44"/>
      <c r="N528" s="44" t="str">
        <f t="shared" si="7"/>
        <v>#NAME?</v>
      </c>
      <c r="O528" s="86" t="str">
        <f t="shared" si="8"/>
        <v>#NAME?</v>
      </c>
      <c r="P528" s="125" t="str">
        <f t="shared" si="9"/>
        <v>#NAME?</v>
      </c>
      <c r="Q528" s="122" t="str">
        <f t="shared" si="10"/>
        <v>-</v>
      </c>
      <c r="R528" s="123" t="str">
        <f t="shared" si="11"/>
        <v>-</v>
      </c>
      <c r="S528" s="124" t="str">
        <f t="shared" si="12"/>
        <v>-</v>
      </c>
      <c r="T528" s="12"/>
      <c r="U528" s="12"/>
      <c r="V528" s="12"/>
      <c r="W528" s="12"/>
      <c r="X528" s="12"/>
      <c r="Y528" s="12"/>
      <c r="Z528" s="12"/>
    </row>
    <row r="529" ht="12.75" customHeight="1">
      <c r="A529" s="113">
        <f t="shared" si="2"/>
        <v>0</v>
      </c>
      <c r="B529" s="114"/>
      <c r="C529" s="115"/>
      <c r="D529" s="40" t="str">
        <f t="shared" si="3"/>
        <v>#NAME?</v>
      </c>
      <c r="E529" s="84"/>
      <c r="F529" s="41" t="str">
        <f t="shared" si="4"/>
        <v>#NAME?</v>
      </c>
      <c r="G529" s="45" t="str">
        <f t="shared" si="5"/>
        <v>#NAME?</v>
      </c>
      <c r="H529" s="41" t="str">
        <f t="shared" si="6"/>
        <v>#NAME?</v>
      </c>
      <c r="I529" s="116"/>
      <c r="J529" s="117"/>
      <c r="K529" s="42"/>
      <c r="L529" s="85"/>
      <c r="M529" s="44"/>
      <c r="N529" s="44" t="str">
        <f t="shared" si="7"/>
        <v>#NAME?</v>
      </c>
      <c r="O529" s="86" t="str">
        <f t="shared" si="8"/>
        <v>#NAME?</v>
      </c>
      <c r="P529" s="125" t="str">
        <f t="shared" si="9"/>
        <v>#NAME?</v>
      </c>
      <c r="Q529" s="122" t="str">
        <f t="shared" si="10"/>
        <v>-</v>
      </c>
      <c r="R529" s="123" t="str">
        <f t="shared" si="11"/>
        <v>-</v>
      </c>
      <c r="S529" s="124" t="str">
        <f t="shared" si="12"/>
        <v>-</v>
      </c>
      <c r="T529" s="12"/>
      <c r="U529" s="12"/>
      <c r="V529" s="12"/>
      <c r="W529" s="12"/>
      <c r="X529" s="12"/>
      <c r="Y529" s="12"/>
      <c r="Z529" s="12"/>
    </row>
    <row r="530" ht="12.75" customHeight="1">
      <c r="A530" s="113">
        <f t="shared" si="2"/>
        <v>0</v>
      </c>
      <c r="B530" s="114"/>
      <c r="C530" s="115"/>
      <c r="D530" s="40" t="str">
        <f t="shared" si="3"/>
        <v>#NAME?</v>
      </c>
      <c r="E530" s="84"/>
      <c r="F530" s="41" t="str">
        <f t="shared" si="4"/>
        <v>#NAME?</v>
      </c>
      <c r="G530" s="45" t="str">
        <f t="shared" si="5"/>
        <v>#NAME?</v>
      </c>
      <c r="H530" s="41" t="str">
        <f t="shared" si="6"/>
        <v>#NAME?</v>
      </c>
      <c r="I530" s="116"/>
      <c r="J530" s="117"/>
      <c r="K530" s="42"/>
      <c r="L530" s="85"/>
      <c r="M530" s="44"/>
      <c r="N530" s="44" t="str">
        <f t="shared" si="7"/>
        <v>#NAME?</v>
      </c>
      <c r="O530" s="86" t="str">
        <f t="shared" si="8"/>
        <v>#NAME?</v>
      </c>
      <c r="P530" s="125" t="str">
        <f t="shared" si="9"/>
        <v>#NAME?</v>
      </c>
      <c r="Q530" s="122" t="str">
        <f t="shared" si="10"/>
        <v>-</v>
      </c>
      <c r="R530" s="123" t="str">
        <f t="shared" si="11"/>
        <v>-</v>
      </c>
      <c r="S530" s="124" t="str">
        <f t="shared" si="12"/>
        <v>-</v>
      </c>
      <c r="T530" s="12"/>
      <c r="U530" s="12"/>
      <c r="V530" s="12"/>
      <c r="W530" s="12"/>
      <c r="X530" s="12"/>
      <c r="Y530" s="12"/>
      <c r="Z530" s="12"/>
    </row>
    <row r="531" ht="12.75" customHeight="1">
      <c r="A531" s="113">
        <f t="shared" si="2"/>
        <v>0</v>
      </c>
      <c r="B531" s="114"/>
      <c r="C531" s="115"/>
      <c r="D531" s="40" t="str">
        <f t="shared" si="3"/>
        <v>#NAME?</v>
      </c>
      <c r="E531" s="84"/>
      <c r="F531" s="41" t="str">
        <f t="shared" si="4"/>
        <v>#NAME?</v>
      </c>
      <c r="G531" s="45" t="str">
        <f t="shared" si="5"/>
        <v>#NAME?</v>
      </c>
      <c r="H531" s="41" t="str">
        <f t="shared" si="6"/>
        <v>#NAME?</v>
      </c>
      <c r="I531" s="116"/>
      <c r="J531" s="117"/>
      <c r="K531" s="42"/>
      <c r="L531" s="85"/>
      <c r="M531" s="44"/>
      <c r="N531" s="44" t="str">
        <f t="shared" si="7"/>
        <v>#NAME?</v>
      </c>
      <c r="O531" s="86" t="str">
        <f t="shared" si="8"/>
        <v>#NAME?</v>
      </c>
      <c r="P531" s="125" t="str">
        <f t="shared" si="9"/>
        <v>#NAME?</v>
      </c>
      <c r="Q531" s="122" t="str">
        <f t="shared" si="10"/>
        <v>-</v>
      </c>
      <c r="R531" s="123" t="str">
        <f t="shared" si="11"/>
        <v>-</v>
      </c>
      <c r="S531" s="124" t="str">
        <f t="shared" si="12"/>
        <v>-</v>
      </c>
      <c r="T531" s="12"/>
      <c r="U531" s="12"/>
      <c r="V531" s="12"/>
      <c r="W531" s="12"/>
      <c r="X531" s="12"/>
      <c r="Y531" s="12"/>
      <c r="Z531" s="12"/>
    </row>
    <row r="532" ht="12.75" customHeight="1">
      <c r="A532" s="113">
        <f t="shared" si="2"/>
        <v>0</v>
      </c>
      <c r="B532" s="114"/>
      <c r="C532" s="115"/>
      <c r="D532" s="40" t="str">
        <f t="shared" si="3"/>
        <v>#NAME?</v>
      </c>
      <c r="E532" s="84"/>
      <c r="F532" s="41" t="str">
        <f t="shared" si="4"/>
        <v>#NAME?</v>
      </c>
      <c r="G532" s="45" t="str">
        <f t="shared" si="5"/>
        <v>#NAME?</v>
      </c>
      <c r="H532" s="41" t="str">
        <f t="shared" si="6"/>
        <v>#NAME?</v>
      </c>
      <c r="I532" s="116"/>
      <c r="J532" s="117"/>
      <c r="K532" s="42"/>
      <c r="L532" s="85"/>
      <c r="M532" s="44"/>
      <c r="N532" s="44" t="str">
        <f t="shared" si="7"/>
        <v>#NAME?</v>
      </c>
      <c r="O532" s="86" t="str">
        <f t="shared" si="8"/>
        <v>#NAME?</v>
      </c>
      <c r="P532" s="125" t="str">
        <f t="shared" si="9"/>
        <v>#NAME?</v>
      </c>
      <c r="Q532" s="122" t="str">
        <f t="shared" si="10"/>
        <v>-</v>
      </c>
      <c r="R532" s="123" t="str">
        <f t="shared" si="11"/>
        <v>-</v>
      </c>
      <c r="S532" s="124" t="str">
        <f t="shared" si="12"/>
        <v>-</v>
      </c>
      <c r="T532" s="12"/>
      <c r="U532" s="12"/>
      <c r="V532" s="12"/>
      <c r="W532" s="12"/>
      <c r="X532" s="12"/>
      <c r="Y532" s="12"/>
      <c r="Z532" s="12"/>
    </row>
    <row r="533" ht="12.75" customHeight="1">
      <c r="A533" s="113">
        <f t="shared" si="2"/>
        <v>0</v>
      </c>
      <c r="B533" s="114"/>
      <c r="C533" s="115"/>
      <c r="D533" s="40" t="str">
        <f t="shared" si="3"/>
        <v>#NAME?</v>
      </c>
      <c r="E533" s="84"/>
      <c r="F533" s="41" t="str">
        <f t="shared" si="4"/>
        <v>#NAME?</v>
      </c>
      <c r="G533" s="45" t="str">
        <f t="shared" si="5"/>
        <v>#NAME?</v>
      </c>
      <c r="H533" s="41" t="str">
        <f t="shared" si="6"/>
        <v>#NAME?</v>
      </c>
      <c r="I533" s="116"/>
      <c r="J533" s="117"/>
      <c r="K533" s="42"/>
      <c r="L533" s="85"/>
      <c r="M533" s="44"/>
      <c r="N533" s="44" t="str">
        <f t="shared" si="7"/>
        <v>#NAME?</v>
      </c>
      <c r="O533" s="86" t="str">
        <f t="shared" si="8"/>
        <v>#NAME?</v>
      </c>
      <c r="P533" s="125" t="str">
        <f t="shared" si="9"/>
        <v>#NAME?</v>
      </c>
      <c r="Q533" s="122" t="str">
        <f t="shared" si="10"/>
        <v>-</v>
      </c>
      <c r="R533" s="123" t="str">
        <f t="shared" si="11"/>
        <v>-</v>
      </c>
      <c r="S533" s="124" t="str">
        <f t="shared" si="12"/>
        <v>-</v>
      </c>
      <c r="T533" s="12"/>
      <c r="U533" s="12"/>
      <c r="V533" s="12"/>
      <c r="W533" s="12"/>
      <c r="X533" s="12"/>
      <c r="Y533" s="12"/>
      <c r="Z533" s="12"/>
    </row>
    <row r="534" ht="12.75" customHeight="1">
      <c r="A534" s="113">
        <f t="shared" si="2"/>
        <v>0</v>
      </c>
      <c r="B534" s="114"/>
      <c r="C534" s="115"/>
      <c r="D534" s="40" t="str">
        <f t="shared" si="3"/>
        <v>#NAME?</v>
      </c>
      <c r="E534" s="84"/>
      <c r="F534" s="41" t="str">
        <f t="shared" si="4"/>
        <v>#NAME?</v>
      </c>
      <c r="G534" s="45" t="str">
        <f t="shared" si="5"/>
        <v>#NAME?</v>
      </c>
      <c r="H534" s="41" t="str">
        <f t="shared" si="6"/>
        <v>#NAME?</v>
      </c>
      <c r="I534" s="116"/>
      <c r="J534" s="117"/>
      <c r="K534" s="42"/>
      <c r="L534" s="85"/>
      <c r="M534" s="44"/>
      <c r="N534" s="44" t="str">
        <f t="shared" si="7"/>
        <v>#NAME?</v>
      </c>
      <c r="O534" s="86" t="str">
        <f t="shared" si="8"/>
        <v>#NAME?</v>
      </c>
      <c r="P534" s="125" t="str">
        <f t="shared" si="9"/>
        <v>#NAME?</v>
      </c>
      <c r="Q534" s="122" t="str">
        <f t="shared" si="10"/>
        <v>-</v>
      </c>
      <c r="R534" s="123" t="str">
        <f t="shared" si="11"/>
        <v>-</v>
      </c>
      <c r="S534" s="124" t="str">
        <f t="shared" si="12"/>
        <v>-</v>
      </c>
      <c r="T534" s="12"/>
      <c r="U534" s="12"/>
      <c r="V534" s="12"/>
      <c r="W534" s="12"/>
      <c r="X534" s="12"/>
      <c r="Y534" s="12"/>
      <c r="Z534" s="12"/>
    </row>
    <row r="535" ht="12.75" customHeight="1">
      <c r="A535" s="113">
        <f t="shared" si="2"/>
        <v>0</v>
      </c>
      <c r="B535" s="114"/>
      <c r="C535" s="115"/>
      <c r="D535" s="40" t="str">
        <f t="shared" si="3"/>
        <v>#NAME?</v>
      </c>
      <c r="E535" s="84"/>
      <c r="F535" s="41" t="str">
        <f t="shared" si="4"/>
        <v>#NAME?</v>
      </c>
      <c r="G535" s="45" t="str">
        <f t="shared" si="5"/>
        <v>#NAME?</v>
      </c>
      <c r="H535" s="41" t="str">
        <f t="shared" si="6"/>
        <v>#NAME?</v>
      </c>
      <c r="I535" s="116"/>
      <c r="J535" s="117"/>
      <c r="K535" s="42"/>
      <c r="L535" s="85"/>
      <c r="M535" s="44"/>
      <c r="N535" s="44" t="str">
        <f t="shared" si="7"/>
        <v>#NAME?</v>
      </c>
      <c r="O535" s="86" t="str">
        <f t="shared" si="8"/>
        <v>#NAME?</v>
      </c>
      <c r="P535" s="125" t="str">
        <f t="shared" si="9"/>
        <v>#NAME?</v>
      </c>
      <c r="Q535" s="122" t="str">
        <f t="shared" si="10"/>
        <v>-</v>
      </c>
      <c r="R535" s="123" t="str">
        <f t="shared" si="11"/>
        <v>-</v>
      </c>
      <c r="S535" s="124" t="str">
        <f t="shared" si="12"/>
        <v>-</v>
      </c>
      <c r="T535" s="12"/>
      <c r="U535" s="12"/>
      <c r="V535" s="12"/>
      <c r="W535" s="12"/>
      <c r="X535" s="12"/>
      <c r="Y535" s="12"/>
      <c r="Z535" s="12"/>
    </row>
    <row r="536" ht="12.75" customHeight="1">
      <c r="A536" s="113">
        <f t="shared" si="2"/>
        <v>0</v>
      </c>
      <c r="B536" s="114"/>
      <c r="C536" s="115"/>
      <c r="D536" s="40" t="str">
        <f t="shared" si="3"/>
        <v>#NAME?</v>
      </c>
      <c r="E536" s="84"/>
      <c r="F536" s="41" t="str">
        <f t="shared" si="4"/>
        <v>#NAME?</v>
      </c>
      <c r="G536" s="45" t="str">
        <f t="shared" si="5"/>
        <v>#NAME?</v>
      </c>
      <c r="H536" s="41" t="str">
        <f t="shared" si="6"/>
        <v>#NAME?</v>
      </c>
      <c r="I536" s="116"/>
      <c r="J536" s="117"/>
      <c r="K536" s="42"/>
      <c r="L536" s="85"/>
      <c r="M536" s="44"/>
      <c r="N536" s="44" t="str">
        <f t="shared" si="7"/>
        <v>#NAME?</v>
      </c>
      <c r="O536" s="86" t="str">
        <f t="shared" si="8"/>
        <v>#NAME?</v>
      </c>
      <c r="P536" s="125" t="str">
        <f t="shared" si="9"/>
        <v>#NAME?</v>
      </c>
      <c r="Q536" s="122" t="str">
        <f t="shared" si="10"/>
        <v>-</v>
      </c>
      <c r="R536" s="123" t="str">
        <f t="shared" si="11"/>
        <v>-</v>
      </c>
      <c r="S536" s="124" t="str">
        <f t="shared" si="12"/>
        <v>-</v>
      </c>
      <c r="T536" s="12"/>
      <c r="U536" s="12"/>
      <c r="V536" s="12"/>
      <c r="W536" s="12"/>
      <c r="X536" s="12"/>
      <c r="Y536" s="12"/>
      <c r="Z536" s="12"/>
    </row>
    <row r="537" ht="12.75" customHeight="1">
      <c r="A537" s="113">
        <f t="shared" si="2"/>
        <v>0</v>
      </c>
      <c r="B537" s="114"/>
      <c r="C537" s="115"/>
      <c r="D537" s="40" t="str">
        <f t="shared" si="3"/>
        <v>#NAME?</v>
      </c>
      <c r="E537" s="84"/>
      <c r="F537" s="41" t="str">
        <f t="shared" si="4"/>
        <v>#NAME?</v>
      </c>
      <c r="G537" s="45" t="str">
        <f t="shared" si="5"/>
        <v>#NAME?</v>
      </c>
      <c r="H537" s="41" t="str">
        <f t="shared" si="6"/>
        <v>#NAME?</v>
      </c>
      <c r="I537" s="116"/>
      <c r="J537" s="117"/>
      <c r="K537" s="42"/>
      <c r="L537" s="85"/>
      <c r="M537" s="44"/>
      <c r="N537" s="44" t="str">
        <f t="shared" si="7"/>
        <v>#NAME?</v>
      </c>
      <c r="O537" s="86" t="str">
        <f t="shared" si="8"/>
        <v>#NAME?</v>
      </c>
      <c r="P537" s="125" t="str">
        <f t="shared" si="9"/>
        <v>#NAME?</v>
      </c>
      <c r="Q537" s="122" t="str">
        <f t="shared" si="10"/>
        <v>-</v>
      </c>
      <c r="R537" s="123" t="str">
        <f t="shared" si="11"/>
        <v>-</v>
      </c>
      <c r="S537" s="124" t="str">
        <f t="shared" si="12"/>
        <v>-</v>
      </c>
      <c r="T537" s="12"/>
      <c r="U537" s="12"/>
      <c r="V537" s="12"/>
      <c r="W537" s="12"/>
      <c r="X537" s="12"/>
      <c r="Y537" s="12"/>
      <c r="Z537" s="12"/>
    </row>
    <row r="538" ht="12.75" customHeight="1">
      <c r="A538" s="113">
        <f t="shared" si="2"/>
        <v>0</v>
      </c>
      <c r="B538" s="114"/>
      <c r="C538" s="115"/>
      <c r="D538" s="40" t="str">
        <f t="shared" si="3"/>
        <v>#NAME?</v>
      </c>
      <c r="E538" s="84"/>
      <c r="F538" s="41" t="str">
        <f t="shared" si="4"/>
        <v>#NAME?</v>
      </c>
      <c r="G538" s="45" t="str">
        <f t="shared" si="5"/>
        <v>#NAME?</v>
      </c>
      <c r="H538" s="41" t="str">
        <f t="shared" si="6"/>
        <v>#NAME?</v>
      </c>
      <c r="I538" s="116"/>
      <c r="J538" s="117"/>
      <c r="K538" s="42"/>
      <c r="L538" s="85"/>
      <c r="M538" s="44"/>
      <c r="N538" s="44" t="str">
        <f t="shared" si="7"/>
        <v>#NAME?</v>
      </c>
      <c r="O538" s="86" t="str">
        <f t="shared" si="8"/>
        <v>#NAME?</v>
      </c>
      <c r="P538" s="125" t="str">
        <f t="shared" si="9"/>
        <v>#NAME?</v>
      </c>
      <c r="Q538" s="122" t="str">
        <f t="shared" si="10"/>
        <v>-</v>
      </c>
      <c r="R538" s="123" t="str">
        <f t="shared" si="11"/>
        <v>-</v>
      </c>
      <c r="S538" s="124" t="str">
        <f t="shared" si="12"/>
        <v>-</v>
      </c>
      <c r="T538" s="12"/>
      <c r="U538" s="12"/>
      <c r="V538" s="12"/>
      <c r="W538" s="12"/>
      <c r="X538" s="12"/>
      <c r="Y538" s="12"/>
      <c r="Z538" s="12"/>
    </row>
    <row r="539" ht="12.75" customHeight="1">
      <c r="A539" s="113">
        <f t="shared" si="2"/>
        <v>0</v>
      </c>
      <c r="B539" s="114"/>
      <c r="C539" s="115"/>
      <c r="D539" s="40" t="str">
        <f t="shared" si="3"/>
        <v>#NAME?</v>
      </c>
      <c r="E539" s="84"/>
      <c r="F539" s="41" t="str">
        <f t="shared" si="4"/>
        <v>#NAME?</v>
      </c>
      <c r="G539" s="45" t="str">
        <f t="shared" si="5"/>
        <v>#NAME?</v>
      </c>
      <c r="H539" s="41" t="str">
        <f t="shared" si="6"/>
        <v>#NAME?</v>
      </c>
      <c r="I539" s="116"/>
      <c r="J539" s="117"/>
      <c r="K539" s="42"/>
      <c r="L539" s="85"/>
      <c r="M539" s="44"/>
      <c r="N539" s="44" t="str">
        <f t="shared" si="7"/>
        <v>#NAME?</v>
      </c>
      <c r="O539" s="86" t="str">
        <f t="shared" si="8"/>
        <v>#NAME?</v>
      </c>
      <c r="P539" s="125" t="str">
        <f t="shared" si="9"/>
        <v>#NAME?</v>
      </c>
      <c r="Q539" s="122" t="str">
        <f t="shared" si="10"/>
        <v>-</v>
      </c>
      <c r="R539" s="123" t="str">
        <f t="shared" si="11"/>
        <v>-</v>
      </c>
      <c r="S539" s="124" t="str">
        <f t="shared" si="12"/>
        <v>-</v>
      </c>
      <c r="T539" s="12"/>
      <c r="U539" s="12"/>
      <c r="V539" s="12"/>
      <c r="W539" s="12"/>
      <c r="X539" s="12"/>
      <c r="Y539" s="12"/>
      <c r="Z539" s="12"/>
    </row>
    <row r="540" ht="12.75" customHeight="1">
      <c r="A540" s="113">
        <f t="shared" si="2"/>
        <v>0</v>
      </c>
      <c r="B540" s="114"/>
      <c r="C540" s="115"/>
      <c r="D540" s="40" t="str">
        <f t="shared" si="3"/>
        <v>#NAME?</v>
      </c>
      <c r="E540" s="84"/>
      <c r="F540" s="41" t="str">
        <f t="shared" si="4"/>
        <v>#NAME?</v>
      </c>
      <c r="G540" s="45" t="str">
        <f t="shared" si="5"/>
        <v>#NAME?</v>
      </c>
      <c r="H540" s="41" t="str">
        <f t="shared" si="6"/>
        <v>#NAME?</v>
      </c>
      <c r="I540" s="116"/>
      <c r="J540" s="117"/>
      <c r="K540" s="42"/>
      <c r="L540" s="85"/>
      <c r="M540" s="44"/>
      <c r="N540" s="44" t="str">
        <f t="shared" si="7"/>
        <v>#NAME?</v>
      </c>
      <c r="O540" s="86" t="str">
        <f t="shared" si="8"/>
        <v>#NAME?</v>
      </c>
      <c r="P540" s="125" t="str">
        <f t="shared" si="9"/>
        <v>#NAME?</v>
      </c>
      <c r="Q540" s="122" t="str">
        <f t="shared" si="10"/>
        <v>-</v>
      </c>
      <c r="R540" s="123" t="str">
        <f t="shared" si="11"/>
        <v>-</v>
      </c>
      <c r="S540" s="124" t="str">
        <f t="shared" si="12"/>
        <v>-</v>
      </c>
      <c r="T540" s="12"/>
      <c r="U540" s="12"/>
      <c r="V540" s="12"/>
      <c r="W540" s="12"/>
      <c r="X540" s="12"/>
      <c r="Y540" s="12"/>
      <c r="Z540" s="12"/>
    </row>
    <row r="541" ht="12.75" customHeight="1">
      <c r="A541" s="113">
        <f t="shared" si="2"/>
        <v>0</v>
      </c>
      <c r="B541" s="114"/>
      <c r="C541" s="115"/>
      <c r="D541" s="40" t="str">
        <f t="shared" si="3"/>
        <v>#NAME?</v>
      </c>
      <c r="E541" s="84"/>
      <c r="F541" s="41" t="str">
        <f t="shared" si="4"/>
        <v>#NAME?</v>
      </c>
      <c r="G541" s="45" t="str">
        <f t="shared" si="5"/>
        <v>#NAME?</v>
      </c>
      <c r="H541" s="41" t="str">
        <f t="shared" si="6"/>
        <v>#NAME?</v>
      </c>
      <c r="I541" s="116"/>
      <c r="J541" s="117"/>
      <c r="K541" s="42"/>
      <c r="L541" s="85"/>
      <c r="M541" s="44"/>
      <c r="N541" s="44" t="str">
        <f t="shared" si="7"/>
        <v>#NAME?</v>
      </c>
      <c r="O541" s="86" t="str">
        <f t="shared" si="8"/>
        <v>#NAME?</v>
      </c>
      <c r="P541" s="125" t="str">
        <f t="shared" si="9"/>
        <v>#NAME?</v>
      </c>
      <c r="Q541" s="122" t="str">
        <f t="shared" si="10"/>
        <v>-</v>
      </c>
      <c r="R541" s="123" t="str">
        <f t="shared" si="11"/>
        <v>-</v>
      </c>
      <c r="S541" s="124" t="str">
        <f t="shared" si="12"/>
        <v>-</v>
      </c>
      <c r="T541" s="12"/>
      <c r="U541" s="12"/>
      <c r="V541" s="12"/>
      <c r="W541" s="12"/>
      <c r="X541" s="12"/>
      <c r="Y541" s="12"/>
      <c r="Z541" s="12"/>
    </row>
    <row r="542" ht="12.75" customHeight="1">
      <c r="A542" s="113">
        <f t="shared" si="2"/>
        <v>0</v>
      </c>
      <c r="B542" s="114"/>
      <c r="C542" s="115"/>
      <c r="D542" s="40" t="str">
        <f t="shared" si="3"/>
        <v>#NAME?</v>
      </c>
      <c r="E542" s="84"/>
      <c r="F542" s="41" t="str">
        <f t="shared" si="4"/>
        <v>#NAME?</v>
      </c>
      <c r="G542" s="45" t="str">
        <f t="shared" si="5"/>
        <v>#NAME?</v>
      </c>
      <c r="H542" s="41" t="str">
        <f t="shared" si="6"/>
        <v>#NAME?</v>
      </c>
      <c r="I542" s="116"/>
      <c r="J542" s="117"/>
      <c r="K542" s="42"/>
      <c r="L542" s="85"/>
      <c r="M542" s="44"/>
      <c r="N542" s="44" t="str">
        <f t="shared" si="7"/>
        <v>#NAME?</v>
      </c>
      <c r="O542" s="86" t="str">
        <f t="shared" si="8"/>
        <v>#NAME?</v>
      </c>
      <c r="P542" s="125" t="str">
        <f t="shared" si="9"/>
        <v>#NAME?</v>
      </c>
      <c r="Q542" s="122" t="str">
        <f t="shared" si="10"/>
        <v>-</v>
      </c>
      <c r="R542" s="123" t="str">
        <f t="shared" si="11"/>
        <v>-</v>
      </c>
      <c r="S542" s="124" t="str">
        <f t="shared" si="12"/>
        <v>-</v>
      </c>
      <c r="T542" s="12"/>
      <c r="U542" s="12"/>
      <c r="V542" s="12"/>
      <c r="W542" s="12"/>
      <c r="X542" s="12"/>
      <c r="Y542" s="12"/>
      <c r="Z542" s="12"/>
    </row>
    <row r="543" ht="12.75" customHeight="1">
      <c r="A543" s="113">
        <f t="shared" si="2"/>
        <v>0</v>
      </c>
      <c r="B543" s="114"/>
      <c r="C543" s="115"/>
      <c r="D543" s="40" t="str">
        <f t="shared" si="3"/>
        <v>#NAME?</v>
      </c>
      <c r="E543" s="84"/>
      <c r="F543" s="41" t="str">
        <f t="shared" si="4"/>
        <v>#NAME?</v>
      </c>
      <c r="G543" s="45" t="str">
        <f t="shared" si="5"/>
        <v>#NAME?</v>
      </c>
      <c r="H543" s="41" t="str">
        <f t="shared" si="6"/>
        <v>#NAME?</v>
      </c>
      <c r="I543" s="116"/>
      <c r="J543" s="117"/>
      <c r="K543" s="42"/>
      <c r="L543" s="85"/>
      <c r="M543" s="44"/>
      <c r="N543" s="44" t="str">
        <f t="shared" si="7"/>
        <v>#NAME?</v>
      </c>
      <c r="O543" s="86" t="str">
        <f t="shared" si="8"/>
        <v>#NAME?</v>
      </c>
      <c r="P543" s="125" t="str">
        <f t="shared" si="9"/>
        <v>#NAME?</v>
      </c>
      <c r="Q543" s="122" t="str">
        <f t="shared" si="10"/>
        <v>-</v>
      </c>
      <c r="R543" s="123" t="str">
        <f t="shared" si="11"/>
        <v>-</v>
      </c>
      <c r="S543" s="124" t="str">
        <f t="shared" si="12"/>
        <v>-</v>
      </c>
      <c r="T543" s="12"/>
      <c r="U543" s="12"/>
      <c r="V543" s="12"/>
      <c r="W543" s="12"/>
      <c r="X543" s="12"/>
      <c r="Y543" s="12"/>
      <c r="Z543" s="12"/>
    </row>
    <row r="544" ht="12.75" customHeight="1">
      <c r="A544" s="113">
        <f t="shared" si="2"/>
        <v>0</v>
      </c>
      <c r="B544" s="114"/>
      <c r="C544" s="115"/>
      <c r="D544" s="40" t="str">
        <f t="shared" si="3"/>
        <v>#NAME?</v>
      </c>
      <c r="E544" s="84"/>
      <c r="F544" s="41" t="str">
        <f t="shared" si="4"/>
        <v>#NAME?</v>
      </c>
      <c r="G544" s="45" t="str">
        <f t="shared" si="5"/>
        <v>#NAME?</v>
      </c>
      <c r="H544" s="41" t="str">
        <f t="shared" si="6"/>
        <v>#NAME?</v>
      </c>
      <c r="I544" s="116"/>
      <c r="J544" s="117"/>
      <c r="K544" s="42"/>
      <c r="L544" s="85"/>
      <c r="M544" s="44"/>
      <c r="N544" s="44" t="str">
        <f t="shared" si="7"/>
        <v>#NAME?</v>
      </c>
      <c r="O544" s="86" t="str">
        <f t="shared" si="8"/>
        <v>#NAME?</v>
      </c>
      <c r="P544" s="125" t="str">
        <f t="shared" si="9"/>
        <v>#NAME?</v>
      </c>
      <c r="Q544" s="122" t="str">
        <f t="shared" si="10"/>
        <v>-</v>
      </c>
      <c r="R544" s="123" t="str">
        <f t="shared" si="11"/>
        <v>-</v>
      </c>
      <c r="S544" s="124" t="str">
        <f t="shared" si="12"/>
        <v>-</v>
      </c>
      <c r="T544" s="12"/>
      <c r="U544" s="12"/>
      <c r="V544" s="12"/>
      <c r="W544" s="12"/>
      <c r="X544" s="12"/>
      <c r="Y544" s="12"/>
      <c r="Z544" s="12"/>
    </row>
    <row r="545" ht="12.75" customHeight="1">
      <c r="A545" s="113">
        <f t="shared" si="2"/>
        <v>0</v>
      </c>
      <c r="B545" s="114"/>
      <c r="C545" s="115"/>
      <c r="D545" s="40" t="str">
        <f t="shared" si="3"/>
        <v>#NAME?</v>
      </c>
      <c r="E545" s="84"/>
      <c r="F545" s="41" t="str">
        <f t="shared" si="4"/>
        <v>#NAME?</v>
      </c>
      <c r="G545" s="45" t="str">
        <f t="shared" si="5"/>
        <v>#NAME?</v>
      </c>
      <c r="H545" s="41" t="str">
        <f t="shared" si="6"/>
        <v>#NAME?</v>
      </c>
      <c r="I545" s="116"/>
      <c r="J545" s="117"/>
      <c r="K545" s="42"/>
      <c r="L545" s="85"/>
      <c r="M545" s="44"/>
      <c r="N545" s="44" t="str">
        <f t="shared" si="7"/>
        <v>#NAME?</v>
      </c>
      <c r="O545" s="86" t="str">
        <f t="shared" si="8"/>
        <v>#NAME?</v>
      </c>
      <c r="P545" s="125" t="str">
        <f t="shared" si="9"/>
        <v>#NAME?</v>
      </c>
      <c r="Q545" s="122" t="str">
        <f t="shared" si="10"/>
        <v>-</v>
      </c>
      <c r="R545" s="123" t="str">
        <f t="shared" si="11"/>
        <v>-</v>
      </c>
      <c r="S545" s="124" t="str">
        <f t="shared" si="12"/>
        <v>-</v>
      </c>
      <c r="T545" s="12"/>
      <c r="U545" s="12"/>
      <c r="V545" s="12"/>
      <c r="W545" s="12"/>
      <c r="X545" s="12"/>
      <c r="Y545" s="12"/>
      <c r="Z545" s="12"/>
    </row>
    <row r="546" ht="12.75" customHeight="1">
      <c r="A546" s="113">
        <f t="shared" si="2"/>
        <v>0</v>
      </c>
      <c r="B546" s="114"/>
      <c r="C546" s="115"/>
      <c r="D546" s="40" t="str">
        <f t="shared" si="3"/>
        <v>#NAME?</v>
      </c>
      <c r="E546" s="84"/>
      <c r="F546" s="41" t="str">
        <f t="shared" si="4"/>
        <v>#NAME?</v>
      </c>
      <c r="G546" s="45" t="str">
        <f t="shared" si="5"/>
        <v>#NAME?</v>
      </c>
      <c r="H546" s="41" t="str">
        <f t="shared" si="6"/>
        <v>#NAME?</v>
      </c>
      <c r="I546" s="116"/>
      <c r="J546" s="117"/>
      <c r="K546" s="42"/>
      <c r="L546" s="85"/>
      <c r="M546" s="44"/>
      <c r="N546" s="44" t="str">
        <f t="shared" si="7"/>
        <v>#NAME?</v>
      </c>
      <c r="O546" s="86" t="str">
        <f t="shared" si="8"/>
        <v>#NAME?</v>
      </c>
      <c r="P546" s="125" t="str">
        <f t="shared" si="9"/>
        <v>#NAME?</v>
      </c>
      <c r="Q546" s="122" t="str">
        <f t="shared" si="10"/>
        <v>-</v>
      </c>
      <c r="R546" s="123" t="str">
        <f t="shared" si="11"/>
        <v>-</v>
      </c>
      <c r="S546" s="124" t="str">
        <f t="shared" si="12"/>
        <v>-</v>
      </c>
      <c r="T546" s="12"/>
      <c r="U546" s="12"/>
      <c r="V546" s="12"/>
      <c r="W546" s="12"/>
      <c r="X546" s="12"/>
      <c r="Y546" s="12"/>
      <c r="Z546" s="12"/>
    </row>
    <row r="547" ht="12.75" customHeight="1">
      <c r="A547" s="113">
        <f t="shared" si="2"/>
        <v>0</v>
      </c>
      <c r="B547" s="114"/>
      <c r="C547" s="115"/>
      <c r="D547" s="40" t="str">
        <f t="shared" si="3"/>
        <v>#NAME?</v>
      </c>
      <c r="E547" s="84"/>
      <c r="F547" s="41" t="str">
        <f t="shared" si="4"/>
        <v>#NAME?</v>
      </c>
      <c r="G547" s="45" t="str">
        <f t="shared" si="5"/>
        <v>#NAME?</v>
      </c>
      <c r="H547" s="41" t="str">
        <f t="shared" si="6"/>
        <v>#NAME?</v>
      </c>
      <c r="I547" s="116"/>
      <c r="J547" s="117"/>
      <c r="K547" s="42"/>
      <c r="L547" s="85"/>
      <c r="M547" s="44"/>
      <c r="N547" s="44" t="str">
        <f t="shared" si="7"/>
        <v>#NAME?</v>
      </c>
      <c r="O547" s="86" t="str">
        <f t="shared" si="8"/>
        <v>#NAME?</v>
      </c>
      <c r="P547" s="125" t="str">
        <f t="shared" si="9"/>
        <v>#NAME?</v>
      </c>
      <c r="Q547" s="122" t="str">
        <f t="shared" si="10"/>
        <v>-</v>
      </c>
      <c r="R547" s="123" t="str">
        <f t="shared" si="11"/>
        <v>-</v>
      </c>
      <c r="S547" s="124" t="str">
        <f t="shared" si="12"/>
        <v>-</v>
      </c>
      <c r="T547" s="12"/>
      <c r="U547" s="12"/>
      <c r="V547" s="12"/>
      <c r="W547" s="12"/>
      <c r="X547" s="12"/>
      <c r="Y547" s="12"/>
      <c r="Z547" s="12"/>
    </row>
    <row r="548" ht="12.75" customHeight="1">
      <c r="A548" s="113">
        <f t="shared" si="2"/>
        <v>0</v>
      </c>
      <c r="B548" s="114"/>
      <c r="C548" s="115"/>
      <c r="D548" s="40" t="str">
        <f t="shared" si="3"/>
        <v>#NAME?</v>
      </c>
      <c r="E548" s="84"/>
      <c r="F548" s="41" t="str">
        <f t="shared" si="4"/>
        <v>#NAME?</v>
      </c>
      <c r="G548" s="45" t="str">
        <f t="shared" si="5"/>
        <v>#NAME?</v>
      </c>
      <c r="H548" s="41" t="str">
        <f t="shared" si="6"/>
        <v>#NAME?</v>
      </c>
      <c r="I548" s="116"/>
      <c r="J548" s="117"/>
      <c r="K548" s="42"/>
      <c r="L548" s="85"/>
      <c r="M548" s="44"/>
      <c r="N548" s="44" t="str">
        <f t="shared" si="7"/>
        <v>#NAME?</v>
      </c>
      <c r="O548" s="86" t="str">
        <f t="shared" si="8"/>
        <v>#NAME?</v>
      </c>
      <c r="P548" s="125" t="str">
        <f t="shared" si="9"/>
        <v>#NAME?</v>
      </c>
      <c r="Q548" s="122" t="str">
        <f t="shared" si="10"/>
        <v>-</v>
      </c>
      <c r="R548" s="123" t="str">
        <f t="shared" si="11"/>
        <v>-</v>
      </c>
      <c r="S548" s="124" t="str">
        <f t="shared" si="12"/>
        <v>-</v>
      </c>
      <c r="T548" s="12"/>
      <c r="U548" s="12"/>
      <c r="V548" s="12"/>
      <c r="W548" s="12"/>
      <c r="X548" s="12"/>
      <c r="Y548" s="12"/>
      <c r="Z548" s="12"/>
    </row>
    <row r="549" ht="12.75" customHeight="1">
      <c r="A549" s="113">
        <f t="shared" si="2"/>
        <v>0</v>
      </c>
      <c r="B549" s="114"/>
      <c r="C549" s="115"/>
      <c r="D549" s="40" t="str">
        <f t="shared" si="3"/>
        <v>#NAME?</v>
      </c>
      <c r="E549" s="84"/>
      <c r="F549" s="41" t="str">
        <f t="shared" si="4"/>
        <v>#NAME?</v>
      </c>
      <c r="G549" s="45" t="str">
        <f t="shared" si="5"/>
        <v>#NAME?</v>
      </c>
      <c r="H549" s="41" t="str">
        <f t="shared" si="6"/>
        <v>#NAME?</v>
      </c>
      <c r="I549" s="116"/>
      <c r="J549" s="117"/>
      <c r="K549" s="42"/>
      <c r="L549" s="85"/>
      <c r="M549" s="44"/>
      <c r="N549" s="44" t="str">
        <f t="shared" si="7"/>
        <v>#NAME?</v>
      </c>
      <c r="O549" s="86" t="str">
        <f t="shared" si="8"/>
        <v>#NAME?</v>
      </c>
      <c r="P549" s="125" t="str">
        <f t="shared" si="9"/>
        <v>#NAME?</v>
      </c>
      <c r="Q549" s="122" t="str">
        <f t="shared" si="10"/>
        <v>-</v>
      </c>
      <c r="R549" s="123" t="str">
        <f t="shared" si="11"/>
        <v>-</v>
      </c>
      <c r="S549" s="124" t="str">
        <f t="shared" si="12"/>
        <v>-</v>
      </c>
      <c r="T549" s="12"/>
      <c r="U549" s="12"/>
      <c r="V549" s="12"/>
      <c r="W549" s="12"/>
      <c r="X549" s="12"/>
      <c r="Y549" s="12"/>
      <c r="Z549" s="12"/>
    </row>
    <row r="550" ht="12.75" customHeight="1">
      <c r="A550" s="113">
        <f t="shared" si="2"/>
        <v>0</v>
      </c>
      <c r="B550" s="114"/>
      <c r="C550" s="115"/>
      <c r="D550" s="40" t="str">
        <f t="shared" si="3"/>
        <v>#NAME?</v>
      </c>
      <c r="E550" s="84"/>
      <c r="F550" s="41" t="str">
        <f t="shared" si="4"/>
        <v>#NAME?</v>
      </c>
      <c r="G550" s="45" t="str">
        <f t="shared" si="5"/>
        <v>#NAME?</v>
      </c>
      <c r="H550" s="41" t="str">
        <f t="shared" si="6"/>
        <v>#NAME?</v>
      </c>
      <c r="I550" s="116"/>
      <c r="J550" s="117"/>
      <c r="K550" s="42"/>
      <c r="L550" s="85"/>
      <c r="M550" s="44"/>
      <c r="N550" s="44" t="str">
        <f t="shared" si="7"/>
        <v>#NAME?</v>
      </c>
      <c r="O550" s="86" t="str">
        <f t="shared" si="8"/>
        <v>#NAME?</v>
      </c>
      <c r="P550" s="125" t="str">
        <f t="shared" si="9"/>
        <v>#NAME?</v>
      </c>
      <c r="Q550" s="122" t="str">
        <f t="shared" si="10"/>
        <v>-</v>
      </c>
      <c r="R550" s="123" t="str">
        <f t="shared" si="11"/>
        <v>-</v>
      </c>
      <c r="S550" s="124" t="str">
        <f t="shared" si="12"/>
        <v>-</v>
      </c>
      <c r="T550" s="12"/>
      <c r="U550" s="12"/>
      <c r="V550" s="12"/>
      <c r="W550" s="12"/>
      <c r="X550" s="12"/>
      <c r="Y550" s="12"/>
      <c r="Z550" s="12"/>
    </row>
    <row r="551" ht="12.75" customHeight="1">
      <c r="A551" s="113">
        <f t="shared" si="2"/>
        <v>0</v>
      </c>
      <c r="B551" s="114"/>
      <c r="C551" s="115"/>
      <c r="D551" s="40" t="str">
        <f t="shared" si="3"/>
        <v>#NAME?</v>
      </c>
      <c r="E551" s="84"/>
      <c r="F551" s="41" t="str">
        <f t="shared" si="4"/>
        <v>#NAME?</v>
      </c>
      <c r="G551" s="45" t="str">
        <f t="shared" si="5"/>
        <v>#NAME?</v>
      </c>
      <c r="H551" s="41" t="str">
        <f t="shared" si="6"/>
        <v>#NAME?</v>
      </c>
      <c r="I551" s="116"/>
      <c r="J551" s="117"/>
      <c r="K551" s="42"/>
      <c r="L551" s="85"/>
      <c r="M551" s="44"/>
      <c r="N551" s="44" t="str">
        <f t="shared" si="7"/>
        <v>#NAME?</v>
      </c>
      <c r="O551" s="86" t="str">
        <f t="shared" si="8"/>
        <v>#NAME?</v>
      </c>
      <c r="P551" s="125" t="str">
        <f t="shared" si="9"/>
        <v>#NAME?</v>
      </c>
      <c r="Q551" s="122" t="str">
        <f t="shared" si="10"/>
        <v>-</v>
      </c>
      <c r="R551" s="123" t="str">
        <f t="shared" si="11"/>
        <v>-</v>
      </c>
      <c r="S551" s="124" t="str">
        <f t="shared" si="12"/>
        <v>-</v>
      </c>
      <c r="T551" s="12"/>
      <c r="U551" s="12"/>
      <c r="V551" s="12"/>
      <c r="W551" s="12"/>
      <c r="X551" s="12"/>
      <c r="Y551" s="12"/>
      <c r="Z551" s="12"/>
    </row>
    <row r="552" ht="12.75" customHeight="1">
      <c r="A552" s="113">
        <f t="shared" si="2"/>
        <v>0</v>
      </c>
      <c r="B552" s="114"/>
      <c r="C552" s="115"/>
      <c r="D552" s="40" t="str">
        <f t="shared" si="3"/>
        <v>#NAME?</v>
      </c>
      <c r="E552" s="84"/>
      <c r="F552" s="41" t="str">
        <f t="shared" si="4"/>
        <v>#NAME?</v>
      </c>
      <c r="G552" s="45" t="str">
        <f t="shared" si="5"/>
        <v>#NAME?</v>
      </c>
      <c r="H552" s="41" t="str">
        <f t="shared" si="6"/>
        <v>#NAME?</v>
      </c>
      <c r="I552" s="116"/>
      <c r="J552" s="117"/>
      <c r="K552" s="42"/>
      <c r="L552" s="85"/>
      <c r="M552" s="44"/>
      <c r="N552" s="44" t="str">
        <f t="shared" si="7"/>
        <v>#NAME?</v>
      </c>
      <c r="O552" s="86" t="str">
        <f t="shared" si="8"/>
        <v>#NAME?</v>
      </c>
      <c r="P552" s="125" t="str">
        <f t="shared" si="9"/>
        <v>#NAME?</v>
      </c>
      <c r="Q552" s="122" t="str">
        <f t="shared" si="10"/>
        <v>-</v>
      </c>
      <c r="R552" s="123" t="str">
        <f t="shared" si="11"/>
        <v>-</v>
      </c>
      <c r="S552" s="124" t="str">
        <f t="shared" si="12"/>
        <v>-</v>
      </c>
      <c r="T552" s="12"/>
      <c r="U552" s="12"/>
      <c r="V552" s="12"/>
      <c r="W552" s="12"/>
      <c r="X552" s="12"/>
      <c r="Y552" s="12"/>
      <c r="Z552" s="12"/>
    </row>
    <row r="553" ht="12.75" customHeight="1">
      <c r="A553" s="113">
        <f t="shared" si="2"/>
        <v>0</v>
      </c>
      <c r="B553" s="114"/>
      <c r="C553" s="115"/>
      <c r="D553" s="40" t="str">
        <f t="shared" si="3"/>
        <v>#NAME?</v>
      </c>
      <c r="E553" s="84"/>
      <c r="F553" s="41" t="str">
        <f t="shared" si="4"/>
        <v>#NAME?</v>
      </c>
      <c r="G553" s="45" t="str">
        <f t="shared" si="5"/>
        <v>#NAME?</v>
      </c>
      <c r="H553" s="41" t="str">
        <f t="shared" si="6"/>
        <v>#NAME?</v>
      </c>
      <c r="I553" s="116"/>
      <c r="J553" s="117"/>
      <c r="K553" s="42"/>
      <c r="L553" s="85"/>
      <c r="M553" s="44"/>
      <c r="N553" s="44" t="str">
        <f t="shared" si="7"/>
        <v>#NAME?</v>
      </c>
      <c r="O553" s="86" t="str">
        <f t="shared" si="8"/>
        <v>#NAME?</v>
      </c>
      <c r="P553" s="125" t="str">
        <f t="shared" si="9"/>
        <v>#NAME?</v>
      </c>
      <c r="Q553" s="122" t="str">
        <f t="shared" si="10"/>
        <v>-</v>
      </c>
      <c r="R553" s="123" t="str">
        <f t="shared" si="11"/>
        <v>-</v>
      </c>
      <c r="S553" s="124" t="str">
        <f t="shared" si="12"/>
        <v>-</v>
      </c>
      <c r="T553" s="12"/>
      <c r="U553" s="12"/>
      <c r="V553" s="12"/>
      <c r="W553" s="12"/>
      <c r="X553" s="12"/>
      <c r="Y553" s="12"/>
      <c r="Z553" s="12"/>
    </row>
    <row r="554" ht="12.75" customHeight="1">
      <c r="A554" s="113">
        <f t="shared" si="2"/>
        <v>0</v>
      </c>
      <c r="B554" s="114"/>
      <c r="C554" s="115"/>
      <c r="D554" s="40" t="str">
        <f t="shared" si="3"/>
        <v>#NAME?</v>
      </c>
      <c r="E554" s="84"/>
      <c r="F554" s="41" t="str">
        <f t="shared" si="4"/>
        <v>#NAME?</v>
      </c>
      <c r="G554" s="45" t="str">
        <f t="shared" si="5"/>
        <v>#NAME?</v>
      </c>
      <c r="H554" s="41" t="str">
        <f t="shared" si="6"/>
        <v>#NAME?</v>
      </c>
      <c r="I554" s="116"/>
      <c r="J554" s="117"/>
      <c r="K554" s="42"/>
      <c r="L554" s="85"/>
      <c r="M554" s="44"/>
      <c r="N554" s="44" t="str">
        <f t="shared" si="7"/>
        <v>#NAME?</v>
      </c>
      <c r="O554" s="86" t="str">
        <f t="shared" si="8"/>
        <v>#NAME?</v>
      </c>
      <c r="P554" s="125" t="str">
        <f t="shared" si="9"/>
        <v>#NAME?</v>
      </c>
      <c r="Q554" s="122" t="str">
        <f t="shared" si="10"/>
        <v>-</v>
      </c>
      <c r="R554" s="123" t="str">
        <f t="shared" si="11"/>
        <v>-</v>
      </c>
      <c r="S554" s="124" t="str">
        <f t="shared" si="12"/>
        <v>-</v>
      </c>
      <c r="T554" s="12"/>
      <c r="U554" s="12"/>
      <c r="V554" s="12"/>
      <c r="W554" s="12"/>
      <c r="X554" s="12"/>
      <c r="Y554" s="12"/>
      <c r="Z554" s="12"/>
    </row>
    <row r="555" ht="12.75" customHeight="1">
      <c r="A555" s="113">
        <f t="shared" si="2"/>
        <v>0</v>
      </c>
      <c r="B555" s="114"/>
      <c r="C555" s="115"/>
      <c r="D555" s="40" t="str">
        <f t="shared" si="3"/>
        <v>#NAME?</v>
      </c>
      <c r="E555" s="84"/>
      <c r="F555" s="41" t="str">
        <f t="shared" si="4"/>
        <v>#NAME?</v>
      </c>
      <c r="G555" s="45" t="str">
        <f t="shared" si="5"/>
        <v>#NAME?</v>
      </c>
      <c r="H555" s="41" t="str">
        <f t="shared" si="6"/>
        <v>#NAME?</v>
      </c>
      <c r="I555" s="116"/>
      <c r="J555" s="117"/>
      <c r="K555" s="42"/>
      <c r="L555" s="85"/>
      <c r="M555" s="44"/>
      <c r="N555" s="44" t="str">
        <f t="shared" si="7"/>
        <v>#NAME?</v>
      </c>
      <c r="O555" s="86" t="str">
        <f t="shared" si="8"/>
        <v>#NAME?</v>
      </c>
      <c r="P555" s="125" t="str">
        <f t="shared" si="9"/>
        <v>#NAME?</v>
      </c>
      <c r="Q555" s="122" t="str">
        <f t="shared" si="10"/>
        <v>-</v>
      </c>
      <c r="R555" s="123" t="str">
        <f t="shared" si="11"/>
        <v>-</v>
      </c>
      <c r="S555" s="124" t="str">
        <f t="shared" si="12"/>
        <v>-</v>
      </c>
      <c r="T555" s="12"/>
      <c r="U555" s="12"/>
      <c r="V555" s="12"/>
      <c r="W555" s="12"/>
      <c r="X555" s="12"/>
      <c r="Y555" s="12"/>
      <c r="Z555" s="12"/>
    </row>
    <row r="556" ht="12.75" customHeight="1">
      <c r="A556" s="113">
        <f t="shared" si="2"/>
        <v>0</v>
      </c>
      <c r="B556" s="114"/>
      <c r="C556" s="115"/>
      <c r="D556" s="40" t="str">
        <f t="shared" si="3"/>
        <v>#NAME?</v>
      </c>
      <c r="E556" s="84"/>
      <c r="F556" s="41" t="str">
        <f t="shared" si="4"/>
        <v>#NAME?</v>
      </c>
      <c r="G556" s="45" t="str">
        <f t="shared" si="5"/>
        <v>#NAME?</v>
      </c>
      <c r="H556" s="41" t="str">
        <f t="shared" si="6"/>
        <v>#NAME?</v>
      </c>
      <c r="I556" s="116"/>
      <c r="J556" s="117"/>
      <c r="K556" s="42"/>
      <c r="L556" s="85"/>
      <c r="M556" s="44"/>
      <c r="N556" s="44" t="str">
        <f t="shared" si="7"/>
        <v>#NAME?</v>
      </c>
      <c r="O556" s="86" t="str">
        <f t="shared" si="8"/>
        <v>#NAME?</v>
      </c>
      <c r="P556" s="125" t="str">
        <f t="shared" si="9"/>
        <v>#NAME?</v>
      </c>
      <c r="Q556" s="122" t="str">
        <f t="shared" si="10"/>
        <v>-</v>
      </c>
      <c r="R556" s="123" t="str">
        <f t="shared" si="11"/>
        <v>-</v>
      </c>
      <c r="S556" s="124" t="str">
        <f t="shared" si="12"/>
        <v>-</v>
      </c>
      <c r="T556" s="12"/>
      <c r="U556" s="12"/>
      <c r="V556" s="12"/>
      <c r="W556" s="12"/>
      <c r="X556" s="12"/>
      <c r="Y556" s="12"/>
      <c r="Z556" s="12"/>
    </row>
    <row r="557" ht="12.75" customHeight="1">
      <c r="A557" s="113">
        <f t="shared" si="2"/>
        <v>0</v>
      </c>
      <c r="B557" s="114"/>
      <c r="C557" s="115"/>
      <c r="D557" s="40" t="str">
        <f t="shared" si="3"/>
        <v>#NAME?</v>
      </c>
      <c r="E557" s="84"/>
      <c r="F557" s="41" t="str">
        <f t="shared" si="4"/>
        <v>#NAME?</v>
      </c>
      <c r="G557" s="45" t="str">
        <f t="shared" si="5"/>
        <v>#NAME?</v>
      </c>
      <c r="H557" s="41" t="str">
        <f t="shared" si="6"/>
        <v>#NAME?</v>
      </c>
      <c r="I557" s="116"/>
      <c r="J557" s="117"/>
      <c r="K557" s="42"/>
      <c r="L557" s="85"/>
      <c r="M557" s="44"/>
      <c r="N557" s="44" t="str">
        <f t="shared" si="7"/>
        <v>#NAME?</v>
      </c>
      <c r="O557" s="86" t="str">
        <f t="shared" si="8"/>
        <v>#NAME?</v>
      </c>
      <c r="P557" s="125" t="str">
        <f t="shared" si="9"/>
        <v>#NAME?</v>
      </c>
      <c r="Q557" s="122" t="str">
        <f t="shared" si="10"/>
        <v>-</v>
      </c>
      <c r="R557" s="123" t="str">
        <f t="shared" si="11"/>
        <v>-</v>
      </c>
      <c r="S557" s="124" t="str">
        <f t="shared" si="12"/>
        <v>-</v>
      </c>
      <c r="T557" s="12"/>
      <c r="U557" s="12"/>
      <c r="V557" s="12"/>
      <c r="W557" s="12"/>
      <c r="X557" s="12"/>
      <c r="Y557" s="12"/>
      <c r="Z557" s="12"/>
    </row>
    <row r="558" ht="12.75" customHeight="1">
      <c r="A558" s="113">
        <f t="shared" si="2"/>
        <v>0</v>
      </c>
      <c r="B558" s="114"/>
      <c r="C558" s="115"/>
      <c r="D558" s="40" t="str">
        <f t="shared" si="3"/>
        <v>#NAME?</v>
      </c>
      <c r="E558" s="84"/>
      <c r="F558" s="41" t="str">
        <f t="shared" si="4"/>
        <v>#NAME?</v>
      </c>
      <c r="G558" s="45" t="str">
        <f t="shared" si="5"/>
        <v>#NAME?</v>
      </c>
      <c r="H558" s="41" t="str">
        <f t="shared" si="6"/>
        <v>#NAME?</v>
      </c>
      <c r="I558" s="116"/>
      <c r="J558" s="117"/>
      <c r="K558" s="42"/>
      <c r="L558" s="85"/>
      <c r="M558" s="44"/>
      <c r="N558" s="44" t="str">
        <f t="shared" si="7"/>
        <v>#NAME?</v>
      </c>
      <c r="O558" s="86" t="str">
        <f t="shared" si="8"/>
        <v>#NAME?</v>
      </c>
      <c r="P558" s="125" t="str">
        <f t="shared" si="9"/>
        <v>#NAME?</v>
      </c>
      <c r="Q558" s="122" t="str">
        <f t="shared" si="10"/>
        <v>-</v>
      </c>
      <c r="R558" s="123" t="str">
        <f t="shared" si="11"/>
        <v>-</v>
      </c>
      <c r="S558" s="124" t="str">
        <f t="shared" si="12"/>
        <v>-</v>
      </c>
      <c r="T558" s="12"/>
      <c r="U558" s="12"/>
      <c r="V558" s="12"/>
      <c r="W558" s="12"/>
      <c r="X558" s="12"/>
      <c r="Y558" s="12"/>
      <c r="Z558" s="12"/>
    </row>
    <row r="559" ht="12.75" customHeight="1">
      <c r="A559" s="113">
        <f t="shared" si="2"/>
        <v>0</v>
      </c>
      <c r="B559" s="114"/>
      <c r="C559" s="115"/>
      <c r="D559" s="40" t="str">
        <f t="shared" si="3"/>
        <v>#NAME?</v>
      </c>
      <c r="E559" s="84"/>
      <c r="F559" s="41" t="str">
        <f t="shared" si="4"/>
        <v>#NAME?</v>
      </c>
      <c r="G559" s="45" t="str">
        <f t="shared" si="5"/>
        <v>#NAME?</v>
      </c>
      <c r="H559" s="41" t="str">
        <f t="shared" si="6"/>
        <v>#NAME?</v>
      </c>
      <c r="I559" s="116"/>
      <c r="J559" s="117"/>
      <c r="K559" s="42"/>
      <c r="L559" s="85"/>
      <c r="M559" s="44"/>
      <c r="N559" s="44" t="str">
        <f t="shared" si="7"/>
        <v>#NAME?</v>
      </c>
      <c r="O559" s="86" t="str">
        <f t="shared" si="8"/>
        <v>#NAME?</v>
      </c>
      <c r="P559" s="125" t="str">
        <f t="shared" si="9"/>
        <v>#NAME?</v>
      </c>
      <c r="Q559" s="122" t="str">
        <f t="shared" si="10"/>
        <v>-</v>
      </c>
      <c r="R559" s="123" t="str">
        <f t="shared" si="11"/>
        <v>-</v>
      </c>
      <c r="S559" s="124" t="str">
        <f t="shared" si="12"/>
        <v>-</v>
      </c>
      <c r="T559" s="12"/>
      <c r="U559" s="12"/>
      <c r="V559" s="12"/>
      <c r="W559" s="12"/>
      <c r="X559" s="12"/>
      <c r="Y559" s="12"/>
      <c r="Z559" s="12"/>
    </row>
    <row r="560" ht="12.75" customHeight="1">
      <c r="A560" s="113">
        <f t="shared" si="2"/>
        <v>0</v>
      </c>
      <c r="B560" s="114"/>
      <c r="C560" s="115"/>
      <c r="D560" s="40" t="str">
        <f t="shared" si="3"/>
        <v>#NAME?</v>
      </c>
      <c r="E560" s="84"/>
      <c r="F560" s="41" t="str">
        <f t="shared" si="4"/>
        <v>#NAME?</v>
      </c>
      <c r="G560" s="45" t="str">
        <f t="shared" si="5"/>
        <v>#NAME?</v>
      </c>
      <c r="H560" s="41" t="str">
        <f t="shared" si="6"/>
        <v>#NAME?</v>
      </c>
      <c r="I560" s="116"/>
      <c r="J560" s="117"/>
      <c r="K560" s="42"/>
      <c r="L560" s="85"/>
      <c r="M560" s="44"/>
      <c r="N560" s="44" t="str">
        <f t="shared" si="7"/>
        <v>#NAME?</v>
      </c>
      <c r="O560" s="86" t="str">
        <f t="shared" si="8"/>
        <v>#NAME?</v>
      </c>
      <c r="P560" s="125" t="str">
        <f t="shared" si="9"/>
        <v>#NAME?</v>
      </c>
      <c r="Q560" s="122" t="str">
        <f t="shared" si="10"/>
        <v>-</v>
      </c>
      <c r="R560" s="123" t="str">
        <f t="shared" si="11"/>
        <v>-</v>
      </c>
      <c r="S560" s="124" t="str">
        <f t="shared" si="12"/>
        <v>-</v>
      </c>
      <c r="T560" s="12"/>
      <c r="U560" s="12"/>
      <c r="V560" s="12"/>
      <c r="W560" s="12"/>
      <c r="X560" s="12"/>
      <c r="Y560" s="12"/>
      <c r="Z560" s="12"/>
    </row>
    <row r="561" ht="12.75" customHeight="1">
      <c r="A561" s="113">
        <f t="shared" si="2"/>
        <v>0</v>
      </c>
      <c r="B561" s="114"/>
      <c r="C561" s="115"/>
      <c r="D561" s="40" t="str">
        <f t="shared" si="3"/>
        <v>#NAME?</v>
      </c>
      <c r="E561" s="84"/>
      <c r="F561" s="41" t="str">
        <f t="shared" si="4"/>
        <v>#NAME?</v>
      </c>
      <c r="G561" s="45" t="str">
        <f t="shared" si="5"/>
        <v>#NAME?</v>
      </c>
      <c r="H561" s="41" t="str">
        <f t="shared" si="6"/>
        <v>#NAME?</v>
      </c>
      <c r="I561" s="116"/>
      <c r="J561" s="117"/>
      <c r="K561" s="42"/>
      <c r="L561" s="85"/>
      <c r="M561" s="44"/>
      <c r="N561" s="44" t="str">
        <f t="shared" si="7"/>
        <v>#NAME?</v>
      </c>
      <c r="O561" s="86" t="str">
        <f t="shared" si="8"/>
        <v>#NAME?</v>
      </c>
      <c r="P561" s="125" t="str">
        <f t="shared" si="9"/>
        <v>#NAME?</v>
      </c>
      <c r="Q561" s="122" t="str">
        <f t="shared" si="10"/>
        <v>-</v>
      </c>
      <c r="R561" s="123" t="str">
        <f t="shared" si="11"/>
        <v>-</v>
      </c>
      <c r="S561" s="124" t="str">
        <f t="shared" si="12"/>
        <v>-</v>
      </c>
      <c r="T561" s="12"/>
      <c r="U561" s="12"/>
      <c r="V561" s="12"/>
      <c r="W561" s="12"/>
      <c r="X561" s="12"/>
      <c r="Y561" s="12"/>
      <c r="Z561" s="12"/>
    </row>
    <row r="562" ht="12.75" customHeight="1">
      <c r="A562" s="113">
        <f t="shared" si="2"/>
        <v>0</v>
      </c>
      <c r="B562" s="114"/>
      <c r="C562" s="115"/>
      <c r="D562" s="40" t="str">
        <f t="shared" si="3"/>
        <v>#NAME?</v>
      </c>
      <c r="E562" s="84"/>
      <c r="F562" s="41" t="str">
        <f t="shared" si="4"/>
        <v>#NAME?</v>
      </c>
      <c r="G562" s="45" t="str">
        <f t="shared" si="5"/>
        <v>#NAME?</v>
      </c>
      <c r="H562" s="41" t="str">
        <f t="shared" si="6"/>
        <v>#NAME?</v>
      </c>
      <c r="I562" s="116"/>
      <c r="J562" s="117"/>
      <c r="K562" s="42"/>
      <c r="L562" s="85"/>
      <c r="M562" s="44"/>
      <c r="N562" s="44" t="str">
        <f t="shared" si="7"/>
        <v>#NAME?</v>
      </c>
      <c r="O562" s="86" t="str">
        <f t="shared" si="8"/>
        <v>#NAME?</v>
      </c>
      <c r="P562" s="125" t="str">
        <f t="shared" si="9"/>
        <v>#NAME?</v>
      </c>
      <c r="Q562" s="122" t="str">
        <f t="shared" si="10"/>
        <v>-</v>
      </c>
      <c r="R562" s="123" t="str">
        <f t="shared" si="11"/>
        <v>-</v>
      </c>
      <c r="S562" s="124" t="str">
        <f t="shared" si="12"/>
        <v>-</v>
      </c>
      <c r="T562" s="12"/>
      <c r="U562" s="12"/>
      <c r="V562" s="12"/>
      <c r="W562" s="12"/>
      <c r="X562" s="12"/>
      <c r="Y562" s="12"/>
      <c r="Z562" s="12"/>
    </row>
    <row r="563" ht="12.75" customHeight="1">
      <c r="A563" s="113">
        <f t="shared" si="2"/>
        <v>0</v>
      </c>
      <c r="B563" s="114"/>
      <c r="C563" s="115"/>
      <c r="D563" s="40" t="str">
        <f t="shared" si="3"/>
        <v>#NAME?</v>
      </c>
      <c r="E563" s="84"/>
      <c r="F563" s="41" t="str">
        <f t="shared" si="4"/>
        <v>#NAME?</v>
      </c>
      <c r="G563" s="45" t="str">
        <f t="shared" si="5"/>
        <v>#NAME?</v>
      </c>
      <c r="H563" s="41" t="str">
        <f t="shared" si="6"/>
        <v>#NAME?</v>
      </c>
      <c r="I563" s="116"/>
      <c r="J563" s="117"/>
      <c r="K563" s="42"/>
      <c r="L563" s="85"/>
      <c r="M563" s="44"/>
      <c r="N563" s="44" t="str">
        <f t="shared" si="7"/>
        <v>#NAME?</v>
      </c>
      <c r="O563" s="86" t="str">
        <f t="shared" si="8"/>
        <v>#NAME?</v>
      </c>
      <c r="P563" s="125" t="str">
        <f t="shared" si="9"/>
        <v>#NAME?</v>
      </c>
      <c r="Q563" s="122" t="str">
        <f t="shared" si="10"/>
        <v>-</v>
      </c>
      <c r="R563" s="123" t="str">
        <f t="shared" si="11"/>
        <v>-</v>
      </c>
      <c r="S563" s="124" t="str">
        <f t="shared" si="12"/>
        <v>-</v>
      </c>
      <c r="T563" s="12"/>
      <c r="U563" s="12"/>
      <c r="V563" s="12"/>
      <c r="W563" s="12"/>
      <c r="X563" s="12"/>
      <c r="Y563" s="12"/>
      <c r="Z563" s="12"/>
    </row>
    <row r="564" ht="12.75" customHeight="1">
      <c r="A564" s="113">
        <f t="shared" si="2"/>
        <v>0</v>
      </c>
      <c r="B564" s="114"/>
      <c r="C564" s="115"/>
      <c r="D564" s="40" t="str">
        <f t="shared" si="3"/>
        <v>#NAME?</v>
      </c>
      <c r="E564" s="84"/>
      <c r="F564" s="41" t="str">
        <f t="shared" si="4"/>
        <v>#NAME?</v>
      </c>
      <c r="G564" s="45" t="str">
        <f t="shared" si="5"/>
        <v>#NAME?</v>
      </c>
      <c r="H564" s="41" t="str">
        <f t="shared" si="6"/>
        <v>#NAME?</v>
      </c>
      <c r="I564" s="116"/>
      <c r="J564" s="117"/>
      <c r="K564" s="42"/>
      <c r="L564" s="85"/>
      <c r="M564" s="44"/>
      <c r="N564" s="44" t="str">
        <f t="shared" si="7"/>
        <v>#NAME?</v>
      </c>
      <c r="O564" s="86" t="str">
        <f t="shared" si="8"/>
        <v>#NAME?</v>
      </c>
      <c r="P564" s="125" t="str">
        <f t="shared" si="9"/>
        <v>#NAME?</v>
      </c>
      <c r="Q564" s="122" t="str">
        <f t="shared" si="10"/>
        <v>-</v>
      </c>
      <c r="R564" s="123" t="str">
        <f t="shared" si="11"/>
        <v>-</v>
      </c>
      <c r="S564" s="124" t="str">
        <f t="shared" si="12"/>
        <v>-</v>
      </c>
      <c r="T564" s="12"/>
      <c r="U564" s="12"/>
      <c r="V564" s="12"/>
      <c r="W564" s="12"/>
      <c r="X564" s="12"/>
      <c r="Y564" s="12"/>
      <c r="Z564" s="12"/>
    </row>
    <row r="565" ht="12.75" customHeight="1">
      <c r="A565" s="113">
        <f t="shared" si="2"/>
        <v>0</v>
      </c>
      <c r="B565" s="114"/>
      <c r="C565" s="115"/>
      <c r="D565" s="40" t="str">
        <f t="shared" si="3"/>
        <v>#NAME?</v>
      </c>
      <c r="E565" s="84"/>
      <c r="F565" s="41" t="str">
        <f t="shared" si="4"/>
        <v>#NAME?</v>
      </c>
      <c r="G565" s="45" t="str">
        <f t="shared" si="5"/>
        <v>#NAME?</v>
      </c>
      <c r="H565" s="41" t="str">
        <f t="shared" si="6"/>
        <v>#NAME?</v>
      </c>
      <c r="I565" s="116"/>
      <c r="J565" s="117"/>
      <c r="K565" s="42"/>
      <c r="L565" s="85"/>
      <c r="M565" s="44"/>
      <c r="N565" s="44" t="str">
        <f t="shared" si="7"/>
        <v>#NAME?</v>
      </c>
      <c r="O565" s="86" t="str">
        <f t="shared" si="8"/>
        <v>#NAME?</v>
      </c>
      <c r="P565" s="125" t="str">
        <f t="shared" si="9"/>
        <v>#NAME?</v>
      </c>
      <c r="Q565" s="122" t="str">
        <f t="shared" si="10"/>
        <v>-</v>
      </c>
      <c r="R565" s="123" t="str">
        <f t="shared" si="11"/>
        <v>-</v>
      </c>
      <c r="S565" s="124" t="str">
        <f t="shared" si="12"/>
        <v>-</v>
      </c>
      <c r="T565" s="12"/>
      <c r="U565" s="12"/>
      <c r="V565" s="12"/>
      <c r="W565" s="12"/>
      <c r="X565" s="12"/>
      <c r="Y565" s="12"/>
      <c r="Z565" s="12"/>
    </row>
    <row r="566" ht="12.75" customHeight="1">
      <c r="A566" s="113">
        <f t="shared" si="2"/>
        <v>0</v>
      </c>
      <c r="B566" s="114"/>
      <c r="C566" s="115"/>
      <c r="D566" s="40" t="str">
        <f t="shared" si="3"/>
        <v>#NAME?</v>
      </c>
      <c r="E566" s="84"/>
      <c r="F566" s="41" t="str">
        <f t="shared" si="4"/>
        <v>#NAME?</v>
      </c>
      <c r="G566" s="45" t="str">
        <f t="shared" si="5"/>
        <v>#NAME?</v>
      </c>
      <c r="H566" s="41" t="str">
        <f t="shared" si="6"/>
        <v>#NAME?</v>
      </c>
      <c r="I566" s="116"/>
      <c r="J566" s="117"/>
      <c r="K566" s="42"/>
      <c r="L566" s="85"/>
      <c r="M566" s="44"/>
      <c r="N566" s="44" t="str">
        <f t="shared" si="7"/>
        <v>#NAME?</v>
      </c>
      <c r="O566" s="86" t="str">
        <f t="shared" si="8"/>
        <v>#NAME?</v>
      </c>
      <c r="P566" s="125" t="str">
        <f t="shared" si="9"/>
        <v>#NAME?</v>
      </c>
      <c r="Q566" s="122" t="str">
        <f t="shared" si="10"/>
        <v>-</v>
      </c>
      <c r="R566" s="123" t="str">
        <f t="shared" si="11"/>
        <v>-</v>
      </c>
      <c r="S566" s="124" t="str">
        <f t="shared" si="12"/>
        <v>-</v>
      </c>
      <c r="T566" s="12"/>
      <c r="U566" s="12"/>
      <c r="V566" s="12"/>
      <c r="W566" s="12"/>
      <c r="X566" s="12"/>
      <c r="Y566" s="12"/>
      <c r="Z566" s="12"/>
    </row>
    <row r="567" ht="12.75" customHeight="1">
      <c r="A567" s="113">
        <f t="shared" si="2"/>
        <v>0</v>
      </c>
      <c r="B567" s="114"/>
      <c r="C567" s="115"/>
      <c r="D567" s="40" t="str">
        <f t="shared" si="3"/>
        <v>#NAME?</v>
      </c>
      <c r="E567" s="84"/>
      <c r="F567" s="41" t="str">
        <f t="shared" si="4"/>
        <v>#NAME?</v>
      </c>
      <c r="G567" s="45" t="str">
        <f t="shared" si="5"/>
        <v>#NAME?</v>
      </c>
      <c r="H567" s="41" t="str">
        <f t="shared" si="6"/>
        <v>#NAME?</v>
      </c>
      <c r="I567" s="116"/>
      <c r="J567" s="117"/>
      <c r="K567" s="42"/>
      <c r="L567" s="85"/>
      <c r="M567" s="44"/>
      <c r="N567" s="44" t="str">
        <f t="shared" si="7"/>
        <v>#NAME?</v>
      </c>
      <c r="O567" s="86" t="str">
        <f t="shared" si="8"/>
        <v>#NAME?</v>
      </c>
      <c r="P567" s="125" t="str">
        <f t="shared" si="9"/>
        <v>#NAME?</v>
      </c>
      <c r="Q567" s="122" t="str">
        <f t="shared" si="10"/>
        <v>-</v>
      </c>
      <c r="R567" s="123" t="str">
        <f t="shared" si="11"/>
        <v>-</v>
      </c>
      <c r="S567" s="124" t="str">
        <f t="shared" si="12"/>
        <v>-</v>
      </c>
      <c r="T567" s="12"/>
      <c r="U567" s="12"/>
      <c r="V567" s="12"/>
      <c r="W567" s="12"/>
      <c r="X567" s="12"/>
      <c r="Y567" s="12"/>
      <c r="Z567" s="12"/>
    </row>
    <row r="568" ht="12.75" customHeight="1">
      <c r="A568" s="113">
        <f t="shared" si="2"/>
        <v>0</v>
      </c>
      <c r="B568" s="114"/>
      <c r="C568" s="115"/>
      <c r="D568" s="40" t="str">
        <f t="shared" si="3"/>
        <v>#NAME?</v>
      </c>
      <c r="E568" s="84"/>
      <c r="F568" s="41" t="str">
        <f t="shared" si="4"/>
        <v>#NAME?</v>
      </c>
      <c r="G568" s="45" t="str">
        <f t="shared" si="5"/>
        <v>#NAME?</v>
      </c>
      <c r="H568" s="41" t="str">
        <f t="shared" si="6"/>
        <v>#NAME?</v>
      </c>
      <c r="I568" s="116"/>
      <c r="J568" s="117"/>
      <c r="K568" s="42"/>
      <c r="L568" s="85"/>
      <c r="M568" s="44"/>
      <c r="N568" s="44" t="str">
        <f t="shared" si="7"/>
        <v>#NAME?</v>
      </c>
      <c r="O568" s="86" t="str">
        <f t="shared" si="8"/>
        <v>#NAME?</v>
      </c>
      <c r="P568" s="125" t="str">
        <f t="shared" si="9"/>
        <v>#NAME?</v>
      </c>
      <c r="Q568" s="122" t="str">
        <f t="shared" si="10"/>
        <v>-</v>
      </c>
      <c r="R568" s="123" t="str">
        <f t="shared" si="11"/>
        <v>-</v>
      </c>
      <c r="S568" s="124" t="str">
        <f t="shared" si="12"/>
        <v>-</v>
      </c>
      <c r="T568" s="12"/>
      <c r="U568" s="12"/>
      <c r="V568" s="12"/>
      <c r="W568" s="12"/>
      <c r="X568" s="12"/>
      <c r="Y568" s="12"/>
      <c r="Z568" s="12"/>
    </row>
    <row r="569" ht="12.75" customHeight="1">
      <c r="A569" s="113">
        <f t="shared" si="2"/>
        <v>0</v>
      </c>
      <c r="B569" s="114"/>
      <c r="C569" s="115"/>
      <c r="D569" s="40" t="str">
        <f t="shared" si="3"/>
        <v>#NAME?</v>
      </c>
      <c r="E569" s="84"/>
      <c r="F569" s="41" t="str">
        <f t="shared" si="4"/>
        <v>#NAME?</v>
      </c>
      <c r="G569" s="45" t="str">
        <f t="shared" si="5"/>
        <v>#NAME?</v>
      </c>
      <c r="H569" s="41" t="str">
        <f t="shared" si="6"/>
        <v>#NAME?</v>
      </c>
      <c r="I569" s="116"/>
      <c r="J569" s="117"/>
      <c r="K569" s="42"/>
      <c r="L569" s="85"/>
      <c r="M569" s="44"/>
      <c r="N569" s="44" t="str">
        <f t="shared" si="7"/>
        <v>#NAME?</v>
      </c>
      <c r="O569" s="86" t="str">
        <f t="shared" si="8"/>
        <v>#NAME?</v>
      </c>
      <c r="P569" s="125" t="str">
        <f t="shared" si="9"/>
        <v>#NAME?</v>
      </c>
      <c r="Q569" s="122" t="str">
        <f t="shared" si="10"/>
        <v>-</v>
      </c>
      <c r="R569" s="123" t="str">
        <f t="shared" si="11"/>
        <v>-</v>
      </c>
      <c r="S569" s="124" t="str">
        <f t="shared" si="12"/>
        <v>-</v>
      </c>
      <c r="T569" s="12"/>
      <c r="U569" s="12"/>
      <c r="V569" s="12"/>
      <c r="W569" s="12"/>
      <c r="X569" s="12"/>
      <c r="Y569" s="12"/>
      <c r="Z569" s="12"/>
    </row>
    <row r="570" ht="12.75" customHeight="1">
      <c r="A570" s="113">
        <f t="shared" si="2"/>
        <v>0</v>
      </c>
      <c r="B570" s="114"/>
      <c r="C570" s="115"/>
      <c r="D570" s="40" t="str">
        <f t="shared" si="3"/>
        <v>#NAME?</v>
      </c>
      <c r="E570" s="84"/>
      <c r="F570" s="41" t="str">
        <f t="shared" si="4"/>
        <v>#NAME?</v>
      </c>
      <c r="G570" s="45" t="str">
        <f t="shared" si="5"/>
        <v>#NAME?</v>
      </c>
      <c r="H570" s="41" t="str">
        <f t="shared" si="6"/>
        <v>#NAME?</v>
      </c>
      <c r="I570" s="116"/>
      <c r="J570" s="117"/>
      <c r="K570" s="42"/>
      <c r="L570" s="85"/>
      <c r="M570" s="44"/>
      <c r="N570" s="44" t="str">
        <f t="shared" si="7"/>
        <v>#NAME?</v>
      </c>
      <c r="O570" s="86" t="str">
        <f t="shared" si="8"/>
        <v>#NAME?</v>
      </c>
      <c r="P570" s="125" t="str">
        <f t="shared" si="9"/>
        <v>#NAME?</v>
      </c>
      <c r="Q570" s="122" t="str">
        <f t="shared" si="10"/>
        <v>-</v>
      </c>
      <c r="R570" s="123" t="str">
        <f t="shared" si="11"/>
        <v>-</v>
      </c>
      <c r="S570" s="124" t="str">
        <f t="shared" si="12"/>
        <v>-</v>
      </c>
      <c r="T570" s="12"/>
      <c r="U570" s="12"/>
      <c r="V570" s="12"/>
      <c r="W570" s="12"/>
      <c r="X570" s="12"/>
      <c r="Y570" s="12"/>
      <c r="Z570" s="12"/>
    </row>
    <row r="571" ht="12.75" customHeight="1">
      <c r="A571" s="113">
        <f t="shared" si="2"/>
        <v>0</v>
      </c>
      <c r="B571" s="114"/>
      <c r="C571" s="115"/>
      <c r="D571" s="40" t="str">
        <f t="shared" si="3"/>
        <v>#NAME?</v>
      </c>
      <c r="E571" s="84"/>
      <c r="F571" s="41" t="str">
        <f t="shared" si="4"/>
        <v>#NAME?</v>
      </c>
      <c r="G571" s="45" t="str">
        <f t="shared" si="5"/>
        <v>#NAME?</v>
      </c>
      <c r="H571" s="41" t="str">
        <f t="shared" si="6"/>
        <v>#NAME?</v>
      </c>
      <c r="I571" s="116"/>
      <c r="J571" s="117"/>
      <c r="K571" s="42"/>
      <c r="L571" s="85"/>
      <c r="M571" s="44"/>
      <c r="N571" s="44" t="str">
        <f t="shared" si="7"/>
        <v>#NAME?</v>
      </c>
      <c r="O571" s="86" t="str">
        <f t="shared" si="8"/>
        <v>#NAME?</v>
      </c>
      <c r="P571" s="125" t="str">
        <f t="shared" si="9"/>
        <v>#NAME?</v>
      </c>
      <c r="Q571" s="122" t="str">
        <f t="shared" si="10"/>
        <v>-</v>
      </c>
      <c r="R571" s="123" t="str">
        <f t="shared" si="11"/>
        <v>-</v>
      </c>
      <c r="S571" s="124" t="str">
        <f t="shared" si="12"/>
        <v>-</v>
      </c>
      <c r="T571" s="12"/>
      <c r="U571" s="12"/>
      <c r="V571" s="12"/>
      <c r="W571" s="12"/>
      <c r="X571" s="12"/>
      <c r="Y571" s="12"/>
      <c r="Z571" s="12"/>
    </row>
    <row r="572" ht="12.75" customHeight="1">
      <c r="A572" s="113">
        <f t="shared" si="2"/>
        <v>0</v>
      </c>
      <c r="B572" s="114"/>
      <c r="C572" s="115"/>
      <c r="D572" s="40" t="str">
        <f t="shared" si="3"/>
        <v>#NAME?</v>
      </c>
      <c r="E572" s="84"/>
      <c r="F572" s="41" t="str">
        <f t="shared" si="4"/>
        <v>#NAME?</v>
      </c>
      <c r="G572" s="45" t="str">
        <f t="shared" si="5"/>
        <v>#NAME?</v>
      </c>
      <c r="H572" s="41" t="str">
        <f t="shared" si="6"/>
        <v>#NAME?</v>
      </c>
      <c r="I572" s="116"/>
      <c r="J572" s="117"/>
      <c r="K572" s="42"/>
      <c r="L572" s="85"/>
      <c r="M572" s="44"/>
      <c r="N572" s="44" t="str">
        <f t="shared" si="7"/>
        <v>#NAME?</v>
      </c>
      <c r="O572" s="86" t="str">
        <f t="shared" si="8"/>
        <v>#NAME?</v>
      </c>
      <c r="P572" s="125" t="str">
        <f t="shared" si="9"/>
        <v>#NAME?</v>
      </c>
      <c r="Q572" s="122" t="str">
        <f t="shared" si="10"/>
        <v>-</v>
      </c>
      <c r="R572" s="123" t="str">
        <f t="shared" si="11"/>
        <v>-</v>
      </c>
      <c r="S572" s="124" t="str">
        <f t="shared" si="12"/>
        <v>-</v>
      </c>
      <c r="T572" s="12"/>
      <c r="U572" s="12"/>
      <c r="V572" s="12"/>
      <c r="W572" s="12"/>
      <c r="X572" s="12"/>
      <c r="Y572" s="12"/>
      <c r="Z572" s="12"/>
    </row>
    <row r="573" ht="12.75" customHeight="1">
      <c r="A573" s="113">
        <f t="shared" si="2"/>
        <v>0</v>
      </c>
      <c r="B573" s="114"/>
      <c r="C573" s="115"/>
      <c r="D573" s="40" t="str">
        <f t="shared" si="3"/>
        <v>#NAME?</v>
      </c>
      <c r="E573" s="84"/>
      <c r="F573" s="41" t="str">
        <f t="shared" si="4"/>
        <v>#NAME?</v>
      </c>
      <c r="G573" s="45" t="str">
        <f t="shared" si="5"/>
        <v>#NAME?</v>
      </c>
      <c r="H573" s="41" t="str">
        <f t="shared" si="6"/>
        <v>#NAME?</v>
      </c>
      <c r="I573" s="116"/>
      <c r="J573" s="117"/>
      <c r="K573" s="42"/>
      <c r="L573" s="85"/>
      <c r="M573" s="44"/>
      <c r="N573" s="44" t="str">
        <f t="shared" si="7"/>
        <v>#NAME?</v>
      </c>
      <c r="O573" s="86" t="str">
        <f t="shared" si="8"/>
        <v>#NAME?</v>
      </c>
      <c r="P573" s="125" t="str">
        <f t="shared" si="9"/>
        <v>#NAME?</v>
      </c>
      <c r="Q573" s="122" t="str">
        <f t="shared" si="10"/>
        <v>-</v>
      </c>
      <c r="R573" s="123" t="str">
        <f t="shared" si="11"/>
        <v>-</v>
      </c>
      <c r="S573" s="124" t="str">
        <f t="shared" si="12"/>
        <v>-</v>
      </c>
      <c r="T573" s="12"/>
      <c r="U573" s="12"/>
      <c r="V573" s="12"/>
      <c r="W573" s="12"/>
      <c r="X573" s="12"/>
      <c r="Y573" s="12"/>
      <c r="Z573" s="12"/>
    </row>
    <row r="574" ht="12.75" customHeight="1">
      <c r="A574" s="113">
        <f t="shared" si="2"/>
        <v>0</v>
      </c>
      <c r="B574" s="114"/>
      <c r="C574" s="115"/>
      <c r="D574" s="40" t="str">
        <f t="shared" si="3"/>
        <v>#NAME?</v>
      </c>
      <c r="E574" s="84"/>
      <c r="F574" s="41" t="str">
        <f t="shared" si="4"/>
        <v>#NAME?</v>
      </c>
      <c r="G574" s="45" t="str">
        <f t="shared" si="5"/>
        <v>#NAME?</v>
      </c>
      <c r="H574" s="41" t="str">
        <f t="shared" si="6"/>
        <v>#NAME?</v>
      </c>
      <c r="I574" s="116"/>
      <c r="J574" s="117"/>
      <c r="K574" s="42"/>
      <c r="L574" s="85"/>
      <c r="M574" s="44"/>
      <c r="N574" s="44" t="str">
        <f t="shared" si="7"/>
        <v>#NAME?</v>
      </c>
      <c r="O574" s="86" t="str">
        <f t="shared" si="8"/>
        <v>#NAME?</v>
      </c>
      <c r="P574" s="125" t="str">
        <f t="shared" si="9"/>
        <v>#NAME?</v>
      </c>
      <c r="Q574" s="122" t="str">
        <f t="shared" si="10"/>
        <v>-</v>
      </c>
      <c r="R574" s="123" t="str">
        <f t="shared" si="11"/>
        <v>-</v>
      </c>
      <c r="S574" s="124" t="str">
        <f t="shared" si="12"/>
        <v>-</v>
      </c>
      <c r="T574" s="12"/>
      <c r="U574" s="12"/>
      <c r="V574" s="12"/>
      <c r="W574" s="12"/>
      <c r="X574" s="12"/>
      <c r="Y574" s="12"/>
      <c r="Z574" s="12"/>
    </row>
    <row r="575" ht="12.75" customHeight="1">
      <c r="A575" s="113">
        <f t="shared" si="2"/>
        <v>0</v>
      </c>
      <c r="B575" s="114"/>
      <c r="C575" s="115"/>
      <c r="D575" s="40" t="str">
        <f t="shared" si="3"/>
        <v>#NAME?</v>
      </c>
      <c r="E575" s="84"/>
      <c r="F575" s="41" t="str">
        <f t="shared" si="4"/>
        <v>#NAME?</v>
      </c>
      <c r="G575" s="45" t="str">
        <f t="shared" si="5"/>
        <v>#NAME?</v>
      </c>
      <c r="H575" s="41" t="str">
        <f t="shared" si="6"/>
        <v>#NAME?</v>
      </c>
      <c r="I575" s="116"/>
      <c r="J575" s="117"/>
      <c r="K575" s="42"/>
      <c r="L575" s="85"/>
      <c r="M575" s="44"/>
      <c r="N575" s="44" t="str">
        <f t="shared" si="7"/>
        <v>#NAME?</v>
      </c>
      <c r="O575" s="86" t="str">
        <f t="shared" si="8"/>
        <v>#NAME?</v>
      </c>
      <c r="P575" s="125" t="str">
        <f t="shared" si="9"/>
        <v>#NAME?</v>
      </c>
      <c r="Q575" s="122" t="str">
        <f t="shared" si="10"/>
        <v>-</v>
      </c>
      <c r="R575" s="123" t="str">
        <f t="shared" si="11"/>
        <v>-</v>
      </c>
      <c r="S575" s="124" t="str">
        <f t="shared" si="12"/>
        <v>-</v>
      </c>
      <c r="T575" s="12"/>
      <c r="U575" s="12"/>
      <c r="V575" s="12"/>
      <c r="W575" s="12"/>
      <c r="X575" s="12"/>
      <c r="Y575" s="12"/>
      <c r="Z575" s="12"/>
    </row>
    <row r="576" ht="12.75" customHeight="1">
      <c r="A576" s="113">
        <f t="shared" si="2"/>
        <v>0</v>
      </c>
      <c r="B576" s="114"/>
      <c r="C576" s="115"/>
      <c r="D576" s="40" t="str">
        <f t="shared" si="3"/>
        <v>#NAME?</v>
      </c>
      <c r="E576" s="84"/>
      <c r="F576" s="41" t="str">
        <f t="shared" si="4"/>
        <v>#NAME?</v>
      </c>
      <c r="G576" s="45" t="str">
        <f t="shared" si="5"/>
        <v>#NAME?</v>
      </c>
      <c r="H576" s="41" t="str">
        <f t="shared" si="6"/>
        <v>#NAME?</v>
      </c>
      <c r="I576" s="116"/>
      <c r="J576" s="117"/>
      <c r="K576" s="42"/>
      <c r="L576" s="85"/>
      <c r="M576" s="44"/>
      <c r="N576" s="44" t="str">
        <f t="shared" si="7"/>
        <v>#NAME?</v>
      </c>
      <c r="O576" s="86" t="str">
        <f t="shared" si="8"/>
        <v>#NAME?</v>
      </c>
      <c r="P576" s="125" t="str">
        <f t="shared" si="9"/>
        <v>#NAME?</v>
      </c>
      <c r="Q576" s="122" t="str">
        <f t="shared" si="10"/>
        <v>-</v>
      </c>
      <c r="R576" s="123" t="str">
        <f t="shared" si="11"/>
        <v>-</v>
      </c>
      <c r="S576" s="124" t="str">
        <f t="shared" si="12"/>
        <v>-</v>
      </c>
      <c r="T576" s="12"/>
      <c r="U576" s="12"/>
      <c r="V576" s="12"/>
      <c r="W576" s="12"/>
      <c r="X576" s="12"/>
      <c r="Y576" s="12"/>
      <c r="Z576" s="12"/>
    </row>
    <row r="577" ht="12.75" customHeight="1">
      <c r="A577" s="113">
        <f t="shared" si="2"/>
        <v>0</v>
      </c>
      <c r="B577" s="114"/>
      <c r="C577" s="115"/>
      <c r="D577" s="40" t="str">
        <f t="shared" si="3"/>
        <v>#NAME?</v>
      </c>
      <c r="E577" s="84"/>
      <c r="F577" s="41" t="str">
        <f t="shared" si="4"/>
        <v>#NAME?</v>
      </c>
      <c r="G577" s="45" t="str">
        <f t="shared" si="5"/>
        <v>#NAME?</v>
      </c>
      <c r="H577" s="41" t="str">
        <f t="shared" si="6"/>
        <v>#NAME?</v>
      </c>
      <c r="I577" s="116"/>
      <c r="J577" s="117"/>
      <c r="K577" s="42"/>
      <c r="L577" s="85"/>
      <c r="M577" s="44"/>
      <c r="N577" s="44" t="str">
        <f t="shared" si="7"/>
        <v>#NAME?</v>
      </c>
      <c r="O577" s="86" t="str">
        <f t="shared" si="8"/>
        <v>#NAME?</v>
      </c>
      <c r="P577" s="125" t="str">
        <f t="shared" si="9"/>
        <v>#NAME?</v>
      </c>
      <c r="Q577" s="122" t="str">
        <f t="shared" si="10"/>
        <v>-</v>
      </c>
      <c r="R577" s="123" t="str">
        <f t="shared" si="11"/>
        <v>-</v>
      </c>
      <c r="S577" s="124" t="str">
        <f t="shared" si="12"/>
        <v>-</v>
      </c>
      <c r="T577" s="12"/>
      <c r="U577" s="12"/>
      <c r="V577" s="12"/>
      <c r="W577" s="12"/>
      <c r="X577" s="12"/>
      <c r="Y577" s="12"/>
      <c r="Z577" s="12"/>
    </row>
    <row r="578" ht="12.75" customHeight="1">
      <c r="A578" s="113">
        <f t="shared" si="2"/>
        <v>0</v>
      </c>
      <c r="B578" s="114"/>
      <c r="C578" s="115"/>
      <c r="D578" s="40" t="str">
        <f t="shared" si="3"/>
        <v>#NAME?</v>
      </c>
      <c r="E578" s="84"/>
      <c r="F578" s="41" t="str">
        <f t="shared" si="4"/>
        <v>#NAME?</v>
      </c>
      <c r="G578" s="45" t="str">
        <f t="shared" si="5"/>
        <v>#NAME?</v>
      </c>
      <c r="H578" s="41" t="str">
        <f t="shared" si="6"/>
        <v>#NAME?</v>
      </c>
      <c r="I578" s="116"/>
      <c r="J578" s="117"/>
      <c r="K578" s="42"/>
      <c r="L578" s="85"/>
      <c r="M578" s="44"/>
      <c r="N578" s="44" t="str">
        <f t="shared" si="7"/>
        <v>#NAME?</v>
      </c>
      <c r="O578" s="86" t="str">
        <f t="shared" si="8"/>
        <v>#NAME?</v>
      </c>
      <c r="P578" s="125" t="str">
        <f t="shared" si="9"/>
        <v>#NAME?</v>
      </c>
      <c r="Q578" s="122" t="str">
        <f t="shared" si="10"/>
        <v>-</v>
      </c>
      <c r="R578" s="123" t="str">
        <f t="shared" si="11"/>
        <v>-</v>
      </c>
      <c r="S578" s="124" t="str">
        <f t="shared" si="12"/>
        <v>-</v>
      </c>
      <c r="T578" s="12"/>
      <c r="U578" s="12"/>
      <c r="V578" s="12"/>
      <c r="W578" s="12"/>
      <c r="X578" s="12"/>
      <c r="Y578" s="12"/>
      <c r="Z578" s="12"/>
    </row>
    <row r="579" ht="12.75" customHeight="1">
      <c r="A579" s="113">
        <f t="shared" si="2"/>
        <v>0</v>
      </c>
      <c r="B579" s="114"/>
      <c r="C579" s="115"/>
      <c r="D579" s="40" t="str">
        <f t="shared" si="3"/>
        <v>#NAME?</v>
      </c>
      <c r="E579" s="84"/>
      <c r="F579" s="41" t="str">
        <f t="shared" si="4"/>
        <v>#NAME?</v>
      </c>
      <c r="G579" s="45" t="str">
        <f t="shared" si="5"/>
        <v>#NAME?</v>
      </c>
      <c r="H579" s="41" t="str">
        <f t="shared" si="6"/>
        <v>#NAME?</v>
      </c>
      <c r="I579" s="116"/>
      <c r="J579" s="117"/>
      <c r="K579" s="42"/>
      <c r="L579" s="85"/>
      <c r="M579" s="44"/>
      <c r="N579" s="44" t="str">
        <f t="shared" si="7"/>
        <v>#NAME?</v>
      </c>
      <c r="O579" s="86" t="str">
        <f t="shared" si="8"/>
        <v>#NAME?</v>
      </c>
      <c r="P579" s="125" t="str">
        <f t="shared" si="9"/>
        <v>#NAME?</v>
      </c>
      <c r="Q579" s="122" t="str">
        <f t="shared" si="10"/>
        <v>-</v>
      </c>
      <c r="R579" s="123" t="str">
        <f t="shared" si="11"/>
        <v>-</v>
      </c>
      <c r="S579" s="124" t="str">
        <f t="shared" si="12"/>
        <v>-</v>
      </c>
      <c r="T579" s="12"/>
      <c r="U579" s="12"/>
      <c r="V579" s="12"/>
      <c r="W579" s="12"/>
      <c r="X579" s="12"/>
      <c r="Y579" s="12"/>
      <c r="Z579" s="12"/>
    </row>
    <row r="580" ht="12.75" customHeight="1">
      <c r="A580" s="113">
        <f t="shared" si="2"/>
        <v>0</v>
      </c>
      <c r="B580" s="114"/>
      <c r="C580" s="115"/>
      <c r="D580" s="40" t="str">
        <f t="shared" si="3"/>
        <v>#NAME?</v>
      </c>
      <c r="E580" s="84"/>
      <c r="F580" s="41" t="str">
        <f t="shared" si="4"/>
        <v>#NAME?</v>
      </c>
      <c r="G580" s="45" t="str">
        <f t="shared" si="5"/>
        <v>#NAME?</v>
      </c>
      <c r="H580" s="41" t="str">
        <f t="shared" si="6"/>
        <v>#NAME?</v>
      </c>
      <c r="I580" s="116"/>
      <c r="J580" s="117"/>
      <c r="K580" s="42"/>
      <c r="L580" s="85"/>
      <c r="M580" s="44"/>
      <c r="N580" s="44" t="str">
        <f t="shared" si="7"/>
        <v>#NAME?</v>
      </c>
      <c r="O580" s="86" t="str">
        <f t="shared" si="8"/>
        <v>#NAME?</v>
      </c>
      <c r="P580" s="125" t="str">
        <f t="shared" si="9"/>
        <v>#NAME?</v>
      </c>
      <c r="Q580" s="122" t="str">
        <f t="shared" si="10"/>
        <v>-</v>
      </c>
      <c r="R580" s="123" t="str">
        <f t="shared" si="11"/>
        <v>-</v>
      </c>
      <c r="S580" s="124" t="str">
        <f t="shared" si="12"/>
        <v>-</v>
      </c>
      <c r="T580" s="12"/>
      <c r="U580" s="12"/>
      <c r="V580" s="12"/>
      <c r="W580" s="12"/>
      <c r="X580" s="12"/>
      <c r="Y580" s="12"/>
      <c r="Z580" s="12"/>
    </row>
    <row r="581" ht="12.75" customHeight="1">
      <c r="A581" s="113">
        <f t="shared" si="2"/>
        <v>0</v>
      </c>
      <c r="B581" s="114"/>
      <c r="C581" s="115"/>
      <c r="D581" s="40" t="str">
        <f t="shared" si="3"/>
        <v>#NAME?</v>
      </c>
      <c r="E581" s="84"/>
      <c r="F581" s="41" t="str">
        <f t="shared" si="4"/>
        <v>#NAME?</v>
      </c>
      <c r="G581" s="45" t="str">
        <f t="shared" si="5"/>
        <v>#NAME?</v>
      </c>
      <c r="H581" s="41" t="str">
        <f t="shared" si="6"/>
        <v>#NAME?</v>
      </c>
      <c r="I581" s="116"/>
      <c r="J581" s="117"/>
      <c r="K581" s="42"/>
      <c r="L581" s="85"/>
      <c r="M581" s="44"/>
      <c r="N581" s="44" t="str">
        <f t="shared" si="7"/>
        <v>#NAME?</v>
      </c>
      <c r="O581" s="86" t="str">
        <f t="shared" si="8"/>
        <v>#NAME?</v>
      </c>
      <c r="P581" s="125" t="str">
        <f t="shared" si="9"/>
        <v>#NAME?</v>
      </c>
      <c r="Q581" s="122" t="str">
        <f t="shared" si="10"/>
        <v>-</v>
      </c>
      <c r="R581" s="123" t="str">
        <f t="shared" si="11"/>
        <v>-</v>
      </c>
      <c r="S581" s="124" t="str">
        <f t="shared" si="12"/>
        <v>-</v>
      </c>
      <c r="T581" s="12"/>
      <c r="U581" s="12"/>
      <c r="V581" s="12"/>
      <c r="W581" s="12"/>
      <c r="X581" s="12"/>
      <c r="Y581" s="12"/>
      <c r="Z581" s="12"/>
    </row>
    <row r="582" ht="12.75" customHeight="1">
      <c r="A582" s="113">
        <f t="shared" si="2"/>
        <v>0</v>
      </c>
      <c r="B582" s="114"/>
      <c r="C582" s="115"/>
      <c r="D582" s="40" t="str">
        <f t="shared" si="3"/>
        <v>#NAME?</v>
      </c>
      <c r="E582" s="84"/>
      <c r="F582" s="41" t="str">
        <f t="shared" si="4"/>
        <v>#NAME?</v>
      </c>
      <c r="G582" s="45" t="str">
        <f t="shared" si="5"/>
        <v>#NAME?</v>
      </c>
      <c r="H582" s="41" t="str">
        <f t="shared" si="6"/>
        <v>#NAME?</v>
      </c>
      <c r="I582" s="116"/>
      <c r="J582" s="117"/>
      <c r="K582" s="42"/>
      <c r="L582" s="85"/>
      <c r="M582" s="44"/>
      <c r="N582" s="44" t="str">
        <f t="shared" si="7"/>
        <v>#NAME?</v>
      </c>
      <c r="O582" s="86" t="str">
        <f t="shared" si="8"/>
        <v>#NAME?</v>
      </c>
      <c r="P582" s="125" t="str">
        <f t="shared" si="9"/>
        <v>#NAME?</v>
      </c>
      <c r="Q582" s="122" t="str">
        <f t="shared" si="10"/>
        <v>-</v>
      </c>
      <c r="R582" s="123" t="str">
        <f t="shared" si="11"/>
        <v>-</v>
      </c>
      <c r="S582" s="124" t="str">
        <f t="shared" si="12"/>
        <v>-</v>
      </c>
      <c r="T582" s="12"/>
      <c r="U582" s="12"/>
      <c r="V582" s="12"/>
      <c r="W582" s="12"/>
      <c r="X582" s="12"/>
      <c r="Y582" s="12"/>
      <c r="Z582" s="12"/>
    </row>
    <row r="583" ht="12.75" customHeight="1">
      <c r="A583" s="113">
        <f t="shared" si="2"/>
        <v>0</v>
      </c>
      <c r="B583" s="114"/>
      <c r="C583" s="115"/>
      <c r="D583" s="40" t="str">
        <f t="shared" si="3"/>
        <v>#NAME?</v>
      </c>
      <c r="E583" s="84"/>
      <c r="F583" s="41" t="str">
        <f t="shared" si="4"/>
        <v>#NAME?</v>
      </c>
      <c r="G583" s="45" t="str">
        <f t="shared" si="5"/>
        <v>#NAME?</v>
      </c>
      <c r="H583" s="41" t="str">
        <f t="shared" si="6"/>
        <v>#NAME?</v>
      </c>
      <c r="I583" s="116"/>
      <c r="J583" s="117"/>
      <c r="K583" s="42"/>
      <c r="L583" s="85"/>
      <c r="M583" s="44"/>
      <c r="N583" s="44" t="str">
        <f t="shared" si="7"/>
        <v>#NAME?</v>
      </c>
      <c r="O583" s="86" t="str">
        <f t="shared" si="8"/>
        <v>#NAME?</v>
      </c>
      <c r="P583" s="125" t="str">
        <f t="shared" si="9"/>
        <v>#NAME?</v>
      </c>
      <c r="Q583" s="122" t="str">
        <f t="shared" si="10"/>
        <v>-</v>
      </c>
      <c r="R583" s="123" t="str">
        <f t="shared" si="11"/>
        <v>-</v>
      </c>
      <c r="S583" s="124" t="str">
        <f t="shared" si="12"/>
        <v>-</v>
      </c>
      <c r="T583" s="12"/>
      <c r="U583" s="12"/>
      <c r="V583" s="12"/>
      <c r="W583" s="12"/>
      <c r="X583" s="12"/>
      <c r="Y583" s="12"/>
      <c r="Z583" s="12"/>
    </row>
    <row r="584" ht="12.75" customHeight="1">
      <c r="A584" s="113">
        <f t="shared" si="2"/>
        <v>0</v>
      </c>
      <c r="B584" s="114"/>
      <c r="C584" s="115"/>
      <c r="D584" s="40" t="str">
        <f t="shared" si="3"/>
        <v>#NAME?</v>
      </c>
      <c r="E584" s="84"/>
      <c r="F584" s="41" t="str">
        <f t="shared" si="4"/>
        <v>#NAME?</v>
      </c>
      <c r="G584" s="45" t="str">
        <f t="shared" si="5"/>
        <v>#NAME?</v>
      </c>
      <c r="H584" s="41" t="str">
        <f t="shared" si="6"/>
        <v>#NAME?</v>
      </c>
      <c r="I584" s="116"/>
      <c r="J584" s="117"/>
      <c r="K584" s="42"/>
      <c r="L584" s="85"/>
      <c r="M584" s="44"/>
      <c r="N584" s="44" t="str">
        <f t="shared" si="7"/>
        <v>#NAME?</v>
      </c>
      <c r="O584" s="86" t="str">
        <f t="shared" si="8"/>
        <v>#NAME?</v>
      </c>
      <c r="P584" s="125" t="str">
        <f t="shared" si="9"/>
        <v>#NAME?</v>
      </c>
      <c r="Q584" s="122" t="str">
        <f t="shared" si="10"/>
        <v>-</v>
      </c>
      <c r="R584" s="123" t="str">
        <f t="shared" si="11"/>
        <v>-</v>
      </c>
      <c r="S584" s="124" t="str">
        <f t="shared" si="12"/>
        <v>-</v>
      </c>
      <c r="T584" s="12"/>
      <c r="U584" s="12"/>
      <c r="V584" s="12"/>
      <c r="W584" s="12"/>
      <c r="X584" s="12"/>
      <c r="Y584" s="12"/>
      <c r="Z584" s="12"/>
    </row>
    <row r="585" ht="12.75" customHeight="1">
      <c r="A585" s="113">
        <f t="shared" si="2"/>
        <v>0</v>
      </c>
      <c r="B585" s="114"/>
      <c r="C585" s="115"/>
      <c r="D585" s="40" t="str">
        <f t="shared" si="3"/>
        <v>#NAME?</v>
      </c>
      <c r="E585" s="84"/>
      <c r="F585" s="41" t="str">
        <f t="shared" si="4"/>
        <v>#NAME?</v>
      </c>
      <c r="G585" s="45" t="str">
        <f t="shared" si="5"/>
        <v>#NAME?</v>
      </c>
      <c r="H585" s="41" t="str">
        <f t="shared" si="6"/>
        <v>#NAME?</v>
      </c>
      <c r="I585" s="116"/>
      <c r="J585" s="117"/>
      <c r="K585" s="42"/>
      <c r="L585" s="85"/>
      <c r="M585" s="44"/>
      <c r="N585" s="44" t="str">
        <f t="shared" si="7"/>
        <v>#NAME?</v>
      </c>
      <c r="O585" s="86" t="str">
        <f t="shared" si="8"/>
        <v>#NAME?</v>
      </c>
      <c r="P585" s="125" t="str">
        <f t="shared" si="9"/>
        <v>#NAME?</v>
      </c>
      <c r="Q585" s="122" t="str">
        <f t="shared" si="10"/>
        <v>-</v>
      </c>
      <c r="R585" s="123" t="str">
        <f t="shared" si="11"/>
        <v>-</v>
      </c>
      <c r="S585" s="124" t="str">
        <f t="shared" si="12"/>
        <v>-</v>
      </c>
      <c r="T585" s="12"/>
      <c r="U585" s="12"/>
      <c r="V585" s="12"/>
      <c r="W585" s="12"/>
      <c r="X585" s="12"/>
      <c r="Y585" s="12"/>
      <c r="Z585" s="12"/>
    </row>
    <row r="586" ht="12.75" customHeight="1">
      <c r="A586" s="113">
        <f t="shared" si="2"/>
        <v>0</v>
      </c>
      <c r="B586" s="114"/>
      <c r="C586" s="115"/>
      <c r="D586" s="40" t="str">
        <f t="shared" si="3"/>
        <v>#NAME?</v>
      </c>
      <c r="E586" s="84"/>
      <c r="F586" s="41" t="str">
        <f t="shared" si="4"/>
        <v>#NAME?</v>
      </c>
      <c r="G586" s="45" t="str">
        <f t="shared" si="5"/>
        <v>#NAME?</v>
      </c>
      <c r="H586" s="41" t="str">
        <f t="shared" si="6"/>
        <v>#NAME?</v>
      </c>
      <c r="I586" s="116"/>
      <c r="J586" s="117"/>
      <c r="K586" s="42"/>
      <c r="L586" s="85"/>
      <c r="M586" s="44"/>
      <c r="N586" s="44" t="str">
        <f t="shared" si="7"/>
        <v>#NAME?</v>
      </c>
      <c r="O586" s="86" t="str">
        <f t="shared" si="8"/>
        <v>#NAME?</v>
      </c>
      <c r="P586" s="125" t="str">
        <f t="shared" si="9"/>
        <v>#NAME?</v>
      </c>
      <c r="Q586" s="122" t="str">
        <f t="shared" si="10"/>
        <v>-</v>
      </c>
      <c r="R586" s="123" t="str">
        <f t="shared" si="11"/>
        <v>-</v>
      </c>
      <c r="S586" s="124" t="str">
        <f t="shared" si="12"/>
        <v>-</v>
      </c>
      <c r="T586" s="12"/>
      <c r="U586" s="12"/>
      <c r="V586" s="12"/>
      <c r="W586" s="12"/>
      <c r="X586" s="12"/>
      <c r="Y586" s="12"/>
      <c r="Z586" s="12"/>
    </row>
    <row r="587" ht="12.75" customHeight="1">
      <c r="A587" s="113">
        <f t="shared" si="2"/>
        <v>0</v>
      </c>
      <c r="B587" s="114"/>
      <c r="C587" s="115"/>
      <c r="D587" s="40" t="str">
        <f t="shared" si="3"/>
        <v>#NAME?</v>
      </c>
      <c r="E587" s="84"/>
      <c r="F587" s="41" t="str">
        <f t="shared" si="4"/>
        <v>#NAME?</v>
      </c>
      <c r="G587" s="45" t="str">
        <f t="shared" si="5"/>
        <v>#NAME?</v>
      </c>
      <c r="H587" s="41" t="str">
        <f t="shared" si="6"/>
        <v>#NAME?</v>
      </c>
      <c r="I587" s="116"/>
      <c r="J587" s="117"/>
      <c r="K587" s="42"/>
      <c r="L587" s="85"/>
      <c r="M587" s="44"/>
      <c r="N587" s="44" t="str">
        <f t="shared" si="7"/>
        <v>#NAME?</v>
      </c>
      <c r="O587" s="86" t="str">
        <f t="shared" si="8"/>
        <v>#NAME?</v>
      </c>
      <c r="P587" s="125" t="str">
        <f t="shared" si="9"/>
        <v>#NAME?</v>
      </c>
      <c r="Q587" s="122" t="str">
        <f t="shared" si="10"/>
        <v>-</v>
      </c>
      <c r="R587" s="123" t="str">
        <f t="shared" si="11"/>
        <v>-</v>
      </c>
      <c r="S587" s="124" t="str">
        <f t="shared" si="12"/>
        <v>-</v>
      </c>
      <c r="T587" s="12"/>
      <c r="U587" s="12"/>
      <c r="V587" s="12"/>
      <c r="W587" s="12"/>
      <c r="X587" s="12"/>
      <c r="Y587" s="12"/>
      <c r="Z587" s="12"/>
    </row>
    <row r="588" ht="12.75" customHeight="1">
      <c r="A588" s="113">
        <f t="shared" si="2"/>
        <v>0</v>
      </c>
      <c r="B588" s="114"/>
      <c r="C588" s="115"/>
      <c r="D588" s="40" t="str">
        <f t="shared" si="3"/>
        <v>#NAME?</v>
      </c>
      <c r="E588" s="84"/>
      <c r="F588" s="41" t="str">
        <f t="shared" si="4"/>
        <v>#NAME?</v>
      </c>
      <c r="G588" s="45" t="str">
        <f t="shared" si="5"/>
        <v>#NAME?</v>
      </c>
      <c r="H588" s="41" t="str">
        <f t="shared" si="6"/>
        <v>#NAME?</v>
      </c>
      <c r="I588" s="116"/>
      <c r="J588" s="117"/>
      <c r="K588" s="42"/>
      <c r="L588" s="85"/>
      <c r="M588" s="44"/>
      <c r="N588" s="44" t="str">
        <f t="shared" si="7"/>
        <v>#NAME?</v>
      </c>
      <c r="O588" s="86" t="str">
        <f t="shared" si="8"/>
        <v>#NAME?</v>
      </c>
      <c r="P588" s="125" t="str">
        <f t="shared" si="9"/>
        <v>#NAME?</v>
      </c>
      <c r="Q588" s="122" t="str">
        <f t="shared" si="10"/>
        <v>-</v>
      </c>
      <c r="R588" s="123" t="str">
        <f t="shared" si="11"/>
        <v>-</v>
      </c>
      <c r="S588" s="124" t="str">
        <f t="shared" si="12"/>
        <v>-</v>
      </c>
      <c r="T588" s="12"/>
      <c r="U588" s="12"/>
      <c r="V588" s="12"/>
      <c r="W588" s="12"/>
      <c r="X588" s="12"/>
      <c r="Y588" s="12"/>
      <c r="Z588" s="12"/>
    </row>
    <row r="589" ht="12.75" customHeight="1">
      <c r="A589" s="113">
        <f t="shared" si="2"/>
        <v>0</v>
      </c>
      <c r="B589" s="114"/>
      <c r="C589" s="115"/>
      <c r="D589" s="40" t="str">
        <f t="shared" si="3"/>
        <v>#NAME?</v>
      </c>
      <c r="E589" s="84"/>
      <c r="F589" s="41" t="str">
        <f t="shared" si="4"/>
        <v>#NAME?</v>
      </c>
      <c r="G589" s="45" t="str">
        <f t="shared" si="5"/>
        <v>#NAME?</v>
      </c>
      <c r="H589" s="41" t="str">
        <f t="shared" si="6"/>
        <v>#NAME?</v>
      </c>
      <c r="I589" s="116"/>
      <c r="J589" s="117"/>
      <c r="K589" s="42"/>
      <c r="L589" s="85"/>
      <c r="M589" s="44"/>
      <c r="N589" s="44" t="str">
        <f t="shared" si="7"/>
        <v>#NAME?</v>
      </c>
      <c r="O589" s="86" t="str">
        <f t="shared" si="8"/>
        <v>#NAME?</v>
      </c>
      <c r="P589" s="125" t="str">
        <f t="shared" si="9"/>
        <v>#NAME?</v>
      </c>
      <c r="Q589" s="122" t="str">
        <f t="shared" si="10"/>
        <v>-</v>
      </c>
      <c r="R589" s="123" t="str">
        <f t="shared" si="11"/>
        <v>-</v>
      </c>
      <c r="S589" s="124" t="str">
        <f t="shared" si="12"/>
        <v>-</v>
      </c>
      <c r="T589" s="12"/>
      <c r="U589" s="12"/>
      <c r="V589" s="12"/>
      <c r="W589" s="12"/>
      <c r="X589" s="12"/>
      <c r="Y589" s="12"/>
      <c r="Z589" s="12"/>
    </row>
    <row r="590" ht="12.75" customHeight="1">
      <c r="A590" s="113">
        <f t="shared" si="2"/>
        <v>0</v>
      </c>
      <c r="B590" s="114"/>
      <c r="C590" s="115"/>
      <c r="D590" s="40" t="str">
        <f t="shared" si="3"/>
        <v>#NAME?</v>
      </c>
      <c r="E590" s="84"/>
      <c r="F590" s="41" t="str">
        <f t="shared" si="4"/>
        <v>#NAME?</v>
      </c>
      <c r="G590" s="45" t="str">
        <f t="shared" si="5"/>
        <v>#NAME?</v>
      </c>
      <c r="H590" s="41" t="str">
        <f t="shared" si="6"/>
        <v>#NAME?</v>
      </c>
      <c r="I590" s="116"/>
      <c r="J590" s="117"/>
      <c r="K590" s="42"/>
      <c r="L590" s="85"/>
      <c r="M590" s="44"/>
      <c r="N590" s="44" t="str">
        <f t="shared" si="7"/>
        <v>#NAME?</v>
      </c>
      <c r="O590" s="86" t="str">
        <f t="shared" si="8"/>
        <v>#NAME?</v>
      </c>
      <c r="P590" s="125" t="str">
        <f t="shared" si="9"/>
        <v>#NAME?</v>
      </c>
      <c r="Q590" s="122" t="str">
        <f t="shared" si="10"/>
        <v>-</v>
      </c>
      <c r="R590" s="123" t="str">
        <f t="shared" si="11"/>
        <v>-</v>
      </c>
      <c r="S590" s="124" t="str">
        <f t="shared" si="12"/>
        <v>-</v>
      </c>
      <c r="T590" s="12"/>
      <c r="U590" s="12"/>
      <c r="V590" s="12"/>
      <c r="W590" s="12"/>
      <c r="X590" s="12"/>
      <c r="Y590" s="12"/>
      <c r="Z590" s="12"/>
    </row>
    <row r="591" ht="12.75" customHeight="1">
      <c r="A591" s="113">
        <f t="shared" si="2"/>
        <v>0</v>
      </c>
      <c r="B591" s="114"/>
      <c r="C591" s="115"/>
      <c r="D591" s="40" t="str">
        <f t="shared" si="3"/>
        <v>#NAME?</v>
      </c>
      <c r="E591" s="84"/>
      <c r="F591" s="41" t="str">
        <f t="shared" si="4"/>
        <v>#NAME?</v>
      </c>
      <c r="G591" s="45" t="str">
        <f t="shared" si="5"/>
        <v>#NAME?</v>
      </c>
      <c r="H591" s="41" t="str">
        <f t="shared" si="6"/>
        <v>#NAME?</v>
      </c>
      <c r="I591" s="116"/>
      <c r="J591" s="117"/>
      <c r="K591" s="42"/>
      <c r="L591" s="85"/>
      <c r="M591" s="44"/>
      <c r="N591" s="44" t="str">
        <f t="shared" si="7"/>
        <v>#NAME?</v>
      </c>
      <c r="O591" s="86" t="str">
        <f t="shared" si="8"/>
        <v>#NAME?</v>
      </c>
      <c r="P591" s="125" t="str">
        <f t="shared" si="9"/>
        <v>#NAME?</v>
      </c>
      <c r="Q591" s="122" t="str">
        <f t="shared" si="10"/>
        <v>-</v>
      </c>
      <c r="R591" s="123" t="str">
        <f t="shared" si="11"/>
        <v>-</v>
      </c>
      <c r="S591" s="124" t="str">
        <f t="shared" si="12"/>
        <v>-</v>
      </c>
      <c r="T591" s="12"/>
      <c r="U591" s="12"/>
      <c r="V591" s="12"/>
      <c r="W591" s="12"/>
      <c r="X591" s="12"/>
      <c r="Y591" s="12"/>
      <c r="Z591" s="12"/>
    </row>
    <row r="592" ht="12.75" customHeight="1">
      <c r="A592" s="113">
        <f t="shared" si="2"/>
        <v>0</v>
      </c>
      <c r="B592" s="114"/>
      <c r="C592" s="115"/>
      <c r="D592" s="40" t="str">
        <f t="shared" si="3"/>
        <v>#NAME?</v>
      </c>
      <c r="E592" s="84"/>
      <c r="F592" s="41" t="str">
        <f t="shared" si="4"/>
        <v>#NAME?</v>
      </c>
      <c r="G592" s="45" t="str">
        <f t="shared" si="5"/>
        <v>#NAME?</v>
      </c>
      <c r="H592" s="41" t="str">
        <f t="shared" si="6"/>
        <v>#NAME?</v>
      </c>
      <c r="I592" s="116"/>
      <c r="J592" s="117"/>
      <c r="K592" s="42"/>
      <c r="L592" s="85"/>
      <c r="M592" s="44"/>
      <c r="N592" s="44" t="str">
        <f t="shared" si="7"/>
        <v>#NAME?</v>
      </c>
      <c r="O592" s="86" t="str">
        <f t="shared" si="8"/>
        <v>#NAME?</v>
      </c>
      <c r="P592" s="125" t="str">
        <f t="shared" si="9"/>
        <v>#NAME?</v>
      </c>
      <c r="Q592" s="122" t="str">
        <f t="shared" si="10"/>
        <v>-</v>
      </c>
      <c r="R592" s="123" t="str">
        <f t="shared" si="11"/>
        <v>-</v>
      </c>
      <c r="S592" s="124" t="str">
        <f t="shared" si="12"/>
        <v>-</v>
      </c>
      <c r="T592" s="12"/>
      <c r="U592" s="12"/>
      <c r="V592" s="12"/>
      <c r="W592" s="12"/>
      <c r="X592" s="12"/>
      <c r="Y592" s="12"/>
      <c r="Z592" s="12"/>
    </row>
    <row r="593" ht="12.75" customHeight="1">
      <c r="A593" s="113">
        <f t="shared" si="2"/>
        <v>0</v>
      </c>
      <c r="B593" s="114"/>
      <c r="C593" s="115"/>
      <c r="D593" s="40" t="str">
        <f t="shared" si="3"/>
        <v>#NAME?</v>
      </c>
      <c r="E593" s="84"/>
      <c r="F593" s="41" t="str">
        <f t="shared" si="4"/>
        <v>#NAME?</v>
      </c>
      <c r="G593" s="45" t="str">
        <f t="shared" si="5"/>
        <v>#NAME?</v>
      </c>
      <c r="H593" s="41" t="str">
        <f t="shared" si="6"/>
        <v>#NAME?</v>
      </c>
      <c r="I593" s="116"/>
      <c r="J593" s="117"/>
      <c r="K593" s="42"/>
      <c r="L593" s="85"/>
      <c r="M593" s="44"/>
      <c r="N593" s="44" t="str">
        <f t="shared" si="7"/>
        <v>#NAME?</v>
      </c>
      <c r="O593" s="86" t="str">
        <f t="shared" si="8"/>
        <v>#NAME?</v>
      </c>
      <c r="P593" s="125" t="str">
        <f t="shared" si="9"/>
        <v>#NAME?</v>
      </c>
      <c r="Q593" s="122" t="str">
        <f t="shared" si="10"/>
        <v>-</v>
      </c>
      <c r="R593" s="123" t="str">
        <f t="shared" si="11"/>
        <v>-</v>
      </c>
      <c r="S593" s="124" t="str">
        <f t="shared" si="12"/>
        <v>-</v>
      </c>
      <c r="T593" s="12"/>
      <c r="U593" s="12"/>
      <c r="V593" s="12"/>
      <c r="W593" s="12"/>
      <c r="X593" s="12"/>
      <c r="Y593" s="12"/>
      <c r="Z593" s="12"/>
    </row>
    <row r="594" ht="12.75" customHeight="1">
      <c r="A594" s="113">
        <f t="shared" si="2"/>
        <v>0</v>
      </c>
      <c r="B594" s="114"/>
      <c r="C594" s="115"/>
      <c r="D594" s="40" t="str">
        <f t="shared" si="3"/>
        <v>#NAME?</v>
      </c>
      <c r="E594" s="84"/>
      <c r="F594" s="41" t="str">
        <f t="shared" si="4"/>
        <v>#NAME?</v>
      </c>
      <c r="G594" s="45" t="str">
        <f t="shared" si="5"/>
        <v>#NAME?</v>
      </c>
      <c r="H594" s="41" t="str">
        <f t="shared" si="6"/>
        <v>#NAME?</v>
      </c>
      <c r="I594" s="116"/>
      <c r="J594" s="117"/>
      <c r="K594" s="42"/>
      <c r="L594" s="85"/>
      <c r="M594" s="44"/>
      <c r="N594" s="44" t="str">
        <f t="shared" si="7"/>
        <v>#NAME?</v>
      </c>
      <c r="O594" s="86" t="str">
        <f t="shared" si="8"/>
        <v>#NAME?</v>
      </c>
      <c r="P594" s="125" t="str">
        <f t="shared" si="9"/>
        <v>#NAME?</v>
      </c>
      <c r="Q594" s="122" t="str">
        <f t="shared" si="10"/>
        <v>-</v>
      </c>
      <c r="R594" s="123" t="str">
        <f t="shared" si="11"/>
        <v>-</v>
      </c>
      <c r="S594" s="124" t="str">
        <f t="shared" si="12"/>
        <v>-</v>
      </c>
      <c r="T594" s="12"/>
      <c r="U594" s="12"/>
      <c r="V594" s="12"/>
      <c r="W594" s="12"/>
      <c r="X594" s="12"/>
      <c r="Y594" s="12"/>
      <c r="Z594" s="12"/>
    </row>
    <row r="595" ht="12.75" customHeight="1">
      <c r="A595" s="113">
        <f t="shared" si="2"/>
        <v>0</v>
      </c>
      <c r="B595" s="114"/>
      <c r="C595" s="115"/>
      <c r="D595" s="40" t="str">
        <f t="shared" si="3"/>
        <v>#NAME?</v>
      </c>
      <c r="E595" s="84"/>
      <c r="F595" s="41" t="str">
        <f t="shared" si="4"/>
        <v>#NAME?</v>
      </c>
      <c r="G595" s="45" t="str">
        <f t="shared" si="5"/>
        <v>#NAME?</v>
      </c>
      <c r="H595" s="41" t="str">
        <f t="shared" si="6"/>
        <v>#NAME?</v>
      </c>
      <c r="I595" s="116"/>
      <c r="J595" s="117"/>
      <c r="K595" s="42"/>
      <c r="L595" s="85"/>
      <c r="M595" s="44"/>
      <c r="N595" s="44" t="str">
        <f t="shared" si="7"/>
        <v>#NAME?</v>
      </c>
      <c r="O595" s="86" t="str">
        <f t="shared" si="8"/>
        <v>#NAME?</v>
      </c>
      <c r="P595" s="125" t="str">
        <f t="shared" si="9"/>
        <v>#NAME?</v>
      </c>
      <c r="Q595" s="122" t="str">
        <f t="shared" si="10"/>
        <v>-</v>
      </c>
      <c r="R595" s="123" t="str">
        <f t="shared" si="11"/>
        <v>-</v>
      </c>
      <c r="S595" s="124" t="str">
        <f t="shared" si="12"/>
        <v>-</v>
      </c>
      <c r="T595" s="12"/>
      <c r="U595" s="12"/>
      <c r="V595" s="12"/>
      <c r="W595" s="12"/>
      <c r="X595" s="12"/>
      <c r="Y595" s="12"/>
      <c r="Z595" s="12"/>
    </row>
    <row r="596" ht="12.75" customHeight="1">
      <c r="A596" s="113">
        <f t="shared" si="2"/>
        <v>0</v>
      </c>
      <c r="B596" s="114"/>
      <c r="C596" s="115"/>
      <c r="D596" s="40" t="str">
        <f t="shared" si="3"/>
        <v>#NAME?</v>
      </c>
      <c r="E596" s="84"/>
      <c r="F596" s="41" t="str">
        <f t="shared" si="4"/>
        <v>#NAME?</v>
      </c>
      <c r="G596" s="45" t="str">
        <f t="shared" si="5"/>
        <v>#NAME?</v>
      </c>
      <c r="H596" s="41" t="str">
        <f t="shared" si="6"/>
        <v>#NAME?</v>
      </c>
      <c r="I596" s="116"/>
      <c r="J596" s="117"/>
      <c r="K596" s="42"/>
      <c r="L596" s="85"/>
      <c r="M596" s="44"/>
      <c r="N596" s="44" t="str">
        <f t="shared" si="7"/>
        <v>#NAME?</v>
      </c>
      <c r="O596" s="86" t="str">
        <f t="shared" si="8"/>
        <v>#NAME?</v>
      </c>
      <c r="P596" s="125" t="str">
        <f t="shared" si="9"/>
        <v>#NAME?</v>
      </c>
      <c r="Q596" s="122" t="str">
        <f t="shared" si="10"/>
        <v>-</v>
      </c>
      <c r="R596" s="123" t="str">
        <f t="shared" si="11"/>
        <v>-</v>
      </c>
      <c r="S596" s="124" t="str">
        <f t="shared" si="12"/>
        <v>-</v>
      </c>
      <c r="T596" s="12"/>
      <c r="U596" s="12"/>
      <c r="V596" s="12"/>
      <c r="W596" s="12"/>
      <c r="X596" s="12"/>
      <c r="Y596" s="12"/>
      <c r="Z596" s="12"/>
    </row>
    <row r="597" ht="12.75" customHeight="1">
      <c r="A597" s="113">
        <f t="shared" si="2"/>
        <v>0</v>
      </c>
      <c r="B597" s="114"/>
      <c r="C597" s="115"/>
      <c r="D597" s="40" t="str">
        <f t="shared" si="3"/>
        <v>#NAME?</v>
      </c>
      <c r="E597" s="84"/>
      <c r="F597" s="41" t="str">
        <f t="shared" si="4"/>
        <v>#NAME?</v>
      </c>
      <c r="G597" s="45" t="str">
        <f t="shared" si="5"/>
        <v>#NAME?</v>
      </c>
      <c r="H597" s="41" t="str">
        <f t="shared" si="6"/>
        <v>#NAME?</v>
      </c>
      <c r="I597" s="116"/>
      <c r="J597" s="117"/>
      <c r="K597" s="42"/>
      <c r="L597" s="85"/>
      <c r="M597" s="44"/>
      <c r="N597" s="44" t="str">
        <f t="shared" si="7"/>
        <v>#NAME?</v>
      </c>
      <c r="O597" s="86" t="str">
        <f t="shared" si="8"/>
        <v>#NAME?</v>
      </c>
      <c r="P597" s="125" t="str">
        <f t="shared" si="9"/>
        <v>#NAME?</v>
      </c>
      <c r="Q597" s="122" t="str">
        <f t="shared" si="10"/>
        <v>-</v>
      </c>
      <c r="R597" s="123" t="str">
        <f t="shared" si="11"/>
        <v>-</v>
      </c>
      <c r="S597" s="124" t="str">
        <f t="shared" si="12"/>
        <v>-</v>
      </c>
      <c r="T597" s="12"/>
      <c r="U597" s="12"/>
      <c r="V597" s="12"/>
      <c r="W597" s="12"/>
      <c r="X597" s="12"/>
      <c r="Y597" s="12"/>
      <c r="Z597" s="12"/>
    </row>
    <row r="598" ht="12.75" customHeight="1">
      <c r="A598" s="113">
        <f t="shared" si="2"/>
        <v>0</v>
      </c>
      <c r="B598" s="114"/>
      <c r="C598" s="115"/>
      <c r="D598" s="40" t="str">
        <f t="shared" si="3"/>
        <v>#NAME?</v>
      </c>
      <c r="E598" s="84"/>
      <c r="F598" s="41" t="str">
        <f t="shared" si="4"/>
        <v>#NAME?</v>
      </c>
      <c r="G598" s="45" t="str">
        <f t="shared" si="5"/>
        <v>#NAME?</v>
      </c>
      <c r="H598" s="41" t="str">
        <f t="shared" si="6"/>
        <v>#NAME?</v>
      </c>
      <c r="I598" s="116"/>
      <c r="J598" s="117"/>
      <c r="K598" s="42"/>
      <c r="L598" s="85"/>
      <c r="M598" s="44"/>
      <c r="N598" s="44" t="str">
        <f t="shared" si="7"/>
        <v>#NAME?</v>
      </c>
      <c r="O598" s="86" t="str">
        <f t="shared" si="8"/>
        <v>#NAME?</v>
      </c>
      <c r="P598" s="125" t="str">
        <f t="shared" si="9"/>
        <v>#NAME?</v>
      </c>
      <c r="Q598" s="122" t="str">
        <f t="shared" si="10"/>
        <v>-</v>
      </c>
      <c r="R598" s="123" t="str">
        <f t="shared" si="11"/>
        <v>-</v>
      </c>
      <c r="S598" s="124" t="str">
        <f t="shared" si="12"/>
        <v>-</v>
      </c>
      <c r="T598" s="12"/>
      <c r="U598" s="12"/>
      <c r="V598" s="12"/>
      <c r="W598" s="12"/>
      <c r="X598" s="12"/>
      <c r="Y598" s="12"/>
      <c r="Z598" s="12"/>
    </row>
    <row r="599" ht="12.75" customHeight="1">
      <c r="A599" s="113">
        <f t="shared" si="2"/>
        <v>0</v>
      </c>
      <c r="B599" s="114"/>
      <c r="C599" s="115"/>
      <c r="D599" s="40" t="str">
        <f t="shared" si="3"/>
        <v>#NAME?</v>
      </c>
      <c r="E599" s="84"/>
      <c r="F599" s="41" t="str">
        <f t="shared" si="4"/>
        <v>#NAME?</v>
      </c>
      <c r="G599" s="45" t="str">
        <f t="shared" si="5"/>
        <v>#NAME?</v>
      </c>
      <c r="H599" s="41" t="str">
        <f t="shared" si="6"/>
        <v>#NAME?</v>
      </c>
      <c r="I599" s="116"/>
      <c r="J599" s="117"/>
      <c r="K599" s="42"/>
      <c r="L599" s="85"/>
      <c r="M599" s="44"/>
      <c r="N599" s="44" t="str">
        <f t="shared" si="7"/>
        <v>#NAME?</v>
      </c>
      <c r="O599" s="86" t="str">
        <f t="shared" si="8"/>
        <v>#NAME?</v>
      </c>
      <c r="P599" s="125" t="str">
        <f t="shared" si="9"/>
        <v>#NAME?</v>
      </c>
      <c r="Q599" s="122" t="str">
        <f t="shared" si="10"/>
        <v>-</v>
      </c>
      <c r="R599" s="123" t="str">
        <f t="shared" si="11"/>
        <v>-</v>
      </c>
      <c r="S599" s="124" t="str">
        <f t="shared" si="12"/>
        <v>-</v>
      </c>
      <c r="T599" s="12"/>
      <c r="U599" s="12"/>
      <c r="V599" s="12"/>
      <c r="W599" s="12"/>
      <c r="X599" s="12"/>
      <c r="Y599" s="12"/>
      <c r="Z599" s="12"/>
    </row>
    <row r="600" ht="12.75" customHeight="1">
      <c r="A600" s="113">
        <f t="shared" si="2"/>
        <v>0</v>
      </c>
      <c r="B600" s="114"/>
      <c r="C600" s="115"/>
      <c r="D600" s="40" t="str">
        <f t="shared" si="3"/>
        <v>#NAME?</v>
      </c>
      <c r="E600" s="84"/>
      <c r="F600" s="41" t="str">
        <f t="shared" si="4"/>
        <v>#NAME?</v>
      </c>
      <c r="G600" s="45" t="str">
        <f t="shared" si="5"/>
        <v>#NAME?</v>
      </c>
      <c r="H600" s="41" t="str">
        <f t="shared" si="6"/>
        <v>#NAME?</v>
      </c>
      <c r="I600" s="116"/>
      <c r="J600" s="117"/>
      <c r="K600" s="42"/>
      <c r="L600" s="85"/>
      <c r="M600" s="44"/>
      <c r="N600" s="44" t="str">
        <f t="shared" si="7"/>
        <v>#NAME?</v>
      </c>
      <c r="O600" s="86" t="str">
        <f t="shared" si="8"/>
        <v>#NAME?</v>
      </c>
      <c r="P600" s="125" t="str">
        <f t="shared" si="9"/>
        <v>#NAME?</v>
      </c>
      <c r="Q600" s="122" t="str">
        <f t="shared" si="10"/>
        <v>-</v>
      </c>
      <c r="R600" s="123" t="str">
        <f t="shared" si="11"/>
        <v>-</v>
      </c>
      <c r="S600" s="124" t="str">
        <f t="shared" si="12"/>
        <v>-</v>
      </c>
      <c r="T600" s="12"/>
      <c r="U600" s="12"/>
      <c r="V600" s="12"/>
      <c r="W600" s="12"/>
      <c r="X600" s="12"/>
      <c r="Y600" s="12"/>
      <c r="Z600" s="12"/>
    </row>
    <row r="601" ht="12.75" customHeight="1">
      <c r="A601" s="113">
        <f t="shared" si="2"/>
        <v>0</v>
      </c>
      <c r="B601" s="114"/>
      <c r="C601" s="115"/>
      <c r="D601" s="40" t="str">
        <f t="shared" si="3"/>
        <v>#NAME?</v>
      </c>
      <c r="E601" s="84"/>
      <c r="F601" s="41" t="str">
        <f t="shared" si="4"/>
        <v>#NAME?</v>
      </c>
      <c r="G601" s="45" t="str">
        <f t="shared" si="5"/>
        <v>#NAME?</v>
      </c>
      <c r="H601" s="41" t="str">
        <f t="shared" si="6"/>
        <v>#NAME?</v>
      </c>
      <c r="I601" s="116"/>
      <c r="J601" s="117"/>
      <c r="K601" s="42"/>
      <c r="L601" s="85"/>
      <c r="M601" s="44"/>
      <c r="N601" s="44" t="str">
        <f t="shared" si="7"/>
        <v>#NAME?</v>
      </c>
      <c r="O601" s="86" t="str">
        <f t="shared" si="8"/>
        <v>#NAME?</v>
      </c>
      <c r="P601" s="125" t="str">
        <f t="shared" si="9"/>
        <v>#NAME?</v>
      </c>
      <c r="Q601" s="122" t="str">
        <f t="shared" si="10"/>
        <v>-</v>
      </c>
      <c r="R601" s="123" t="str">
        <f t="shared" si="11"/>
        <v>-</v>
      </c>
      <c r="S601" s="124" t="str">
        <f t="shared" si="12"/>
        <v>-</v>
      </c>
      <c r="T601" s="12"/>
      <c r="U601" s="12"/>
      <c r="V601" s="12"/>
      <c r="W601" s="12"/>
      <c r="X601" s="12"/>
      <c r="Y601" s="12"/>
      <c r="Z601" s="12"/>
    </row>
    <row r="602" ht="12.75" customHeight="1">
      <c r="A602" s="113">
        <f t="shared" si="2"/>
        <v>0</v>
      </c>
      <c r="B602" s="114"/>
      <c r="C602" s="115"/>
      <c r="D602" s="40" t="str">
        <f t="shared" si="3"/>
        <v>#NAME?</v>
      </c>
      <c r="E602" s="84"/>
      <c r="F602" s="41" t="str">
        <f t="shared" si="4"/>
        <v>#NAME?</v>
      </c>
      <c r="G602" s="45" t="str">
        <f t="shared" si="5"/>
        <v>#NAME?</v>
      </c>
      <c r="H602" s="41" t="str">
        <f t="shared" si="6"/>
        <v>#NAME?</v>
      </c>
      <c r="I602" s="116"/>
      <c r="J602" s="117"/>
      <c r="K602" s="42"/>
      <c r="L602" s="85"/>
      <c r="M602" s="44"/>
      <c r="N602" s="44" t="str">
        <f t="shared" si="7"/>
        <v>#NAME?</v>
      </c>
      <c r="O602" s="86" t="str">
        <f t="shared" si="8"/>
        <v>#NAME?</v>
      </c>
      <c r="P602" s="125" t="str">
        <f t="shared" si="9"/>
        <v>#NAME?</v>
      </c>
      <c r="Q602" s="122" t="str">
        <f t="shared" si="10"/>
        <v>-</v>
      </c>
      <c r="R602" s="123" t="str">
        <f t="shared" si="11"/>
        <v>-</v>
      </c>
      <c r="S602" s="124" t="str">
        <f t="shared" si="12"/>
        <v>-</v>
      </c>
      <c r="T602" s="12"/>
      <c r="U602" s="12"/>
      <c r="V602" s="12"/>
      <c r="W602" s="12"/>
      <c r="X602" s="12"/>
      <c r="Y602" s="12"/>
      <c r="Z602" s="12"/>
    </row>
    <row r="603" ht="12.75" customHeight="1">
      <c r="A603" s="113">
        <f t="shared" si="2"/>
        <v>0</v>
      </c>
      <c r="B603" s="114"/>
      <c r="C603" s="115"/>
      <c r="D603" s="40" t="str">
        <f t="shared" si="3"/>
        <v>#NAME?</v>
      </c>
      <c r="E603" s="84"/>
      <c r="F603" s="41" t="str">
        <f t="shared" si="4"/>
        <v>#NAME?</v>
      </c>
      <c r="G603" s="45" t="str">
        <f t="shared" si="5"/>
        <v>#NAME?</v>
      </c>
      <c r="H603" s="41" t="str">
        <f t="shared" si="6"/>
        <v>#NAME?</v>
      </c>
      <c r="I603" s="116"/>
      <c r="J603" s="117"/>
      <c r="K603" s="42"/>
      <c r="L603" s="85"/>
      <c r="M603" s="44"/>
      <c r="N603" s="44" t="str">
        <f t="shared" si="7"/>
        <v>#NAME?</v>
      </c>
      <c r="O603" s="86" t="str">
        <f t="shared" si="8"/>
        <v>#NAME?</v>
      </c>
      <c r="P603" s="125" t="str">
        <f t="shared" si="9"/>
        <v>#NAME?</v>
      </c>
      <c r="Q603" s="122" t="str">
        <f t="shared" si="10"/>
        <v>-</v>
      </c>
      <c r="R603" s="123" t="str">
        <f t="shared" si="11"/>
        <v>-</v>
      </c>
      <c r="S603" s="124" t="str">
        <f t="shared" si="12"/>
        <v>-</v>
      </c>
      <c r="T603" s="12"/>
      <c r="U603" s="12"/>
      <c r="V603" s="12"/>
      <c r="W603" s="12"/>
      <c r="X603" s="12"/>
      <c r="Y603" s="12"/>
      <c r="Z603" s="12"/>
    </row>
    <row r="604" ht="12.75" customHeight="1">
      <c r="A604" s="113">
        <f t="shared" si="2"/>
        <v>0</v>
      </c>
      <c r="B604" s="114"/>
      <c r="C604" s="115"/>
      <c r="D604" s="40" t="str">
        <f t="shared" si="3"/>
        <v>#NAME?</v>
      </c>
      <c r="E604" s="84"/>
      <c r="F604" s="41" t="str">
        <f t="shared" si="4"/>
        <v>#NAME?</v>
      </c>
      <c r="G604" s="45" t="str">
        <f t="shared" si="5"/>
        <v>#NAME?</v>
      </c>
      <c r="H604" s="41" t="str">
        <f t="shared" si="6"/>
        <v>#NAME?</v>
      </c>
      <c r="I604" s="116"/>
      <c r="J604" s="117"/>
      <c r="K604" s="42"/>
      <c r="L604" s="85"/>
      <c r="M604" s="44"/>
      <c r="N604" s="44" t="str">
        <f t="shared" si="7"/>
        <v>#NAME?</v>
      </c>
      <c r="O604" s="86" t="str">
        <f t="shared" si="8"/>
        <v>#NAME?</v>
      </c>
      <c r="P604" s="125" t="str">
        <f t="shared" si="9"/>
        <v>#NAME?</v>
      </c>
      <c r="Q604" s="122" t="str">
        <f t="shared" si="10"/>
        <v>-</v>
      </c>
      <c r="R604" s="123" t="str">
        <f t="shared" si="11"/>
        <v>-</v>
      </c>
      <c r="S604" s="124" t="str">
        <f t="shared" si="12"/>
        <v>-</v>
      </c>
      <c r="T604" s="12"/>
      <c r="U604" s="12"/>
      <c r="V604" s="12"/>
      <c r="W604" s="12"/>
      <c r="X604" s="12"/>
      <c r="Y604" s="12"/>
      <c r="Z604" s="12"/>
    </row>
    <row r="605" ht="12.75" customHeight="1">
      <c r="A605" s="113">
        <f t="shared" si="2"/>
        <v>0</v>
      </c>
      <c r="B605" s="114"/>
      <c r="C605" s="115"/>
      <c r="D605" s="40" t="str">
        <f t="shared" si="3"/>
        <v>#NAME?</v>
      </c>
      <c r="E605" s="84"/>
      <c r="F605" s="41" t="str">
        <f t="shared" si="4"/>
        <v>#NAME?</v>
      </c>
      <c r="G605" s="45" t="str">
        <f t="shared" si="5"/>
        <v>#NAME?</v>
      </c>
      <c r="H605" s="41" t="str">
        <f t="shared" si="6"/>
        <v>#NAME?</v>
      </c>
      <c r="I605" s="116"/>
      <c r="J605" s="117"/>
      <c r="K605" s="42"/>
      <c r="L605" s="85"/>
      <c r="M605" s="44"/>
      <c r="N605" s="44" t="str">
        <f t="shared" si="7"/>
        <v>#NAME?</v>
      </c>
      <c r="O605" s="86" t="str">
        <f t="shared" si="8"/>
        <v>#NAME?</v>
      </c>
      <c r="P605" s="125" t="str">
        <f t="shared" si="9"/>
        <v>#NAME?</v>
      </c>
      <c r="Q605" s="122" t="str">
        <f t="shared" si="10"/>
        <v>-</v>
      </c>
      <c r="R605" s="123" t="str">
        <f t="shared" si="11"/>
        <v>-</v>
      </c>
      <c r="S605" s="124" t="str">
        <f t="shared" si="12"/>
        <v>-</v>
      </c>
      <c r="T605" s="12"/>
      <c r="U605" s="12"/>
      <c r="V605" s="12"/>
      <c r="W605" s="12"/>
      <c r="X605" s="12"/>
      <c r="Y605" s="12"/>
      <c r="Z605" s="12"/>
    </row>
    <row r="606" ht="12.75" customHeight="1">
      <c r="A606" s="113">
        <f t="shared" si="2"/>
        <v>0</v>
      </c>
      <c r="B606" s="114"/>
      <c r="C606" s="115"/>
      <c r="D606" s="40" t="str">
        <f t="shared" si="3"/>
        <v>#NAME?</v>
      </c>
      <c r="E606" s="84"/>
      <c r="F606" s="41" t="str">
        <f t="shared" si="4"/>
        <v>#NAME?</v>
      </c>
      <c r="G606" s="45" t="str">
        <f t="shared" si="5"/>
        <v>#NAME?</v>
      </c>
      <c r="H606" s="41" t="str">
        <f t="shared" si="6"/>
        <v>#NAME?</v>
      </c>
      <c r="I606" s="116"/>
      <c r="J606" s="117"/>
      <c r="K606" s="42"/>
      <c r="L606" s="85"/>
      <c r="M606" s="44"/>
      <c r="N606" s="44" t="str">
        <f t="shared" si="7"/>
        <v>#NAME?</v>
      </c>
      <c r="O606" s="86" t="str">
        <f t="shared" si="8"/>
        <v>#NAME?</v>
      </c>
      <c r="P606" s="125" t="str">
        <f t="shared" si="9"/>
        <v>#NAME?</v>
      </c>
      <c r="Q606" s="122" t="str">
        <f t="shared" si="10"/>
        <v>-</v>
      </c>
      <c r="R606" s="123" t="str">
        <f t="shared" si="11"/>
        <v>-</v>
      </c>
      <c r="S606" s="124" t="str">
        <f t="shared" si="12"/>
        <v>-</v>
      </c>
      <c r="T606" s="12"/>
      <c r="U606" s="12"/>
      <c r="V606" s="12"/>
      <c r="W606" s="12"/>
      <c r="X606" s="12"/>
      <c r="Y606" s="12"/>
      <c r="Z606" s="12"/>
    </row>
    <row r="607" ht="12.75" customHeight="1">
      <c r="A607" s="113">
        <f t="shared" si="2"/>
        <v>0</v>
      </c>
      <c r="B607" s="114"/>
      <c r="C607" s="115"/>
      <c r="D607" s="40" t="str">
        <f t="shared" si="3"/>
        <v>#NAME?</v>
      </c>
      <c r="E607" s="84"/>
      <c r="F607" s="41" t="str">
        <f t="shared" si="4"/>
        <v>#NAME?</v>
      </c>
      <c r="G607" s="45" t="str">
        <f t="shared" si="5"/>
        <v>#NAME?</v>
      </c>
      <c r="H607" s="41" t="str">
        <f t="shared" si="6"/>
        <v>#NAME?</v>
      </c>
      <c r="I607" s="116"/>
      <c r="J607" s="117"/>
      <c r="K607" s="42"/>
      <c r="L607" s="85"/>
      <c r="M607" s="44"/>
      <c r="N607" s="44" t="str">
        <f t="shared" si="7"/>
        <v>#NAME?</v>
      </c>
      <c r="O607" s="86" t="str">
        <f t="shared" si="8"/>
        <v>#NAME?</v>
      </c>
      <c r="P607" s="125" t="str">
        <f t="shared" si="9"/>
        <v>#NAME?</v>
      </c>
      <c r="Q607" s="122" t="str">
        <f t="shared" si="10"/>
        <v>-</v>
      </c>
      <c r="R607" s="123" t="str">
        <f t="shared" si="11"/>
        <v>-</v>
      </c>
      <c r="S607" s="124" t="str">
        <f t="shared" si="12"/>
        <v>-</v>
      </c>
      <c r="T607" s="12"/>
      <c r="U607" s="12"/>
      <c r="V607" s="12"/>
      <c r="W607" s="12"/>
      <c r="X607" s="12"/>
      <c r="Y607" s="12"/>
      <c r="Z607" s="12"/>
    </row>
    <row r="608" ht="12.75" customHeight="1">
      <c r="A608" s="113">
        <f t="shared" si="2"/>
        <v>0</v>
      </c>
      <c r="B608" s="114"/>
      <c r="C608" s="115"/>
      <c r="D608" s="40" t="str">
        <f t="shared" si="3"/>
        <v>#NAME?</v>
      </c>
      <c r="E608" s="84"/>
      <c r="F608" s="41" t="str">
        <f t="shared" si="4"/>
        <v>#NAME?</v>
      </c>
      <c r="G608" s="45" t="str">
        <f t="shared" si="5"/>
        <v>#NAME?</v>
      </c>
      <c r="H608" s="41" t="str">
        <f t="shared" si="6"/>
        <v>#NAME?</v>
      </c>
      <c r="I608" s="116"/>
      <c r="J608" s="117"/>
      <c r="K608" s="42"/>
      <c r="L608" s="85"/>
      <c r="M608" s="44"/>
      <c r="N608" s="44" t="str">
        <f t="shared" si="7"/>
        <v>#NAME?</v>
      </c>
      <c r="O608" s="86" t="str">
        <f t="shared" si="8"/>
        <v>#NAME?</v>
      </c>
      <c r="P608" s="125" t="str">
        <f t="shared" si="9"/>
        <v>#NAME?</v>
      </c>
      <c r="Q608" s="122" t="str">
        <f t="shared" si="10"/>
        <v>-</v>
      </c>
      <c r="R608" s="123" t="str">
        <f t="shared" si="11"/>
        <v>-</v>
      </c>
      <c r="S608" s="124" t="str">
        <f t="shared" si="12"/>
        <v>-</v>
      </c>
      <c r="T608" s="12"/>
      <c r="U608" s="12"/>
      <c r="V608" s="12"/>
      <c r="W608" s="12"/>
      <c r="X608" s="12"/>
      <c r="Y608" s="12"/>
      <c r="Z608" s="12"/>
    </row>
    <row r="609" ht="12.75" customHeight="1">
      <c r="A609" s="113">
        <f t="shared" si="2"/>
        <v>0</v>
      </c>
      <c r="B609" s="114"/>
      <c r="C609" s="115"/>
      <c r="D609" s="40" t="str">
        <f t="shared" si="3"/>
        <v>#NAME?</v>
      </c>
      <c r="E609" s="84"/>
      <c r="F609" s="41" t="str">
        <f t="shared" si="4"/>
        <v>#NAME?</v>
      </c>
      <c r="G609" s="45" t="str">
        <f t="shared" si="5"/>
        <v>#NAME?</v>
      </c>
      <c r="H609" s="41" t="str">
        <f t="shared" si="6"/>
        <v>#NAME?</v>
      </c>
      <c r="I609" s="116"/>
      <c r="J609" s="117"/>
      <c r="K609" s="42"/>
      <c r="L609" s="85"/>
      <c r="M609" s="44"/>
      <c r="N609" s="44" t="str">
        <f t="shared" si="7"/>
        <v>#NAME?</v>
      </c>
      <c r="O609" s="86" t="str">
        <f t="shared" si="8"/>
        <v>#NAME?</v>
      </c>
      <c r="P609" s="125" t="str">
        <f t="shared" si="9"/>
        <v>#NAME?</v>
      </c>
      <c r="Q609" s="122" t="str">
        <f t="shared" si="10"/>
        <v>-</v>
      </c>
      <c r="R609" s="123" t="str">
        <f t="shared" si="11"/>
        <v>-</v>
      </c>
      <c r="S609" s="124" t="str">
        <f t="shared" si="12"/>
        <v>-</v>
      </c>
      <c r="T609" s="12"/>
      <c r="U609" s="12"/>
      <c r="V609" s="12"/>
      <c r="W609" s="12"/>
      <c r="X609" s="12"/>
      <c r="Y609" s="12"/>
      <c r="Z609" s="12"/>
    </row>
    <row r="610" ht="12.75" customHeight="1">
      <c r="A610" s="113">
        <f t="shared" si="2"/>
        <v>0</v>
      </c>
      <c r="B610" s="114"/>
      <c r="C610" s="115"/>
      <c r="D610" s="40" t="str">
        <f t="shared" si="3"/>
        <v>#NAME?</v>
      </c>
      <c r="E610" s="84"/>
      <c r="F610" s="41" t="str">
        <f t="shared" si="4"/>
        <v>#NAME?</v>
      </c>
      <c r="G610" s="45" t="str">
        <f t="shared" si="5"/>
        <v>#NAME?</v>
      </c>
      <c r="H610" s="41" t="str">
        <f t="shared" si="6"/>
        <v>#NAME?</v>
      </c>
      <c r="I610" s="116"/>
      <c r="J610" s="117"/>
      <c r="K610" s="42"/>
      <c r="L610" s="85"/>
      <c r="M610" s="44"/>
      <c r="N610" s="44" t="str">
        <f t="shared" si="7"/>
        <v>#NAME?</v>
      </c>
      <c r="O610" s="86" t="str">
        <f t="shared" si="8"/>
        <v>#NAME?</v>
      </c>
      <c r="P610" s="125" t="str">
        <f t="shared" si="9"/>
        <v>#NAME?</v>
      </c>
      <c r="Q610" s="122" t="str">
        <f t="shared" si="10"/>
        <v>-</v>
      </c>
      <c r="R610" s="123" t="str">
        <f t="shared" si="11"/>
        <v>-</v>
      </c>
      <c r="S610" s="124" t="str">
        <f t="shared" si="12"/>
        <v>-</v>
      </c>
      <c r="T610" s="12"/>
      <c r="U610" s="12"/>
      <c r="V610" s="12"/>
      <c r="W610" s="12"/>
      <c r="X610" s="12"/>
      <c r="Y610" s="12"/>
      <c r="Z610" s="12"/>
    </row>
    <row r="611" ht="12.75" customHeight="1">
      <c r="A611" s="113">
        <f t="shared" si="2"/>
        <v>0</v>
      </c>
      <c r="B611" s="114"/>
      <c r="C611" s="115"/>
      <c r="D611" s="40" t="str">
        <f t="shared" si="3"/>
        <v>#NAME?</v>
      </c>
      <c r="E611" s="84"/>
      <c r="F611" s="41" t="str">
        <f t="shared" si="4"/>
        <v>#NAME?</v>
      </c>
      <c r="G611" s="45" t="str">
        <f t="shared" si="5"/>
        <v>#NAME?</v>
      </c>
      <c r="H611" s="41" t="str">
        <f t="shared" si="6"/>
        <v>#NAME?</v>
      </c>
      <c r="I611" s="116"/>
      <c r="J611" s="117"/>
      <c r="K611" s="42"/>
      <c r="L611" s="85"/>
      <c r="M611" s="44"/>
      <c r="N611" s="44" t="str">
        <f t="shared" si="7"/>
        <v>#NAME?</v>
      </c>
      <c r="O611" s="86" t="str">
        <f t="shared" si="8"/>
        <v>#NAME?</v>
      </c>
      <c r="P611" s="125" t="str">
        <f t="shared" si="9"/>
        <v>#NAME?</v>
      </c>
      <c r="Q611" s="122" t="str">
        <f t="shared" si="10"/>
        <v>-</v>
      </c>
      <c r="R611" s="123" t="str">
        <f t="shared" si="11"/>
        <v>-</v>
      </c>
      <c r="S611" s="124" t="str">
        <f t="shared" si="12"/>
        <v>-</v>
      </c>
      <c r="T611" s="12"/>
      <c r="U611" s="12"/>
      <c r="V611" s="12"/>
      <c r="W611" s="12"/>
      <c r="X611" s="12"/>
      <c r="Y611" s="12"/>
      <c r="Z611" s="12"/>
    </row>
    <row r="612" ht="12.75" customHeight="1">
      <c r="A612" s="113">
        <f t="shared" si="2"/>
        <v>0</v>
      </c>
      <c r="B612" s="114"/>
      <c r="C612" s="115"/>
      <c r="D612" s="40" t="str">
        <f t="shared" si="3"/>
        <v>#NAME?</v>
      </c>
      <c r="E612" s="84"/>
      <c r="F612" s="41" t="str">
        <f t="shared" si="4"/>
        <v>#NAME?</v>
      </c>
      <c r="G612" s="45" t="str">
        <f t="shared" si="5"/>
        <v>#NAME?</v>
      </c>
      <c r="H612" s="41" t="str">
        <f t="shared" si="6"/>
        <v>#NAME?</v>
      </c>
      <c r="I612" s="116"/>
      <c r="J612" s="117"/>
      <c r="K612" s="42"/>
      <c r="L612" s="85"/>
      <c r="M612" s="44"/>
      <c r="N612" s="44" t="str">
        <f t="shared" si="7"/>
        <v>#NAME?</v>
      </c>
      <c r="O612" s="86" t="str">
        <f t="shared" si="8"/>
        <v>#NAME?</v>
      </c>
      <c r="P612" s="125" t="str">
        <f t="shared" si="9"/>
        <v>#NAME?</v>
      </c>
      <c r="Q612" s="122" t="str">
        <f t="shared" si="10"/>
        <v>-</v>
      </c>
      <c r="R612" s="123" t="str">
        <f t="shared" si="11"/>
        <v>-</v>
      </c>
      <c r="S612" s="124" t="str">
        <f t="shared" si="12"/>
        <v>-</v>
      </c>
      <c r="T612" s="12"/>
      <c r="U612" s="12"/>
      <c r="V612" s="12"/>
      <c r="W612" s="12"/>
      <c r="X612" s="12"/>
      <c r="Y612" s="12"/>
      <c r="Z612" s="12"/>
    </row>
    <row r="613" ht="12.75" customHeight="1">
      <c r="A613" s="113">
        <f t="shared" si="2"/>
        <v>0</v>
      </c>
      <c r="B613" s="114"/>
      <c r="C613" s="115"/>
      <c r="D613" s="40" t="str">
        <f t="shared" si="3"/>
        <v>#NAME?</v>
      </c>
      <c r="E613" s="84"/>
      <c r="F613" s="41" t="str">
        <f t="shared" si="4"/>
        <v>#NAME?</v>
      </c>
      <c r="G613" s="45" t="str">
        <f t="shared" si="5"/>
        <v>#NAME?</v>
      </c>
      <c r="H613" s="41" t="str">
        <f t="shared" si="6"/>
        <v>#NAME?</v>
      </c>
      <c r="I613" s="116"/>
      <c r="J613" s="117"/>
      <c r="K613" s="42"/>
      <c r="L613" s="85"/>
      <c r="M613" s="44"/>
      <c r="N613" s="44" t="str">
        <f t="shared" si="7"/>
        <v>#NAME?</v>
      </c>
      <c r="O613" s="86" t="str">
        <f t="shared" si="8"/>
        <v>#NAME?</v>
      </c>
      <c r="P613" s="125" t="str">
        <f t="shared" si="9"/>
        <v>#NAME?</v>
      </c>
      <c r="Q613" s="122" t="str">
        <f t="shared" si="10"/>
        <v>-</v>
      </c>
      <c r="R613" s="123" t="str">
        <f t="shared" si="11"/>
        <v>-</v>
      </c>
      <c r="S613" s="124" t="str">
        <f t="shared" si="12"/>
        <v>-</v>
      </c>
      <c r="T613" s="12"/>
      <c r="U613" s="12"/>
      <c r="V613" s="12"/>
      <c r="W613" s="12"/>
      <c r="X613" s="12"/>
      <c r="Y613" s="12"/>
      <c r="Z613" s="12"/>
    </row>
    <row r="614" ht="12.75" customHeight="1">
      <c r="A614" s="113">
        <f t="shared" si="2"/>
        <v>0</v>
      </c>
      <c r="B614" s="114"/>
      <c r="C614" s="115"/>
      <c r="D614" s="40" t="str">
        <f t="shared" si="3"/>
        <v>#NAME?</v>
      </c>
      <c r="E614" s="84"/>
      <c r="F614" s="41" t="str">
        <f t="shared" si="4"/>
        <v>#NAME?</v>
      </c>
      <c r="G614" s="45" t="str">
        <f t="shared" si="5"/>
        <v>#NAME?</v>
      </c>
      <c r="H614" s="41" t="str">
        <f t="shared" si="6"/>
        <v>#NAME?</v>
      </c>
      <c r="I614" s="116"/>
      <c r="J614" s="117"/>
      <c r="K614" s="42"/>
      <c r="L614" s="85"/>
      <c r="M614" s="44"/>
      <c r="N614" s="44" t="str">
        <f t="shared" si="7"/>
        <v>#NAME?</v>
      </c>
      <c r="O614" s="86" t="str">
        <f t="shared" si="8"/>
        <v>#NAME?</v>
      </c>
      <c r="P614" s="125" t="str">
        <f t="shared" si="9"/>
        <v>#NAME?</v>
      </c>
      <c r="Q614" s="122" t="str">
        <f t="shared" si="10"/>
        <v>-</v>
      </c>
      <c r="R614" s="123" t="str">
        <f t="shared" si="11"/>
        <v>-</v>
      </c>
      <c r="S614" s="124" t="str">
        <f t="shared" si="12"/>
        <v>-</v>
      </c>
      <c r="T614" s="12"/>
      <c r="U614" s="12"/>
      <c r="V614" s="12"/>
      <c r="W614" s="12"/>
      <c r="X614" s="12"/>
      <c r="Y614" s="12"/>
      <c r="Z614" s="12"/>
    </row>
    <row r="615" ht="12.75" customHeight="1">
      <c r="A615" s="113">
        <f t="shared" si="2"/>
        <v>0</v>
      </c>
      <c r="B615" s="114"/>
      <c r="C615" s="115"/>
      <c r="D615" s="40" t="str">
        <f t="shared" si="3"/>
        <v>#NAME?</v>
      </c>
      <c r="E615" s="84"/>
      <c r="F615" s="41" t="str">
        <f t="shared" si="4"/>
        <v>#NAME?</v>
      </c>
      <c r="G615" s="45" t="str">
        <f t="shared" si="5"/>
        <v>#NAME?</v>
      </c>
      <c r="H615" s="41" t="str">
        <f t="shared" si="6"/>
        <v>#NAME?</v>
      </c>
      <c r="I615" s="116"/>
      <c r="J615" s="117"/>
      <c r="K615" s="42"/>
      <c r="L615" s="85"/>
      <c r="M615" s="44"/>
      <c r="N615" s="44" t="str">
        <f t="shared" si="7"/>
        <v>#NAME?</v>
      </c>
      <c r="O615" s="86" t="str">
        <f t="shared" si="8"/>
        <v>#NAME?</v>
      </c>
      <c r="P615" s="125" t="str">
        <f t="shared" si="9"/>
        <v>#NAME?</v>
      </c>
      <c r="Q615" s="122" t="str">
        <f t="shared" si="10"/>
        <v>-</v>
      </c>
      <c r="R615" s="123" t="str">
        <f t="shared" si="11"/>
        <v>-</v>
      </c>
      <c r="S615" s="124" t="str">
        <f t="shared" si="12"/>
        <v>-</v>
      </c>
      <c r="T615" s="12"/>
      <c r="U615" s="12"/>
      <c r="V615" s="12"/>
      <c r="W615" s="12"/>
      <c r="X615" s="12"/>
      <c r="Y615" s="12"/>
      <c r="Z615" s="12"/>
    </row>
    <row r="616" ht="12.75" customHeight="1">
      <c r="A616" s="113">
        <f t="shared" si="2"/>
        <v>0</v>
      </c>
      <c r="B616" s="114"/>
      <c r="C616" s="115"/>
      <c r="D616" s="40" t="str">
        <f t="shared" si="3"/>
        <v>#NAME?</v>
      </c>
      <c r="E616" s="84"/>
      <c r="F616" s="41" t="str">
        <f t="shared" si="4"/>
        <v>#NAME?</v>
      </c>
      <c r="G616" s="45" t="str">
        <f t="shared" si="5"/>
        <v>#NAME?</v>
      </c>
      <c r="H616" s="41" t="str">
        <f t="shared" si="6"/>
        <v>#NAME?</v>
      </c>
      <c r="I616" s="116"/>
      <c r="J616" s="117"/>
      <c r="K616" s="42"/>
      <c r="L616" s="85"/>
      <c r="M616" s="44"/>
      <c r="N616" s="44" t="str">
        <f t="shared" si="7"/>
        <v>#NAME?</v>
      </c>
      <c r="O616" s="86" t="str">
        <f t="shared" si="8"/>
        <v>#NAME?</v>
      </c>
      <c r="P616" s="125" t="str">
        <f t="shared" si="9"/>
        <v>#NAME?</v>
      </c>
      <c r="Q616" s="122" t="str">
        <f t="shared" si="10"/>
        <v>-</v>
      </c>
      <c r="R616" s="123" t="str">
        <f t="shared" si="11"/>
        <v>-</v>
      </c>
      <c r="S616" s="124" t="str">
        <f t="shared" si="12"/>
        <v>-</v>
      </c>
      <c r="T616" s="12"/>
      <c r="U616" s="12"/>
      <c r="V616" s="12"/>
      <c r="W616" s="12"/>
      <c r="X616" s="12"/>
      <c r="Y616" s="12"/>
      <c r="Z616" s="12"/>
    </row>
    <row r="617" ht="12.75" customHeight="1">
      <c r="A617" s="113">
        <f t="shared" si="2"/>
        <v>0</v>
      </c>
      <c r="B617" s="114"/>
      <c r="C617" s="115"/>
      <c r="D617" s="40" t="str">
        <f t="shared" si="3"/>
        <v>#NAME?</v>
      </c>
      <c r="E617" s="84"/>
      <c r="F617" s="41" t="str">
        <f t="shared" si="4"/>
        <v>#NAME?</v>
      </c>
      <c r="G617" s="45" t="str">
        <f t="shared" si="5"/>
        <v>#NAME?</v>
      </c>
      <c r="H617" s="41" t="str">
        <f t="shared" si="6"/>
        <v>#NAME?</v>
      </c>
      <c r="I617" s="116"/>
      <c r="J617" s="117"/>
      <c r="K617" s="42"/>
      <c r="L617" s="85"/>
      <c r="M617" s="44"/>
      <c r="N617" s="44" t="str">
        <f t="shared" si="7"/>
        <v>#NAME?</v>
      </c>
      <c r="O617" s="86" t="str">
        <f t="shared" si="8"/>
        <v>#NAME?</v>
      </c>
      <c r="P617" s="125" t="str">
        <f t="shared" si="9"/>
        <v>#NAME?</v>
      </c>
      <c r="Q617" s="122" t="str">
        <f t="shared" si="10"/>
        <v>-</v>
      </c>
      <c r="R617" s="123" t="str">
        <f t="shared" si="11"/>
        <v>-</v>
      </c>
      <c r="S617" s="124" t="str">
        <f t="shared" si="12"/>
        <v>-</v>
      </c>
      <c r="T617" s="12"/>
      <c r="U617" s="12"/>
      <c r="V617" s="12"/>
      <c r="W617" s="12"/>
      <c r="X617" s="12"/>
      <c r="Y617" s="12"/>
      <c r="Z617" s="12"/>
    </row>
    <row r="618" ht="12.75" customHeight="1">
      <c r="A618" s="113">
        <f t="shared" si="2"/>
        <v>0</v>
      </c>
      <c r="B618" s="114"/>
      <c r="C618" s="115"/>
      <c r="D618" s="40" t="str">
        <f t="shared" si="3"/>
        <v>#NAME?</v>
      </c>
      <c r="E618" s="84"/>
      <c r="F618" s="41" t="str">
        <f t="shared" si="4"/>
        <v>#NAME?</v>
      </c>
      <c r="G618" s="45" t="str">
        <f t="shared" si="5"/>
        <v>#NAME?</v>
      </c>
      <c r="H618" s="41" t="str">
        <f t="shared" si="6"/>
        <v>#NAME?</v>
      </c>
      <c r="I618" s="116"/>
      <c r="J618" s="117"/>
      <c r="K618" s="42"/>
      <c r="L618" s="85"/>
      <c r="M618" s="44"/>
      <c r="N618" s="44" t="str">
        <f t="shared" si="7"/>
        <v>#NAME?</v>
      </c>
      <c r="O618" s="86" t="str">
        <f t="shared" si="8"/>
        <v>#NAME?</v>
      </c>
      <c r="P618" s="125" t="str">
        <f t="shared" si="9"/>
        <v>#NAME?</v>
      </c>
      <c r="Q618" s="122" t="str">
        <f t="shared" si="10"/>
        <v>-</v>
      </c>
      <c r="R618" s="123" t="str">
        <f t="shared" si="11"/>
        <v>-</v>
      </c>
      <c r="S618" s="124" t="str">
        <f t="shared" si="12"/>
        <v>-</v>
      </c>
      <c r="T618" s="12"/>
      <c r="U618" s="12"/>
      <c r="V618" s="12"/>
      <c r="W618" s="12"/>
      <c r="X618" s="12"/>
      <c r="Y618" s="12"/>
      <c r="Z618" s="12"/>
    </row>
    <row r="619" ht="12.75" customHeight="1">
      <c r="A619" s="113">
        <f t="shared" si="2"/>
        <v>0</v>
      </c>
      <c r="B619" s="114"/>
      <c r="C619" s="115"/>
      <c r="D619" s="40" t="str">
        <f t="shared" si="3"/>
        <v>#NAME?</v>
      </c>
      <c r="E619" s="84"/>
      <c r="F619" s="41" t="str">
        <f t="shared" si="4"/>
        <v>#NAME?</v>
      </c>
      <c r="G619" s="45" t="str">
        <f t="shared" si="5"/>
        <v>#NAME?</v>
      </c>
      <c r="H619" s="41" t="str">
        <f t="shared" si="6"/>
        <v>#NAME?</v>
      </c>
      <c r="I619" s="116"/>
      <c r="J619" s="117"/>
      <c r="K619" s="42"/>
      <c r="L619" s="85"/>
      <c r="M619" s="44"/>
      <c r="N619" s="44" t="str">
        <f t="shared" si="7"/>
        <v>#NAME?</v>
      </c>
      <c r="O619" s="86" t="str">
        <f t="shared" si="8"/>
        <v>#NAME?</v>
      </c>
      <c r="P619" s="125" t="str">
        <f t="shared" si="9"/>
        <v>#NAME?</v>
      </c>
      <c r="Q619" s="122" t="str">
        <f t="shared" si="10"/>
        <v>-</v>
      </c>
      <c r="R619" s="123" t="str">
        <f t="shared" si="11"/>
        <v>-</v>
      </c>
      <c r="S619" s="124" t="str">
        <f t="shared" si="12"/>
        <v>-</v>
      </c>
      <c r="T619" s="12"/>
      <c r="U619" s="12"/>
      <c r="V619" s="12"/>
      <c r="W619" s="12"/>
      <c r="X619" s="12"/>
      <c r="Y619" s="12"/>
      <c r="Z619" s="12"/>
    </row>
    <row r="620" ht="12.75" customHeight="1">
      <c r="A620" s="113">
        <f t="shared" si="2"/>
        <v>0</v>
      </c>
      <c r="B620" s="114"/>
      <c r="C620" s="115"/>
      <c r="D620" s="40" t="str">
        <f t="shared" si="3"/>
        <v>#NAME?</v>
      </c>
      <c r="E620" s="84"/>
      <c r="F620" s="41" t="str">
        <f t="shared" si="4"/>
        <v>#NAME?</v>
      </c>
      <c r="G620" s="45" t="str">
        <f t="shared" si="5"/>
        <v>#NAME?</v>
      </c>
      <c r="H620" s="41" t="str">
        <f t="shared" si="6"/>
        <v>#NAME?</v>
      </c>
      <c r="I620" s="116"/>
      <c r="J620" s="117"/>
      <c r="K620" s="42"/>
      <c r="L620" s="85"/>
      <c r="M620" s="44"/>
      <c r="N620" s="44" t="str">
        <f t="shared" si="7"/>
        <v>#NAME?</v>
      </c>
      <c r="O620" s="86" t="str">
        <f t="shared" si="8"/>
        <v>#NAME?</v>
      </c>
      <c r="P620" s="125" t="str">
        <f t="shared" si="9"/>
        <v>#NAME?</v>
      </c>
      <c r="Q620" s="122" t="str">
        <f t="shared" si="10"/>
        <v>-</v>
      </c>
      <c r="R620" s="123" t="str">
        <f t="shared" si="11"/>
        <v>-</v>
      </c>
      <c r="S620" s="124" t="str">
        <f t="shared" si="12"/>
        <v>-</v>
      </c>
      <c r="T620" s="12"/>
      <c r="U620" s="12"/>
      <c r="V620" s="12"/>
      <c r="W620" s="12"/>
      <c r="X620" s="12"/>
      <c r="Y620" s="12"/>
      <c r="Z620" s="12"/>
    </row>
    <row r="621" ht="12.75" customHeight="1">
      <c r="A621" s="113">
        <f t="shared" si="2"/>
        <v>0</v>
      </c>
      <c r="B621" s="114"/>
      <c r="C621" s="115"/>
      <c r="D621" s="40" t="str">
        <f t="shared" si="3"/>
        <v>#NAME?</v>
      </c>
      <c r="E621" s="84"/>
      <c r="F621" s="41" t="str">
        <f t="shared" si="4"/>
        <v>#NAME?</v>
      </c>
      <c r="G621" s="45" t="str">
        <f t="shared" si="5"/>
        <v>#NAME?</v>
      </c>
      <c r="H621" s="41" t="str">
        <f t="shared" si="6"/>
        <v>#NAME?</v>
      </c>
      <c r="I621" s="116"/>
      <c r="J621" s="117"/>
      <c r="K621" s="42"/>
      <c r="L621" s="85"/>
      <c r="M621" s="44"/>
      <c r="N621" s="44" t="str">
        <f t="shared" si="7"/>
        <v>#NAME?</v>
      </c>
      <c r="O621" s="86" t="str">
        <f t="shared" si="8"/>
        <v>#NAME?</v>
      </c>
      <c r="P621" s="125" t="str">
        <f t="shared" si="9"/>
        <v>#NAME?</v>
      </c>
      <c r="Q621" s="122" t="str">
        <f t="shared" si="10"/>
        <v>-</v>
      </c>
      <c r="R621" s="123" t="str">
        <f t="shared" si="11"/>
        <v>-</v>
      </c>
      <c r="S621" s="124" t="str">
        <f t="shared" si="12"/>
        <v>-</v>
      </c>
      <c r="T621" s="12"/>
      <c r="U621" s="12"/>
      <c r="V621" s="12"/>
      <c r="W621" s="12"/>
      <c r="X621" s="12"/>
      <c r="Y621" s="12"/>
      <c r="Z621" s="12"/>
    </row>
    <row r="622" ht="12.75" customHeight="1">
      <c r="A622" s="113">
        <f t="shared" si="2"/>
        <v>0</v>
      </c>
      <c r="B622" s="114"/>
      <c r="C622" s="115"/>
      <c r="D622" s="40" t="str">
        <f t="shared" si="3"/>
        <v>#NAME?</v>
      </c>
      <c r="E622" s="84"/>
      <c r="F622" s="41" t="str">
        <f t="shared" si="4"/>
        <v>#NAME?</v>
      </c>
      <c r="G622" s="45" t="str">
        <f t="shared" si="5"/>
        <v>#NAME?</v>
      </c>
      <c r="H622" s="41" t="str">
        <f t="shared" si="6"/>
        <v>#NAME?</v>
      </c>
      <c r="I622" s="116"/>
      <c r="J622" s="117"/>
      <c r="K622" s="42"/>
      <c r="L622" s="85"/>
      <c r="M622" s="44"/>
      <c r="N622" s="44" t="str">
        <f t="shared" si="7"/>
        <v>#NAME?</v>
      </c>
      <c r="O622" s="86" t="str">
        <f t="shared" si="8"/>
        <v>#NAME?</v>
      </c>
      <c r="P622" s="125" t="str">
        <f t="shared" si="9"/>
        <v>#NAME?</v>
      </c>
      <c r="Q622" s="122" t="str">
        <f t="shared" si="10"/>
        <v>-</v>
      </c>
      <c r="R622" s="123" t="str">
        <f t="shared" si="11"/>
        <v>-</v>
      </c>
      <c r="S622" s="124" t="str">
        <f t="shared" si="12"/>
        <v>-</v>
      </c>
      <c r="T622" s="12"/>
      <c r="U622" s="12"/>
      <c r="V622" s="12"/>
      <c r="W622" s="12"/>
      <c r="X622" s="12"/>
      <c r="Y622" s="12"/>
      <c r="Z622" s="12"/>
    </row>
    <row r="623" ht="12.75" customHeight="1">
      <c r="A623" s="113">
        <f t="shared" si="2"/>
        <v>0</v>
      </c>
      <c r="B623" s="114"/>
      <c r="C623" s="115"/>
      <c r="D623" s="40" t="str">
        <f t="shared" si="3"/>
        <v>#NAME?</v>
      </c>
      <c r="E623" s="84"/>
      <c r="F623" s="41" t="str">
        <f t="shared" si="4"/>
        <v>#NAME?</v>
      </c>
      <c r="G623" s="45" t="str">
        <f t="shared" si="5"/>
        <v>#NAME?</v>
      </c>
      <c r="H623" s="41" t="str">
        <f t="shared" si="6"/>
        <v>#NAME?</v>
      </c>
      <c r="I623" s="116"/>
      <c r="J623" s="117"/>
      <c r="K623" s="42"/>
      <c r="L623" s="85"/>
      <c r="M623" s="44"/>
      <c r="N623" s="44" t="str">
        <f t="shared" si="7"/>
        <v>#NAME?</v>
      </c>
      <c r="O623" s="86" t="str">
        <f t="shared" si="8"/>
        <v>#NAME?</v>
      </c>
      <c r="P623" s="125" t="str">
        <f t="shared" si="9"/>
        <v>#NAME?</v>
      </c>
      <c r="Q623" s="122" t="str">
        <f t="shared" si="10"/>
        <v>-</v>
      </c>
      <c r="R623" s="123" t="str">
        <f t="shared" si="11"/>
        <v>-</v>
      </c>
      <c r="S623" s="124" t="str">
        <f t="shared" si="12"/>
        <v>-</v>
      </c>
      <c r="T623" s="12"/>
      <c r="U623" s="12"/>
      <c r="V623" s="12"/>
      <c r="W623" s="12"/>
      <c r="X623" s="12"/>
      <c r="Y623" s="12"/>
      <c r="Z623" s="12"/>
    </row>
    <row r="624" ht="12.75" customHeight="1">
      <c r="A624" s="113">
        <f t="shared" si="2"/>
        <v>0</v>
      </c>
      <c r="B624" s="114"/>
      <c r="C624" s="115"/>
      <c r="D624" s="40" t="str">
        <f t="shared" si="3"/>
        <v>#NAME?</v>
      </c>
      <c r="E624" s="84"/>
      <c r="F624" s="41" t="str">
        <f t="shared" si="4"/>
        <v>#NAME?</v>
      </c>
      <c r="G624" s="45" t="str">
        <f t="shared" si="5"/>
        <v>#NAME?</v>
      </c>
      <c r="H624" s="41" t="str">
        <f t="shared" si="6"/>
        <v>#NAME?</v>
      </c>
      <c r="I624" s="116"/>
      <c r="J624" s="117"/>
      <c r="K624" s="42"/>
      <c r="L624" s="85"/>
      <c r="M624" s="44"/>
      <c r="N624" s="44" t="str">
        <f t="shared" si="7"/>
        <v>#NAME?</v>
      </c>
      <c r="O624" s="86" t="str">
        <f t="shared" si="8"/>
        <v>#NAME?</v>
      </c>
      <c r="P624" s="125" t="str">
        <f t="shared" si="9"/>
        <v>#NAME?</v>
      </c>
      <c r="Q624" s="122" t="str">
        <f t="shared" si="10"/>
        <v>-</v>
      </c>
      <c r="R624" s="123" t="str">
        <f t="shared" si="11"/>
        <v>-</v>
      </c>
      <c r="S624" s="124" t="str">
        <f t="shared" si="12"/>
        <v>-</v>
      </c>
      <c r="T624" s="12"/>
      <c r="U624" s="12"/>
      <c r="V624" s="12"/>
      <c r="W624" s="12"/>
      <c r="X624" s="12"/>
      <c r="Y624" s="12"/>
      <c r="Z624" s="12"/>
    </row>
    <row r="625" ht="12.75" customHeight="1">
      <c r="A625" s="113">
        <f t="shared" si="2"/>
        <v>0</v>
      </c>
      <c r="B625" s="114"/>
      <c r="C625" s="115"/>
      <c r="D625" s="40" t="str">
        <f t="shared" si="3"/>
        <v>#NAME?</v>
      </c>
      <c r="E625" s="84"/>
      <c r="F625" s="41" t="str">
        <f t="shared" si="4"/>
        <v>#NAME?</v>
      </c>
      <c r="G625" s="45" t="str">
        <f t="shared" si="5"/>
        <v>#NAME?</v>
      </c>
      <c r="H625" s="41" t="str">
        <f t="shared" si="6"/>
        <v>#NAME?</v>
      </c>
      <c r="I625" s="116"/>
      <c r="J625" s="117"/>
      <c r="K625" s="42"/>
      <c r="L625" s="85"/>
      <c r="M625" s="44"/>
      <c r="N625" s="44" t="str">
        <f t="shared" si="7"/>
        <v>#NAME?</v>
      </c>
      <c r="O625" s="86" t="str">
        <f t="shared" si="8"/>
        <v>#NAME?</v>
      </c>
      <c r="P625" s="125" t="str">
        <f t="shared" si="9"/>
        <v>#NAME?</v>
      </c>
      <c r="Q625" s="122" t="str">
        <f t="shared" si="10"/>
        <v>-</v>
      </c>
      <c r="R625" s="123" t="str">
        <f t="shared" si="11"/>
        <v>-</v>
      </c>
      <c r="S625" s="124" t="str">
        <f t="shared" si="12"/>
        <v>-</v>
      </c>
      <c r="T625" s="12"/>
      <c r="U625" s="12"/>
      <c r="V625" s="12"/>
      <c r="W625" s="12"/>
      <c r="X625" s="12"/>
      <c r="Y625" s="12"/>
      <c r="Z625" s="12"/>
    </row>
    <row r="626" ht="12.75" customHeight="1">
      <c r="A626" s="113">
        <f t="shared" si="2"/>
        <v>0</v>
      </c>
      <c r="B626" s="114"/>
      <c r="C626" s="115"/>
      <c r="D626" s="40" t="str">
        <f t="shared" si="3"/>
        <v>#NAME?</v>
      </c>
      <c r="E626" s="84"/>
      <c r="F626" s="41" t="str">
        <f t="shared" si="4"/>
        <v>#NAME?</v>
      </c>
      <c r="G626" s="45" t="str">
        <f t="shared" si="5"/>
        <v>#NAME?</v>
      </c>
      <c r="H626" s="41" t="str">
        <f t="shared" si="6"/>
        <v>#NAME?</v>
      </c>
      <c r="I626" s="116"/>
      <c r="J626" s="117"/>
      <c r="K626" s="42"/>
      <c r="L626" s="85"/>
      <c r="M626" s="44"/>
      <c r="N626" s="44" t="str">
        <f t="shared" si="7"/>
        <v>#NAME?</v>
      </c>
      <c r="O626" s="86" t="str">
        <f t="shared" si="8"/>
        <v>#NAME?</v>
      </c>
      <c r="P626" s="125" t="str">
        <f t="shared" si="9"/>
        <v>#NAME?</v>
      </c>
      <c r="Q626" s="122" t="str">
        <f t="shared" si="10"/>
        <v>-</v>
      </c>
      <c r="R626" s="123" t="str">
        <f t="shared" si="11"/>
        <v>-</v>
      </c>
      <c r="S626" s="124" t="str">
        <f t="shared" si="12"/>
        <v>-</v>
      </c>
      <c r="T626" s="12"/>
      <c r="U626" s="12"/>
      <c r="V626" s="12"/>
      <c r="W626" s="12"/>
      <c r="X626" s="12"/>
      <c r="Y626" s="12"/>
      <c r="Z626" s="12"/>
    </row>
    <row r="627" ht="12.75" customHeight="1">
      <c r="A627" s="113">
        <f t="shared" si="2"/>
        <v>0</v>
      </c>
      <c r="B627" s="114"/>
      <c r="C627" s="115"/>
      <c r="D627" s="40" t="str">
        <f t="shared" si="3"/>
        <v>#NAME?</v>
      </c>
      <c r="E627" s="84"/>
      <c r="F627" s="41" t="str">
        <f t="shared" si="4"/>
        <v>#NAME?</v>
      </c>
      <c r="G627" s="45" t="str">
        <f t="shared" si="5"/>
        <v>#NAME?</v>
      </c>
      <c r="H627" s="41" t="str">
        <f t="shared" si="6"/>
        <v>#NAME?</v>
      </c>
      <c r="I627" s="116"/>
      <c r="J627" s="117"/>
      <c r="K627" s="42"/>
      <c r="L627" s="85"/>
      <c r="M627" s="44"/>
      <c r="N627" s="44" t="str">
        <f t="shared" si="7"/>
        <v>#NAME?</v>
      </c>
      <c r="O627" s="86" t="str">
        <f t="shared" si="8"/>
        <v>#NAME?</v>
      </c>
      <c r="P627" s="125" t="str">
        <f t="shared" si="9"/>
        <v>#NAME?</v>
      </c>
      <c r="Q627" s="122" t="str">
        <f t="shared" si="10"/>
        <v>-</v>
      </c>
      <c r="R627" s="123" t="str">
        <f t="shared" si="11"/>
        <v>-</v>
      </c>
      <c r="S627" s="124" t="str">
        <f t="shared" si="12"/>
        <v>-</v>
      </c>
      <c r="T627" s="12"/>
      <c r="U627" s="12"/>
      <c r="V627" s="12"/>
      <c r="W627" s="12"/>
      <c r="X627" s="12"/>
      <c r="Y627" s="12"/>
      <c r="Z627" s="12"/>
    </row>
    <row r="628" ht="12.75" customHeight="1">
      <c r="A628" s="113">
        <f t="shared" si="2"/>
        <v>0</v>
      </c>
      <c r="B628" s="114"/>
      <c r="C628" s="115"/>
      <c r="D628" s="40" t="str">
        <f t="shared" si="3"/>
        <v>#NAME?</v>
      </c>
      <c r="E628" s="84"/>
      <c r="F628" s="41" t="str">
        <f t="shared" si="4"/>
        <v>#NAME?</v>
      </c>
      <c r="G628" s="45" t="str">
        <f t="shared" si="5"/>
        <v>#NAME?</v>
      </c>
      <c r="H628" s="41" t="str">
        <f t="shared" si="6"/>
        <v>#NAME?</v>
      </c>
      <c r="I628" s="116"/>
      <c r="J628" s="117"/>
      <c r="K628" s="42"/>
      <c r="L628" s="85"/>
      <c r="M628" s="44"/>
      <c r="N628" s="44" t="str">
        <f t="shared" si="7"/>
        <v>#NAME?</v>
      </c>
      <c r="O628" s="86" t="str">
        <f t="shared" si="8"/>
        <v>#NAME?</v>
      </c>
      <c r="P628" s="125" t="str">
        <f t="shared" si="9"/>
        <v>#NAME?</v>
      </c>
      <c r="Q628" s="122" t="str">
        <f t="shared" si="10"/>
        <v>-</v>
      </c>
      <c r="R628" s="123" t="str">
        <f t="shared" si="11"/>
        <v>-</v>
      </c>
      <c r="S628" s="124" t="str">
        <f t="shared" si="12"/>
        <v>-</v>
      </c>
      <c r="T628" s="12"/>
      <c r="U628" s="12"/>
      <c r="V628" s="12"/>
      <c r="W628" s="12"/>
      <c r="X628" s="12"/>
      <c r="Y628" s="12"/>
      <c r="Z628" s="12"/>
    </row>
    <row r="629" ht="12.75" customHeight="1">
      <c r="A629" s="113">
        <f t="shared" si="2"/>
        <v>0</v>
      </c>
      <c r="B629" s="114"/>
      <c r="C629" s="115"/>
      <c r="D629" s="40" t="str">
        <f t="shared" si="3"/>
        <v>#NAME?</v>
      </c>
      <c r="E629" s="84"/>
      <c r="F629" s="41" t="str">
        <f t="shared" si="4"/>
        <v>#NAME?</v>
      </c>
      <c r="G629" s="45" t="str">
        <f t="shared" si="5"/>
        <v>#NAME?</v>
      </c>
      <c r="H629" s="41" t="str">
        <f t="shared" si="6"/>
        <v>#NAME?</v>
      </c>
      <c r="I629" s="116"/>
      <c r="J629" s="117"/>
      <c r="K629" s="42"/>
      <c r="L629" s="85"/>
      <c r="M629" s="44"/>
      <c r="N629" s="44" t="str">
        <f t="shared" si="7"/>
        <v>#NAME?</v>
      </c>
      <c r="O629" s="86" t="str">
        <f t="shared" si="8"/>
        <v>#NAME?</v>
      </c>
      <c r="P629" s="125" t="str">
        <f t="shared" si="9"/>
        <v>#NAME?</v>
      </c>
      <c r="Q629" s="122" t="str">
        <f t="shared" si="10"/>
        <v>-</v>
      </c>
      <c r="R629" s="123" t="str">
        <f t="shared" si="11"/>
        <v>-</v>
      </c>
      <c r="S629" s="124" t="str">
        <f t="shared" si="12"/>
        <v>-</v>
      </c>
      <c r="T629" s="12"/>
      <c r="U629" s="12"/>
      <c r="V629" s="12"/>
      <c r="W629" s="12"/>
      <c r="X629" s="12"/>
      <c r="Y629" s="12"/>
      <c r="Z629" s="12"/>
    </row>
    <row r="630" ht="12.75" customHeight="1">
      <c r="A630" s="113">
        <f t="shared" si="2"/>
        <v>0</v>
      </c>
      <c r="B630" s="114"/>
      <c r="C630" s="115"/>
      <c r="D630" s="40" t="str">
        <f t="shared" si="3"/>
        <v>#NAME?</v>
      </c>
      <c r="E630" s="84"/>
      <c r="F630" s="41" t="str">
        <f t="shared" si="4"/>
        <v>#NAME?</v>
      </c>
      <c r="G630" s="45" t="str">
        <f t="shared" si="5"/>
        <v>#NAME?</v>
      </c>
      <c r="H630" s="41" t="str">
        <f t="shared" si="6"/>
        <v>#NAME?</v>
      </c>
      <c r="I630" s="116"/>
      <c r="J630" s="117"/>
      <c r="K630" s="42"/>
      <c r="L630" s="85"/>
      <c r="M630" s="44"/>
      <c r="N630" s="44" t="str">
        <f t="shared" si="7"/>
        <v>#NAME?</v>
      </c>
      <c r="O630" s="86" t="str">
        <f t="shared" si="8"/>
        <v>#NAME?</v>
      </c>
      <c r="P630" s="125" t="str">
        <f t="shared" si="9"/>
        <v>#NAME?</v>
      </c>
      <c r="Q630" s="122" t="str">
        <f t="shared" si="10"/>
        <v>-</v>
      </c>
      <c r="R630" s="123" t="str">
        <f t="shared" si="11"/>
        <v>-</v>
      </c>
      <c r="S630" s="124" t="str">
        <f t="shared" si="12"/>
        <v>-</v>
      </c>
      <c r="T630" s="12"/>
      <c r="U630" s="12"/>
      <c r="V630" s="12"/>
      <c r="W630" s="12"/>
      <c r="X630" s="12"/>
      <c r="Y630" s="12"/>
      <c r="Z630" s="12"/>
    </row>
    <row r="631" ht="12.75" customHeight="1">
      <c r="A631" s="113">
        <f t="shared" si="2"/>
        <v>0</v>
      </c>
      <c r="B631" s="114"/>
      <c r="C631" s="115"/>
      <c r="D631" s="40" t="str">
        <f t="shared" si="3"/>
        <v>#NAME?</v>
      </c>
      <c r="E631" s="84"/>
      <c r="F631" s="41" t="str">
        <f t="shared" si="4"/>
        <v>#NAME?</v>
      </c>
      <c r="G631" s="45" t="str">
        <f t="shared" si="5"/>
        <v>#NAME?</v>
      </c>
      <c r="H631" s="41" t="str">
        <f t="shared" si="6"/>
        <v>#NAME?</v>
      </c>
      <c r="I631" s="116"/>
      <c r="J631" s="117"/>
      <c r="K631" s="42"/>
      <c r="L631" s="85"/>
      <c r="M631" s="44"/>
      <c r="N631" s="44" t="str">
        <f t="shared" si="7"/>
        <v>#NAME?</v>
      </c>
      <c r="O631" s="86" t="str">
        <f t="shared" si="8"/>
        <v>#NAME?</v>
      </c>
      <c r="P631" s="125" t="str">
        <f t="shared" si="9"/>
        <v>#NAME?</v>
      </c>
      <c r="Q631" s="122" t="str">
        <f t="shared" si="10"/>
        <v>-</v>
      </c>
      <c r="R631" s="123" t="str">
        <f t="shared" si="11"/>
        <v>-</v>
      </c>
      <c r="S631" s="124" t="str">
        <f t="shared" si="12"/>
        <v>-</v>
      </c>
      <c r="T631" s="12"/>
      <c r="U631" s="12"/>
      <c r="V631" s="12"/>
      <c r="W631" s="12"/>
      <c r="X631" s="12"/>
      <c r="Y631" s="12"/>
      <c r="Z631" s="12"/>
    </row>
    <row r="632" ht="12.75" customHeight="1">
      <c r="A632" s="113">
        <f t="shared" si="2"/>
        <v>0</v>
      </c>
      <c r="B632" s="114"/>
      <c r="C632" s="115"/>
      <c r="D632" s="40" t="str">
        <f t="shared" si="3"/>
        <v>#NAME?</v>
      </c>
      <c r="E632" s="84"/>
      <c r="F632" s="41" t="str">
        <f t="shared" si="4"/>
        <v>#NAME?</v>
      </c>
      <c r="G632" s="45" t="str">
        <f t="shared" si="5"/>
        <v>#NAME?</v>
      </c>
      <c r="H632" s="41" t="str">
        <f t="shared" si="6"/>
        <v>#NAME?</v>
      </c>
      <c r="I632" s="116"/>
      <c r="J632" s="117"/>
      <c r="K632" s="42"/>
      <c r="L632" s="85"/>
      <c r="M632" s="44"/>
      <c r="N632" s="44" t="str">
        <f t="shared" si="7"/>
        <v>#NAME?</v>
      </c>
      <c r="O632" s="86" t="str">
        <f t="shared" si="8"/>
        <v>#NAME?</v>
      </c>
      <c r="P632" s="125" t="str">
        <f t="shared" si="9"/>
        <v>#NAME?</v>
      </c>
      <c r="Q632" s="122" t="str">
        <f t="shared" si="10"/>
        <v>-</v>
      </c>
      <c r="R632" s="123" t="str">
        <f t="shared" si="11"/>
        <v>-</v>
      </c>
      <c r="S632" s="124" t="str">
        <f t="shared" si="12"/>
        <v>-</v>
      </c>
      <c r="T632" s="12"/>
      <c r="U632" s="12"/>
      <c r="V632" s="12"/>
      <c r="W632" s="12"/>
      <c r="X632" s="12"/>
      <c r="Y632" s="12"/>
      <c r="Z632" s="12"/>
    </row>
    <row r="633" ht="12.75" customHeight="1">
      <c r="A633" s="113">
        <f t="shared" si="2"/>
        <v>0</v>
      </c>
      <c r="B633" s="114"/>
      <c r="C633" s="115"/>
      <c r="D633" s="40" t="str">
        <f t="shared" si="3"/>
        <v>#NAME?</v>
      </c>
      <c r="E633" s="84"/>
      <c r="F633" s="41" t="str">
        <f t="shared" si="4"/>
        <v>#NAME?</v>
      </c>
      <c r="G633" s="45" t="str">
        <f t="shared" si="5"/>
        <v>#NAME?</v>
      </c>
      <c r="H633" s="41" t="str">
        <f t="shared" si="6"/>
        <v>#NAME?</v>
      </c>
      <c r="I633" s="116"/>
      <c r="J633" s="117"/>
      <c r="K633" s="42"/>
      <c r="L633" s="85"/>
      <c r="M633" s="44"/>
      <c r="N633" s="44" t="str">
        <f t="shared" si="7"/>
        <v>#NAME?</v>
      </c>
      <c r="O633" s="86" t="str">
        <f t="shared" si="8"/>
        <v>#NAME?</v>
      </c>
      <c r="P633" s="125" t="str">
        <f t="shared" si="9"/>
        <v>#NAME?</v>
      </c>
      <c r="Q633" s="122" t="str">
        <f t="shared" si="10"/>
        <v>-</v>
      </c>
      <c r="R633" s="123" t="str">
        <f t="shared" si="11"/>
        <v>-</v>
      </c>
      <c r="S633" s="124" t="str">
        <f t="shared" si="12"/>
        <v>-</v>
      </c>
      <c r="T633" s="12"/>
      <c r="U633" s="12"/>
      <c r="V633" s="12"/>
      <c r="W633" s="12"/>
      <c r="X633" s="12"/>
      <c r="Y633" s="12"/>
      <c r="Z633" s="12"/>
    </row>
    <row r="634" ht="12.75" customHeight="1">
      <c r="A634" s="113">
        <f t="shared" si="2"/>
        <v>0</v>
      </c>
      <c r="B634" s="114"/>
      <c r="C634" s="115"/>
      <c r="D634" s="40" t="str">
        <f t="shared" si="3"/>
        <v>#NAME?</v>
      </c>
      <c r="E634" s="84"/>
      <c r="F634" s="41" t="str">
        <f t="shared" si="4"/>
        <v>#NAME?</v>
      </c>
      <c r="G634" s="45" t="str">
        <f t="shared" si="5"/>
        <v>#NAME?</v>
      </c>
      <c r="H634" s="41" t="str">
        <f t="shared" si="6"/>
        <v>#NAME?</v>
      </c>
      <c r="I634" s="116"/>
      <c r="J634" s="117"/>
      <c r="K634" s="42"/>
      <c r="L634" s="85"/>
      <c r="M634" s="44"/>
      <c r="N634" s="44" t="str">
        <f t="shared" si="7"/>
        <v>#NAME?</v>
      </c>
      <c r="O634" s="86" t="str">
        <f t="shared" si="8"/>
        <v>#NAME?</v>
      </c>
      <c r="P634" s="125" t="str">
        <f t="shared" si="9"/>
        <v>#NAME?</v>
      </c>
      <c r="Q634" s="122" t="str">
        <f t="shared" si="10"/>
        <v>-</v>
      </c>
      <c r="R634" s="123" t="str">
        <f t="shared" si="11"/>
        <v>-</v>
      </c>
      <c r="S634" s="124" t="str">
        <f t="shared" si="12"/>
        <v>-</v>
      </c>
      <c r="T634" s="12"/>
      <c r="U634" s="12"/>
      <c r="V634" s="12"/>
      <c r="W634" s="12"/>
      <c r="X634" s="12"/>
      <c r="Y634" s="12"/>
      <c r="Z634" s="12"/>
    </row>
    <row r="635" ht="12.75" customHeight="1">
      <c r="A635" s="113">
        <f t="shared" si="2"/>
        <v>0</v>
      </c>
      <c r="B635" s="114"/>
      <c r="C635" s="115"/>
      <c r="D635" s="40" t="str">
        <f t="shared" si="3"/>
        <v>#NAME?</v>
      </c>
      <c r="E635" s="84"/>
      <c r="F635" s="41" t="str">
        <f t="shared" si="4"/>
        <v>#NAME?</v>
      </c>
      <c r="G635" s="45" t="str">
        <f t="shared" si="5"/>
        <v>#NAME?</v>
      </c>
      <c r="H635" s="41" t="str">
        <f t="shared" si="6"/>
        <v>#NAME?</v>
      </c>
      <c r="I635" s="116"/>
      <c r="J635" s="117"/>
      <c r="K635" s="42"/>
      <c r="L635" s="85"/>
      <c r="M635" s="44"/>
      <c r="N635" s="44" t="str">
        <f t="shared" si="7"/>
        <v>#NAME?</v>
      </c>
      <c r="O635" s="86" t="str">
        <f t="shared" si="8"/>
        <v>#NAME?</v>
      </c>
      <c r="P635" s="125" t="str">
        <f t="shared" si="9"/>
        <v>#NAME?</v>
      </c>
      <c r="Q635" s="122" t="str">
        <f t="shared" si="10"/>
        <v>-</v>
      </c>
      <c r="R635" s="123" t="str">
        <f t="shared" si="11"/>
        <v>-</v>
      </c>
      <c r="S635" s="124" t="str">
        <f t="shared" si="12"/>
        <v>-</v>
      </c>
      <c r="T635" s="12"/>
      <c r="U635" s="12"/>
      <c r="V635" s="12"/>
      <c r="W635" s="12"/>
      <c r="X635" s="12"/>
      <c r="Y635" s="12"/>
      <c r="Z635" s="12"/>
    </row>
    <row r="636" ht="12.75" customHeight="1">
      <c r="A636" s="113">
        <f t="shared" si="2"/>
        <v>0</v>
      </c>
      <c r="B636" s="114"/>
      <c r="C636" s="115"/>
      <c r="D636" s="40" t="str">
        <f t="shared" si="3"/>
        <v>#NAME?</v>
      </c>
      <c r="E636" s="84"/>
      <c r="F636" s="41" t="str">
        <f t="shared" si="4"/>
        <v>#NAME?</v>
      </c>
      <c r="G636" s="45" t="str">
        <f t="shared" si="5"/>
        <v>#NAME?</v>
      </c>
      <c r="H636" s="41" t="str">
        <f t="shared" si="6"/>
        <v>#NAME?</v>
      </c>
      <c r="I636" s="116"/>
      <c r="J636" s="117"/>
      <c r="K636" s="42"/>
      <c r="L636" s="85"/>
      <c r="M636" s="44"/>
      <c r="N636" s="44" t="str">
        <f t="shared" si="7"/>
        <v>#NAME?</v>
      </c>
      <c r="O636" s="86" t="str">
        <f t="shared" si="8"/>
        <v>#NAME?</v>
      </c>
      <c r="P636" s="125" t="str">
        <f t="shared" si="9"/>
        <v>#NAME?</v>
      </c>
      <c r="Q636" s="122" t="str">
        <f t="shared" si="10"/>
        <v>-</v>
      </c>
      <c r="R636" s="123" t="str">
        <f t="shared" si="11"/>
        <v>-</v>
      </c>
      <c r="S636" s="124" t="str">
        <f t="shared" si="12"/>
        <v>-</v>
      </c>
      <c r="T636" s="12"/>
      <c r="U636" s="12"/>
      <c r="V636" s="12"/>
      <c r="W636" s="12"/>
      <c r="X636" s="12"/>
      <c r="Y636" s="12"/>
      <c r="Z636" s="12"/>
    </row>
    <row r="637" ht="12.75" customHeight="1">
      <c r="A637" s="113">
        <f t="shared" si="2"/>
        <v>0</v>
      </c>
      <c r="B637" s="114"/>
      <c r="C637" s="115"/>
      <c r="D637" s="40" t="str">
        <f t="shared" si="3"/>
        <v>#NAME?</v>
      </c>
      <c r="E637" s="84"/>
      <c r="F637" s="41" t="str">
        <f t="shared" si="4"/>
        <v>#NAME?</v>
      </c>
      <c r="G637" s="45" t="str">
        <f t="shared" si="5"/>
        <v>#NAME?</v>
      </c>
      <c r="H637" s="41" t="str">
        <f t="shared" si="6"/>
        <v>#NAME?</v>
      </c>
      <c r="I637" s="116"/>
      <c r="J637" s="117"/>
      <c r="K637" s="42"/>
      <c r="L637" s="85"/>
      <c r="M637" s="44"/>
      <c r="N637" s="44" t="str">
        <f t="shared" si="7"/>
        <v>#NAME?</v>
      </c>
      <c r="O637" s="86" t="str">
        <f t="shared" si="8"/>
        <v>#NAME?</v>
      </c>
      <c r="P637" s="125" t="str">
        <f t="shared" si="9"/>
        <v>#NAME?</v>
      </c>
      <c r="Q637" s="122" t="str">
        <f t="shared" si="10"/>
        <v>-</v>
      </c>
      <c r="R637" s="123" t="str">
        <f t="shared" si="11"/>
        <v>-</v>
      </c>
      <c r="S637" s="124" t="str">
        <f t="shared" si="12"/>
        <v>-</v>
      </c>
      <c r="T637" s="12"/>
      <c r="U637" s="12"/>
      <c r="V637" s="12"/>
      <c r="W637" s="12"/>
      <c r="X637" s="12"/>
      <c r="Y637" s="12"/>
      <c r="Z637" s="12"/>
    </row>
    <row r="638" ht="12.75" customHeight="1">
      <c r="A638" s="113">
        <f t="shared" si="2"/>
        <v>0</v>
      </c>
      <c r="B638" s="114"/>
      <c r="C638" s="115"/>
      <c r="D638" s="40" t="str">
        <f t="shared" si="3"/>
        <v>#NAME?</v>
      </c>
      <c r="E638" s="84"/>
      <c r="F638" s="41" t="str">
        <f t="shared" si="4"/>
        <v>#NAME?</v>
      </c>
      <c r="G638" s="45" t="str">
        <f t="shared" si="5"/>
        <v>#NAME?</v>
      </c>
      <c r="H638" s="41" t="str">
        <f t="shared" si="6"/>
        <v>#NAME?</v>
      </c>
      <c r="I638" s="116"/>
      <c r="J638" s="117"/>
      <c r="K638" s="42"/>
      <c r="L638" s="85"/>
      <c r="M638" s="44"/>
      <c r="N638" s="44" t="str">
        <f t="shared" si="7"/>
        <v>#NAME?</v>
      </c>
      <c r="O638" s="86" t="str">
        <f t="shared" si="8"/>
        <v>#NAME?</v>
      </c>
      <c r="P638" s="125" t="str">
        <f t="shared" si="9"/>
        <v>#NAME?</v>
      </c>
      <c r="Q638" s="122" t="str">
        <f t="shared" si="10"/>
        <v>-</v>
      </c>
      <c r="R638" s="123" t="str">
        <f t="shared" si="11"/>
        <v>-</v>
      </c>
      <c r="S638" s="124" t="str">
        <f t="shared" si="12"/>
        <v>-</v>
      </c>
      <c r="T638" s="12"/>
      <c r="U638" s="12"/>
      <c r="V638" s="12"/>
      <c r="W638" s="12"/>
      <c r="X638" s="12"/>
      <c r="Y638" s="12"/>
      <c r="Z638" s="12"/>
    </row>
    <row r="639" ht="12.75" customHeight="1">
      <c r="A639" s="113">
        <f t="shared" si="2"/>
        <v>0</v>
      </c>
      <c r="B639" s="114"/>
      <c r="C639" s="115"/>
      <c r="D639" s="40" t="str">
        <f t="shared" si="3"/>
        <v>#NAME?</v>
      </c>
      <c r="E639" s="84"/>
      <c r="F639" s="41" t="str">
        <f t="shared" si="4"/>
        <v>#NAME?</v>
      </c>
      <c r="G639" s="45" t="str">
        <f t="shared" si="5"/>
        <v>#NAME?</v>
      </c>
      <c r="H639" s="41" t="str">
        <f t="shared" si="6"/>
        <v>#NAME?</v>
      </c>
      <c r="I639" s="116"/>
      <c r="J639" s="117"/>
      <c r="K639" s="42"/>
      <c r="L639" s="85"/>
      <c r="M639" s="44"/>
      <c r="N639" s="44" t="str">
        <f t="shared" si="7"/>
        <v>#NAME?</v>
      </c>
      <c r="O639" s="86" t="str">
        <f t="shared" si="8"/>
        <v>#NAME?</v>
      </c>
      <c r="P639" s="125" t="str">
        <f t="shared" si="9"/>
        <v>#NAME?</v>
      </c>
      <c r="Q639" s="122" t="str">
        <f t="shared" si="10"/>
        <v>-</v>
      </c>
      <c r="R639" s="123" t="str">
        <f t="shared" si="11"/>
        <v>-</v>
      </c>
      <c r="S639" s="124" t="str">
        <f t="shared" si="12"/>
        <v>-</v>
      </c>
      <c r="T639" s="12"/>
      <c r="U639" s="12"/>
      <c r="V639" s="12"/>
      <c r="W639" s="12"/>
      <c r="X639" s="12"/>
      <c r="Y639" s="12"/>
      <c r="Z639" s="12"/>
    </row>
    <row r="640" ht="12.75" customHeight="1">
      <c r="A640" s="113">
        <f t="shared" si="2"/>
        <v>0</v>
      </c>
      <c r="B640" s="114"/>
      <c r="C640" s="115"/>
      <c r="D640" s="40" t="str">
        <f t="shared" si="3"/>
        <v>#NAME?</v>
      </c>
      <c r="E640" s="84"/>
      <c r="F640" s="41" t="str">
        <f t="shared" si="4"/>
        <v>#NAME?</v>
      </c>
      <c r="G640" s="45" t="str">
        <f t="shared" si="5"/>
        <v>#NAME?</v>
      </c>
      <c r="H640" s="41" t="str">
        <f t="shared" si="6"/>
        <v>#NAME?</v>
      </c>
      <c r="I640" s="116"/>
      <c r="J640" s="117"/>
      <c r="K640" s="42"/>
      <c r="L640" s="85"/>
      <c r="M640" s="44"/>
      <c r="N640" s="44" t="str">
        <f t="shared" si="7"/>
        <v>#NAME?</v>
      </c>
      <c r="O640" s="86" t="str">
        <f t="shared" si="8"/>
        <v>#NAME?</v>
      </c>
      <c r="P640" s="125" t="str">
        <f t="shared" si="9"/>
        <v>#NAME?</v>
      </c>
      <c r="Q640" s="122" t="str">
        <f t="shared" si="10"/>
        <v>-</v>
      </c>
      <c r="R640" s="123" t="str">
        <f t="shared" si="11"/>
        <v>-</v>
      </c>
      <c r="S640" s="124" t="str">
        <f t="shared" si="12"/>
        <v>-</v>
      </c>
      <c r="T640" s="12"/>
      <c r="U640" s="12"/>
      <c r="V640" s="12"/>
      <c r="W640" s="12"/>
      <c r="X640" s="12"/>
      <c r="Y640" s="12"/>
      <c r="Z640" s="12"/>
    </row>
    <row r="641" ht="12.75" customHeight="1">
      <c r="A641" s="113">
        <f t="shared" si="2"/>
        <v>0</v>
      </c>
      <c r="B641" s="114"/>
      <c r="C641" s="115"/>
      <c r="D641" s="40" t="str">
        <f t="shared" si="3"/>
        <v>#NAME?</v>
      </c>
      <c r="E641" s="84"/>
      <c r="F641" s="41" t="str">
        <f t="shared" si="4"/>
        <v>#NAME?</v>
      </c>
      <c r="G641" s="45" t="str">
        <f t="shared" si="5"/>
        <v>#NAME?</v>
      </c>
      <c r="H641" s="41" t="str">
        <f t="shared" si="6"/>
        <v>#NAME?</v>
      </c>
      <c r="I641" s="116"/>
      <c r="J641" s="117"/>
      <c r="K641" s="42"/>
      <c r="L641" s="85"/>
      <c r="M641" s="44"/>
      <c r="N641" s="44" t="str">
        <f t="shared" si="7"/>
        <v>#NAME?</v>
      </c>
      <c r="O641" s="86" t="str">
        <f t="shared" si="8"/>
        <v>#NAME?</v>
      </c>
      <c r="P641" s="125" t="str">
        <f t="shared" si="9"/>
        <v>#NAME?</v>
      </c>
      <c r="Q641" s="122" t="str">
        <f t="shared" si="10"/>
        <v>-</v>
      </c>
      <c r="R641" s="123" t="str">
        <f t="shared" si="11"/>
        <v>-</v>
      </c>
      <c r="S641" s="124" t="str">
        <f t="shared" si="12"/>
        <v>-</v>
      </c>
      <c r="T641" s="12"/>
      <c r="U641" s="12"/>
      <c r="V641" s="12"/>
      <c r="W641" s="12"/>
      <c r="X641" s="12"/>
      <c r="Y641" s="12"/>
      <c r="Z641" s="12"/>
    </row>
    <row r="642" ht="12.75" customHeight="1">
      <c r="A642" s="113">
        <f t="shared" si="2"/>
        <v>0</v>
      </c>
      <c r="B642" s="114"/>
      <c r="C642" s="115"/>
      <c r="D642" s="40" t="str">
        <f t="shared" si="3"/>
        <v>#NAME?</v>
      </c>
      <c r="E642" s="84"/>
      <c r="F642" s="41" t="str">
        <f t="shared" si="4"/>
        <v>#NAME?</v>
      </c>
      <c r="G642" s="45" t="str">
        <f t="shared" si="5"/>
        <v>#NAME?</v>
      </c>
      <c r="H642" s="41" t="str">
        <f t="shared" si="6"/>
        <v>#NAME?</v>
      </c>
      <c r="I642" s="116"/>
      <c r="J642" s="117"/>
      <c r="K642" s="42"/>
      <c r="L642" s="85"/>
      <c r="M642" s="44"/>
      <c r="N642" s="44" t="str">
        <f t="shared" si="7"/>
        <v>#NAME?</v>
      </c>
      <c r="O642" s="86" t="str">
        <f t="shared" si="8"/>
        <v>#NAME?</v>
      </c>
      <c r="P642" s="125" t="str">
        <f t="shared" si="9"/>
        <v>#NAME?</v>
      </c>
      <c r="Q642" s="122" t="str">
        <f t="shared" si="10"/>
        <v>-</v>
      </c>
      <c r="R642" s="123" t="str">
        <f t="shared" si="11"/>
        <v>-</v>
      </c>
      <c r="S642" s="124" t="str">
        <f t="shared" si="12"/>
        <v>-</v>
      </c>
      <c r="T642" s="12"/>
      <c r="U642" s="12"/>
      <c r="V642" s="12"/>
      <c r="W642" s="12"/>
      <c r="X642" s="12"/>
      <c r="Y642" s="12"/>
      <c r="Z642" s="12"/>
    </row>
    <row r="643" ht="12.75" customHeight="1">
      <c r="A643" s="113">
        <f t="shared" si="2"/>
        <v>0</v>
      </c>
      <c r="B643" s="114"/>
      <c r="C643" s="115"/>
      <c r="D643" s="40" t="str">
        <f t="shared" si="3"/>
        <v>#NAME?</v>
      </c>
      <c r="E643" s="84"/>
      <c r="F643" s="41" t="str">
        <f t="shared" si="4"/>
        <v>#NAME?</v>
      </c>
      <c r="G643" s="45" t="str">
        <f t="shared" si="5"/>
        <v>#NAME?</v>
      </c>
      <c r="H643" s="41" t="str">
        <f t="shared" si="6"/>
        <v>#NAME?</v>
      </c>
      <c r="I643" s="116"/>
      <c r="J643" s="117"/>
      <c r="K643" s="42"/>
      <c r="L643" s="85"/>
      <c r="M643" s="44"/>
      <c r="N643" s="44" t="str">
        <f t="shared" si="7"/>
        <v>#NAME?</v>
      </c>
      <c r="O643" s="86" t="str">
        <f t="shared" si="8"/>
        <v>#NAME?</v>
      </c>
      <c r="P643" s="125" t="str">
        <f t="shared" si="9"/>
        <v>#NAME?</v>
      </c>
      <c r="Q643" s="122" t="str">
        <f t="shared" si="10"/>
        <v>-</v>
      </c>
      <c r="R643" s="123" t="str">
        <f t="shared" si="11"/>
        <v>-</v>
      </c>
      <c r="S643" s="124" t="str">
        <f t="shared" si="12"/>
        <v>-</v>
      </c>
      <c r="T643" s="12"/>
      <c r="U643" s="12"/>
      <c r="V643" s="12"/>
      <c r="W643" s="12"/>
      <c r="X643" s="12"/>
      <c r="Y643" s="12"/>
      <c r="Z643" s="12"/>
    </row>
    <row r="644" ht="12.75" customHeight="1">
      <c r="A644" s="113">
        <f t="shared" si="2"/>
        <v>0</v>
      </c>
      <c r="B644" s="114"/>
      <c r="C644" s="115"/>
      <c r="D644" s="40" t="str">
        <f t="shared" si="3"/>
        <v>#NAME?</v>
      </c>
      <c r="E644" s="84"/>
      <c r="F644" s="41" t="str">
        <f t="shared" si="4"/>
        <v>#NAME?</v>
      </c>
      <c r="G644" s="45" t="str">
        <f t="shared" si="5"/>
        <v>#NAME?</v>
      </c>
      <c r="H644" s="41" t="str">
        <f t="shared" si="6"/>
        <v>#NAME?</v>
      </c>
      <c r="I644" s="116"/>
      <c r="J644" s="117"/>
      <c r="K644" s="42"/>
      <c r="L644" s="85"/>
      <c r="M644" s="44"/>
      <c r="N644" s="44" t="str">
        <f t="shared" si="7"/>
        <v>#NAME?</v>
      </c>
      <c r="O644" s="86" t="str">
        <f t="shared" si="8"/>
        <v>#NAME?</v>
      </c>
      <c r="P644" s="125" t="str">
        <f t="shared" si="9"/>
        <v>#NAME?</v>
      </c>
      <c r="Q644" s="122" t="str">
        <f t="shared" si="10"/>
        <v>-</v>
      </c>
      <c r="R644" s="123" t="str">
        <f t="shared" si="11"/>
        <v>-</v>
      </c>
      <c r="S644" s="124" t="str">
        <f t="shared" si="12"/>
        <v>-</v>
      </c>
      <c r="T644" s="12"/>
      <c r="U644" s="12"/>
      <c r="V644" s="12"/>
      <c r="W644" s="12"/>
      <c r="X644" s="12"/>
      <c r="Y644" s="12"/>
      <c r="Z644" s="12"/>
    </row>
    <row r="645" ht="12.75" customHeight="1">
      <c r="A645" s="113">
        <f t="shared" si="2"/>
        <v>0</v>
      </c>
      <c r="B645" s="114"/>
      <c r="C645" s="115"/>
      <c r="D645" s="40" t="str">
        <f t="shared" si="3"/>
        <v>#NAME?</v>
      </c>
      <c r="E645" s="84"/>
      <c r="F645" s="41" t="str">
        <f t="shared" si="4"/>
        <v>#NAME?</v>
      </c>
      <c r="G645" s="45" t="str">
        <f t="shared" si="5"/>
        <v>#NAME?</v>
      </c>
      <c r="H645" s="41" t="str">
        <f t="shared" si="6"/>
        <v>#NAME?</v>
      </c>
      <c r="I645" s="116"/>
      <c r="J645" s="117"/>
      <c r="K645" s="42"/>
      <c r="L645" s="85"/>
      <c r="M645" s="44"/>
      <c r="N645" s="44" t="str">
        <f t="shared" si="7"/>
        <v>#NAME?</v>
      </c>
      <c r="O645" s="86" t="str">
        <f t="shared" si="8"/>
        <v>#NAME?</v>
      </c>
      <c r="P645" s="125" t="str">
        <f t="shared" si="9"/>
        <v>#NAME?</v>
      </c>
      <c r="Q645" s="122" t="str">
        <f t="shared" si="10"/>
        <v>-</v>
      </c>
      <c r="R645" s="123" t="str">
        <f t="shared" si="11"/>
        <v>-</v>
      </c>
      <c r="S645" s="124" t="str">
        <f t="shared" si="12"/>
        <v>-</v>
      </c>
      <c r="T645" s="12"/>
      <c r="U645" s="12"/>
      <c r="V645" s="12"/>
      <c r="W645" s="12"/>
      <c r="X645" s="12"/>
      <c r="Y645" s="12"/>
      <c r="Z645" s="12"/>
    </row>
    <row r="646" ht="12.75" customHeight="1">
      <c r="A646" s="113">
        <f t="shared" si="2"/>
        <v>0</v>
      </c>
      <c r="B646" s="114"/>
      <c r="C646" s="115"/>
      <c r="D646" s="40" t="str">
        <f t="shared" si="3"/>
        <v>#NAME?</v>
      </c>
      <c r="E646" s="84"/>
      <c r="F646" s="41" t="str">
        <f t="shared" si="4"/>
        <v>#NAME?</v>
      </c>
      <c r="G646" s="45" t="str">
        <f t="shared" si="5"/>
        <v>#NAME?</v>
      </c>
      <c r="H646" s="41" t="str">
        <f t="shared" si="6"/>
        <v>#NAME?</v>
      </c>
      <c r="I646" s="116"/>
      <c r="J646" s="117"/>
      <c r="K646" s="42"/>
      <c r="L646" s="85"/>
      <c r="M646" s="44"/>
      <c r="N646" s="44" t="str">
        <f t="shared" si="7"/>
        <v>#NAME?</v>
      </c>
      <c r="O646" s="86" t="str">
        <f t="shared" si="8"/>
        <v>#NAME?</v>
      </c>
      <c r="P646" s="125" t="str">
        <f t="shared" si="9"/>
        <v>#NAME?</v>
      </c>
      <c r="Q646" s="122" t="str">
        <f t="shared" si="10"/>
        <v>-</v>
      </c>
      <c r="R646" s="123" t="str">
        <f t="shared" si="11"/>
        <v>-</v>
      </c>
      <c r="S646" s="124" t="str">
        <f t="shared" si="12"/>
        <v>-</v>
      </c>
      <c r="T646" s="12"/>
      <c r="U646" s="12"/>
      <c r="V646" s="12"/>
      <c r="W646" s="12"/>
      <c r="X646" s="12"/>
      <c r="Y646" s="12"/>
      <c r="Z646" s="12"/>
    </row>
    <row r="647" ht="12.75" customHeight="1">
      <c r="A647" s="113">
        <f t="shared" si="2"/>
        <v>0</v>
      </c>
      <c r="B647" s="114"/>
      <c r="C647" s="115"/>
      <c r="D647" s="40" t="str">
        <f t="shared" si="3"/>
        <v>#NAME?</v>
      </c>
      <c r="E647" s="84"/>
      <c r="F647" s="41" t="str">
        <f t="shared" si="4"/>
        <v>#NAME?</v>
      </c>
      <c r="G647" s="45" t="str">
        <f t="shared" si="5"/>
        <v>#NAME?</v>
      </c>
      <c r="H647" s="41" t="str">
        <f t="shared" si="6"/>
        <v>#NAME?</v>
      </c>
      <c r="I647" s="116"/>
      <c r="J647" s="117"/>
      <c r="K647" s="42"/>
      <c r="L647" s="85"/>
      <c r="M647" s="44"/>
      <c r="N647" s="44" t="str">
        <f t="shared" si="7"/>
        <v>#NAME?</v>
      </c>
      <c r="O647" s="86" t="str">
        <f t="shared" si="8"/>
        <v>#NAME?</v>
      </c>
      <c r="P647" s="125" t="str">
        <f t="shared" si="9"/>
        <v>#NAME?</v>
      </c>
      <c r="Q647" s="122" t="str">
        <f t="shared" si="10"/>
        <v>-</v>
      </c>
      <c r="R647" s="123" t="str">
        <f t="shared" si="11"/>
        <v>-</v>
      </c>
      <c r="S647" s="124" t="str">
        <f t="shared" si="12"/>
        <v>-</v>
      </c>
      <c r="T647" s="12"/>
      <c r="U647" s="12"/>
      <c r="V647" s="12"/>
      <c r="W647" s="12"/>
      <c r="X647" s="12"/>
      <c r="Y647" s="12"/>
      <c r="Z647" s="12"/>
    </row>
    <row r="648" ht="12.75" customHeight="1">
      <c r="A648" s="113">
        <f t="shared" si="2"/>
        <v>0</v>
      </c>
      <c r="B648" s="114"/>
      <c r="C648" s="115"/>
      <c r="D648" s="40" t="str">
        <f t="shared" si="3"/>
        <v>#NAME?</v>
      </c>
      <c r="E648" s="84"/>
      <c r="F648" s="41" t="str">
        <f t="shared" si="4"/>
        <v>#NAME?</v>
      </c>
      <c r="G648" s="45" t="str">
        <f t="shared" si="5"/>
        <v>#NAME?</v>
      </c>
      <c r="H648" s="41" t="str">
        <f t="shared" si="6"/>
        <v>#NAME?</v>
      </c>
      <c r="I648" s="116"/>
      <c r="J648" s="117"/>
      <c r="K648" s="42"/>
      <c r="L648" s="85"/>
      <c r="M648" s="44"/>
      <c r="N648" s="44" t="str">
        <f t="shared" si="7"/>
        <v>#NAME?</v>
      </c>
      <c r="O648" s="86" t="str">
        <f t="shared" si="8"/>
        <v>#NAME?</v>
      </c>
      <c r="P648" s="125" t="str">
        <f t="shared" si="9"/>
        <v>#NAME?</v>
      </c>
      <c r="Q648" s="122" t="str">
        <f t="shared" si="10"/>
        <v>-</v>
      </c>
      <c r="R648" s="123" t="str">
        <f t="shared" si="11"/>
        <v>-</v>
      </c>
      <c r="S648" s="124" t="str">
        <f t="shared" si="12"/>
        <v>-</v>
      </c>
      <c r="T648" s="12"/>
      <c r="U648" s="12"/>
      <c r="V648" s="12"/>
      <c r="W648" s="12"/>
      <c r="X648" s="12"/>
      <c r="Y648" s="12"/>
      <c r="Z648" s="12"/>
    </row>
    <row r="649" ht="12.75" customHeight="1">
      <c r="A649" s="113">
        <f t="shared" si="2"/>
        <v>0</v>
      </c>
      <c r="B649" s="114"/>
      <c r="C649" s="115"/>
      <c r="D649" s="40" t="str">
        <f t="shared" si="3"/>
        <v>#NAME?</v>
      </c>
      <c r="E649" s="84"/>
      <c r="F649" s="41" t="str">
        <f t="shared" si="4"/>
        <v>#NAME?</v>
      </c>
      <c r="G649" s="45" t="str">
        <f t="shared" si="5"/>
        <v>#NAME?</v>
      </c>
      <c r="H649" s="41" t="str">
        <f t="shared" si="6"/>
        <v>#NAME?</v>
      </c>
      <c r="I649" s="116"/>
      <c r="J649" s="117"/>
      <c r="K649" s="42"/>
      <c r="L649" s="85"/>
      <c r="M649" s="44"/>
      <c r="N649" s="44" t="str">
        <f t="shared" si="7"/>
        <v>#NAME?</v>
      </c>
      <c r="O649" s="86" t="str">
        <f t="shared" si="8"/>
        <v>#NAME?</v>
      </c>
      <c r="P649" s="125" t="str">
        <f t="shared" si="9"/>
        <v>#NAME?</v>
      </c>
      <c r="Q649" s="122" t="str">
        <f t="shared" si="10"/>
        <v>-</v>
      </c>
      <c r="R649" s="123" t="str">
        <f t="shared" si="11"/>
        <v>-</v>
      </c>
      <c r="S649" s="124" t="str">
        <f t="shared" si="12"/>
        <v>-</v>
      </c>
      <c r="T649" s="12"/>
      <c r="U649" s="12"/>
      <c r="V649" s="12"/>
      <c r="W649" s="12"/>
      <c r="X649" s="12"/>
      <c r="Y649" s="12"/>
      <c r="Z649" s="12"/>
    </row>
    <row r="650" ht="12.75" customHeight="1">
      <c r="A650" s="113">
        <f t="shared" si="2"/>
        <v>0</v>
      </c>
      <c r="B650" s="114"/>
      <c r="C650" s="115"/>
      <c r="D650" s="40" t="str">
        <f t="shared" si="3"/>
        <v>#NAME?</v>
      </c>
      <c r="E650" s="84"/>
      <c r="F650" s="41" t="str">
        <f t="shared" si="4"/>
        <v>#NAME?</v>
      </c>
      <c r="G650" s="45" t="str">
        <f t="shared" si="5"/>
        <v>#NAME?</v>
      </c>
      <c r="H650" s="41" t="str">
        <f t="shared" si="6"/>
        <v>#NAME?</v>
      </c>
      <c r="I650" s="116"/>
      <c r="J650" s="117"/>
      <c r="K650" s="42"/>
      <c r="L650" s="85"/>
      <c r="M650" s="44"/>
      <c r="N650" s="44" t="str">
        <f t="shared" si="7"/>
        <v>#NAME?</v>
      </c>
      <c r="O650" s="86" t="str">
        <f t="shared" si="8"/>
        <v>#NAME?</v>
      </c>
      <c r="P650" s="125" t="str">
        <f t="shared" si="9"/>
        <v>#NAME?</v>
      </c>
      <c r="Q650" s="122" t="str">
        <f t="shared" si="10"/>
        <v>-</v>
      </c>
      <c r="R650" s="123" t="str">
        <f t="shared" si="11"/>
        <v>-</v>
      </c>
      <c r="S650" s="124" t="str">
        <f t="shared" si="12"/>
        <v>-</v>
      </c>
      <c r="T650" s="12"/>
      <c r="U650" s="12"/>
      <c r="V650" s="12"/>
      <c r="W650" s="12"/>
      <c r="X650" s="12"/>
      <c r="Y650" s="12"/>
      <c r="Z650" s="12"/>
    </row>
    <row r="651" ht="12.75" customHeight="1">
      <c r="A651" s="113">
        <f t="shared" si="2"/>
        <v>0</v>
      </c>
      <c r="B651" s="114"/>
      <c r="C651" s="115"/>
      <c r="D651" s="40" t="str">
        <f t="shared" si="3"/>
        <v>#NAME?</v>
      </c>
      <c r="E651" s="84"/>
      <c r="F651" s="41" t="str">
        <f t="shared" si="4"/>
        <v>#NAME?</v>
      </c>
      <c r="G651" s="45" t="str">
        <f t="shared" si="5"/>
        <v>#NAME?</v>
      </c>
      <c r="H651" s="41" t="str">
        <f t="shared" si="6"/>
        <v>#NAME?</v>
      </c>
      <c r="I651" s="116"/>
      <c r="J651" s="117"/>
      <c r="K651" s="42"/>
      <c r="L651" s="85"/>
      <c r="M651" s="44"/>
      <c r="N651" s="44" t="str">
        <f t="shared" si="7"/>
        <v>#NAME?</v>
      </c>
      <c r="O651" s="86" t="str">
        <f t="shared" si="8"/>
        <v>#NAME?</v>
      </c>
      <c r="P651" s="125" t="str">
        <f t="shared" si="9"/>
        <v>#NAME?</v>
      </c>
      <c r="Q651" s="122" t="str">
        <f t="shared" si="10"/>
        <v>-</v>
      </c>
      <c r="R651" s="123" t="str">
        <f t="shared" si="11"/>
        <v>-</v>
      </c>
      <c r="S651" s="124" t="str">
        <f t="shared" si="12"/>
        <v>-</v>
      </c>
      <c r="T651" s="12"/>
      <c r="U651" s="12"/>
      <c r="V651" s="12"/>
      <c r="W651" s="12"/>
      <c r="X651" s="12"/>
      <c r="Y651" s="12"/>
      <c r="Z651" s="12"/>
    </row>
    <row r="652" ht="12.75" customHeight="1">
      <c r="A652" s="113">
        <f t="shared" si="2"/>
        <v>0</v>
      </c>
      <c r="B652" s="114"/>
      <c r="C652" s="115"/>
      <c r="D652" s="40" t="str">
        <f t="shared" si="3"/>
        <v>#NAME?</v>
      </c>
      <c r="E652" s="84"/>
      <c r="F652" s="41" t="str">
        <f t="shared" si="4"/>
        <v>#NAME?</v>
      </c>
      <c r="G652" s="45" t="str">
        <f t="shared" si="5"/>
        <v>#NAME?</v>
      </c>
      <c r="H652" s="41" t="str">
        <f t="shared" si="6"/>
        <v>#NAME?</v>
      </c>
      <c r="I652" s="116"/>
      <c r="J652" s="117"/>
      <c r="K652" s="42"/>
      <c r="L652" s="85"/>
      <c r="M652" s="44"/>
      <c r="N652" s="44" t="str">
        <f t="shared" si="7"/>
        <v>#NAME?</v>
      </c>
      <c r="O652" s="86" t="str">
        <f t="shared" si="8"/>
        <v>#NAME?</v>
      </c>
      <c r="P652" s="125" t="str">
        <f t="shared" si="9"/>
        <v>#NAME?</v>
      </c>
      <c r="Q652" s="122" t="str">
        <f t="shared" si="10"/>
        <v>-</v>
      </c>
      <c r="R652" s="123" t="str">
        <f t="shared" si="11"/>
        <v>-</v>
      </c>
      <c r="S652" s="124" t="str">
        <f t="shared" si="12"/>
        <v>-</v>
      </c>
      <c r="T652" s="12"/>
      <c r="U652" s="12"/>
      <c r="V652" s="12"/>
      <c r="W652" s="12"/>
      <c r="X652" s="12"/>
      <c r="Y652" s="12"/>
      <c r="Z652" s="12"/>
    </row>
    <row r="653" ht="12.75" customHeight="1">
      <c r="A653" s="113">
        <f t="shared" si="2"/>
        <v>0</v>
      </c>
      <c r="B653" s="114"/>
      <c r="C653" s="115"/>
      <c r="D653" s="40" t="str">
        <f t="shared" si="3"/>
        <v>#NAME?</v>
      </c>
      <c r="E653" s="84"/>
      <c r="F653" s="41" t="str">
        <f t="shared" si="4"/>
        <v>#NAME?</v>
      </c>
      <c r="G653" s="45" t="str">
        <f t="shared" si="5"/>
        <v>#NAME?</v>
      </c>
      <c r="H653" s="41" t="str">
        <f t="shared" si="6"/>
        <v>#NAME?</v>
      </c>
      <c r="I653" s="116"/>
      <c r="J653" s="117"/>
      <c r="K653" s="42"/>
      <c r="L653" s="85"/>
      <c r="M653" s="44"/>
      <c r="N653" s="44" t="str">
        <f t="shared" si="7"/>
        <v>#NAME?</v>
      </c>
      <c r="O653" s="86" t="str">
        <f t="shared" si="8"/>
        <v>#NAME?</v>
      </c>
      <c r="P653" s="125" t="str">
        <f t="shared" si="9"/>
        <v>#NAME?</v>
      </c>
      <c r="Q653" s="122" t="str">
        <f t="shared" si="10"/>
        <v>-</v>
      </c>
      <c r="R653" s="123" t="str">
        <f t="shared" si="11"/>
        <v>-</v>
      </c>
      <c r="S653" s="124" t="str">
        <f t="shared" si="12"/>
        <v>-</v>
      </c>
      <c r="T653" s="12"/>
      <c r="U653" s="12"/>
      <c r="V653" s="12"/>
      <c r="W653" s="12"/>
      <c r="X653" s="12"/>
      <c r="Y653" s="12"/>
      <c r="Z653" s="12"/>
    </row>
    <row r="654" ht="12.75" customHeight="1">
      <c r="A654" s="113">
        <f t="shared" si="2"/>
        <v>0</v>
      </c>
      <c r="B654" s="114"/>
      <c r="C654" s="115"/>
      <c r="D654" s="40" t="str">
        <f t="shared" si="3"/>
        <v>#NAME?</v>
      </c>
      <c r="E654" s="84"/>
      <c r="F654" s="41" t="str">
        <f t="shared" si="4"/>
        <v>#NAME?</v>
      </c>
      <c r="G654" s="45" t="str">
        <f t="shared" si="5"/>
        <v>#NAME?</v>
      </c>
      <c r="H654" s="41" t="str">
        <f t="shared" si="6"/>
        <v>#NAME?</v>
      </c>
      <c r="I654" s="116"/>
      <c r="J654" s="117"/>
      <c r="K654" s="42"/>
      <c r="L654" s="85"/>
      <c r="M654" s="44"/>
      <c r="N654" s="44" t="str">
        <f t="shared" si="7"/>
        <v>#NAME?</v>
      </c>
      <c r="O654" s="86" t="str">
        <f t="shared" si="8"/>
        <v>#NAME?</v>
      </c>
      <c r="P654" s="125" t="str">
        <f t="shared" si="9"/>
        <v>#NAME?</v>
      </c>
      <c r="Q654" s="122" t="str">
        <f t="shared" si="10"/>
        <v>-</v>
      </c>
      <c r="R654" s="123" t="str">
        <f t="shared" si="11"/>
        <v>-</v>
      </c>
      <c r="S654" s="124" t="str">
        <f t="shared" si="12"/>
        <v>-</v>
      </c>
      <c r="T654" s="12"/>
      <c r="U654" s="12"/>
      <c r="V654" s="12"/>
      <c r="W654" s="12"/>
      <c r="X654" s="12"/>
      <c r="Y654" s="12"/>
      <c r="Z654" s="12"/>
    </row>
    <row r="655" ht="12.75" customHeight="1">
      <c r="A655" s="113">
        <f t="shared" si="2"/>
        <v>0</v>
      </c>
      <c r="B655" s="114"/>
      <c r="C655" s="115"/>
      <c r="D655" s="40" t="str">
        <f t="shared" si="3"/>
        <v>#NAME?</v>
      </c>
      <c r="E655" s="84"/>
      <c r="F655" s="41" t="str">
        <f t="shared" si="4"/>
        <v>#NAME?</v>
      </c>
      <c r="G655" s="45" t="str">
        <f t="shared" si="5"/>
        <v>#NAME?</v>
      </c>
      <c r="H655" s="41" t="str">
        <f t="shared" si="6"/>
        <v>#NAME?</v>
      </c>
      <c r="I655" s="116"/>
      <c r="J655" s="117"/>
      <c r="K655" s="42"/>
      <c r="L655" s="85"/>
      <c r="M655" s="44"/>
      <c r="N655" s="44" t="str">
        <f t="shared" si="7"/>
        <v>#NAME?</v>
      </c>
      <c r="O655" s="86" t="str">
        <f t="shared" si="8"/>
        <v>#NAME?</v>
      </c>
      <c r="P655" s="125" t="str">
        <f t="shared" si="9"/>
        <v>#NAME?</v>
      </c>
      <c r="Q655" s="122" t="str">
        <f t="shared" si="10"/>
        <v>-</v>
      </c>
      <c r="R655" s="123" t="str">
        <f t="shared" si="11"/>
        <v>-</v>
      </c>
      <c r="S655" s="124" t="str">
        <f t="shared" si="12"/>
        <v>-</v>
      </c>
      <c r="T655" s="12"/>
      <c r="U655" s="12"/>
      <c r="V655" s="12"/>
      <c r="W655" s="12"/>
      <c r="X655" s="12"/>
      <c r="Y655" s="12"/>
      <c r="Z655" s="12"/>
    </row>
    <row r="656" ht="12.75" customHeight="1">
      <c r="A656" s="113">
        <f t="shared" si="2"/>
        <v>0</v>
      </c>
      <c r="B656" s="114"/>
      <c r="C656" s="115"/>
      <c r="D656" s="40" t="str">
        <f t="shared" si="3"/>
        <v>#NAME?</v>
      </c>
      <c r="E656" s="84"/>
      <c r="F656" s="41" t="str">
        <f t="shared" si="4"/>
        <v>#NAME?</v>
      </c>
      <c r="G656" s="45" t="str">
        <f t="shared" si="5"/>
        <v>#NAME?</v>
      </c>
      <c r="H656" s="41" t="str">
        <f t="shared" si="6"/>
        <v>#NAME?</v>
      </c>
      <c r="I656" s="116"/>
      <c r="J656" s="117"/>
      <c r="K656" s="42"/>
      <c r="L656" s="85"/>
      <c r="M656" s="44"/>
      <c r="N656" s="44" t="str">
        <f t="shared" si="7"/>
        <v>#NAME?</v>
      </c>
      <c r="O656" s="86" t="str">
        <f t="shared" si="8"/>
        <v>#NAME?</v>
      </c>
      <c r="P656" s="125" t="str">
        <f t="shared" si="9"/>
        <v>#NAME?</v>
      </c>
      <c r="Q656" s="122" t="str">
        <f t="shared" si="10"/>
        <v>-</v>
      </c>
      <c r="R656" s="123" t="str">
        <f t="shared" si="11"/>
        <v>-</v>
      </c>
      <c r="S656" s="124" t="str">
        <f t="shared" si="12"/>
        <v>-</v>
      </c>
      <c r="T656" s="12"/>
      <c r="U656" s="12"/>
      <c r="V656" s="12"/>
      <c r="W656" s="12"/>
      <c r="X656" s="12"/>
      <c r="Y656" s="12"/>
      <c r="Z656" s="12"/>
    </row>
    <row r="657" ht="12.75" customHeight="1">
      <c r="A657" s="113">
        <f t="shared" si="2"/>
        <v>0</v>
      </c>
      <c r="B657" s="114"/>
      <c r="C657" s="115"/>
      <c r="D657" s="40" t="str">
        <f t="shared" si="3"/>
        <v>#NAME?</v>
      </c>
      <c r="E657" s="84"/>
      <c r="F657" s="41" t="str">
        <f t="shared" si="4"/>
        <v>#NAME?</v>
      </c>
      <c r="G657" s="45" t="str">
        <f t="shared" si="5"/>
        <v>#NAME?</v>
      </c>
      <c r="H657" s="41" t="str">
        <f t="shared" si="6"/>
        <v>#NAME?</v>
      </c>
      <c r="I657" s="116"/>
      <c r="J657" s="117"/>
      <c r="K657" s="42"/>
      <c r="L657" s="85"/>
      <c r="M657" s="44"/>
      <c r="N657" s="44" t="str">
        <f t="shared" si="7"/>
        <v>#NAME?</v>
      </c>
      <c r="O657" s="86" t="str">
        <f t="shared" si="8"/>
        <v>#NAME?</v>
      </c>
      <c r="P657" s="125" t="str">
        <f t="shared" si="9"/>
        <v>#NAME?</v>
      </c>
      <c r="Q657" s="122" t="str">
        <f t="shared" si="10"/>
        <v>-</v>
      </c>
      <c r="R657" s="123" t="str">
        <f t="shared" si="11"/>
        <v>-</v>
      </c>
      <c r="S657" s="124" t="str">
        <f t="shared" si="12"/>
        <v>-</v>
      </c>
      <c r="T657" s="12"/>
      <c r="U657" s="12"/>
      <c r="V657" s="12"/>
      <c r="W657" s="12"/>
      <c r="X657" s="12"/>
      <c r="Y657" s="12"/>
      <c r="Z657" s="12"/>
    </row>
    <row r="658" ht="12.75" customHeight="1">
      <c r="A658" s="113">
        <f t="shared" si="2"/>
        <v>0</v>
      </c>
      <c r="B658" s="114"/>
      <c r="C658" s="115"/>
      <c r="D658" s="40" t="str">
        <f t="shared" si="3"/>
        <v>#NAME?</v>
      </c>
      <c r="E658" s="84"/>
      <c r="F658" s="41" t="str">
        <f t="shared" si="4"/>
        <v>#NAME?</v>
      </c>
      <c r="G658" s="45" t="str">
        <f t="shared" si="5"/>
        <v>#NAME?</v>
      </c>
      <c r="H658" s="41" t="str">
        <f t="shared" si="6"/>
        <v>#NAME?</v>
      </c>
      <c r="I658" s="116"/>
      <c r="J658" s="117"/>
      <c r="K658" s="42"/>
      <c r="L658" s="85"/>
      <c r="M658" s="44"/>
      <c r="N658" s="44" t="str">
        <f t="shared" si="7"/>
        <v>#NAME?</v>
      </c>
      <c r="O658" s="86" t="str">
        <f t="shared" si="8"/>
        <v>#NAME?</v>
      </c>
      <c r="P658" s="125" t="str">
        <f t="shared" si="9"/>
        <v>#NAME?</v>
      </c>
      <c r="Q658" s="122" t="str">
        <f t="shared" si="10"/>
        <v>-</v>
      </c>
      <c r="R658" s="123" t="str">
        <f t="shared" si="11"/>
        <v>-</v>
      </c>
      <c r="S658" s="124" t="str">
        <f t="shared" si="12"/>
        <v>-</v>
      </c>
      <c r="T658" s="12"/>
      <c r="U658" s="12"/>
      <c r="V658" s="12"/>
      <c r="W658" s="12"/>
      <c r="X658" s="12"/>
      <c r="Y658" s="12"/>
      <c r="Z658" s="12"/>
    </row>
    <row r="659" ht="12.75" customHeight="1">
      <c r="A659" s="113">
        <f t="shared" si="2"/>
        <v>0</v>
      </c>
      <c r="B659" s="114"/>
      <c r="C659" s="115"/>
      <c r="D659" s="40" t="str">
        <f t="shared" si="3"/>
        <v>#NAME?</v>
      </c>
      <c r="E659" s="84"/>
      <c r="F659" s="41" t="str">
        <f t="shared" si="4"/>
        <v>#NAME?</v>
      </c>
      <c r="G659" s="45" t="str">
        <f t="shared" si="5"/>
        <v>#NAME?</v>
      </c>
      <c r="H659" s="41" t="str">
        <f t="shared" si="6"/>
        <v>#NAME?</v>
      </c>
      <c r="I659" s="116"/>
      <c r="J659" s="117"/>
      <c r="K659" s="42"/>
      <c r="L659" s="85"/>
      <c r="M659" s="44"/>
      <c r="N659" s="44" t="str">
        <f t="shared" si="7"/>
        <v>#NAME?</v>
      </c>
      <c r="O659" s="86" t="str">
        <f t="shared" si="8"/>
        <v>#NAME?</v>
      </c>
      <c r="P659" s="125" t="str">
        <f t="shared" si="9"/>
        <v>#NAME?</v>
      </c>
      <c r="Q659" s="122" t="str">
        <f t="shared" si="10"/>
        <v>-</v>
      </c>
      <c r="R659" s="123" t="str">
        <f t="shared" si="11"/>
        <v>-</v>
      </c>
      <c r="S659" s="124" t="str">
        <f t="shared" si="12"/>
        <v>-</v>
      </c>
      <c r="T659" s="12"/>
      <c r="U659" s="12"/>
      <c r="V659" s="12"/>
      <c r="W659" s="12"/>
      <c r="X659" s="12"/>
      <c r="Y659" s="12"/>
      <c r="Z659" s="12"/>
    </row>
    <row r="660" ht="12.75" customHeight="1">
      <c r="A660" s="113">
        <f t="shared" si="2"/>
        <v>0</v>
      </c>
      <c r="B660" s="114"/>
      <c r="C660" s="115"/>
      <c r="D660" s="40" t="str">
        <f t="shared" si="3"/>
        <v>#NAME?</v>
      </c>
      <c r="E660" s="84"/>
      <c r="F660" s="41" t="str">
        <f t="shared" si="4"/>
        <v>#NAME?</v>
      </c>
      <c r="G660" s="45" t="str">
        <f t="shared" si="5"/>
        <v>#NAME?</v>
      </c>
      <c r="H660" s="41" t="str">
        <f t="shared" si="6"/>
        <v>#NAME?</v>
      </c>
      <c r="I660" s="116"/>
      <c r="J660" s="117"/>
      <c r="K660" s="42"/>
      <c r="L660" s="85"/>
      <c r="M660" s="44"/>
      <c r="N660" s="44" t="str">
        <f t="shared" si="7"/>
        <v>#NAME?</v>
      </c>
      <c r="O660" s="86" t="str">
        <f t="shared" si="8"/>
        <v>#NAME?</v>
      </c>
      <c r="P660" s="125" t="str">
        <f t="shared" si="9"/>
        <v>#NAME?</v>
      </c>
      <c r="Q660" s="122" t="str">
        <f t="shared" si="10"/>
        <v>-</v>
      </c>
      <c r="R660" s="123" t="str">
        <f t="shared" si="11"/>
        <v>-</v>
      </c>
      <c r="S660" s="124" t="str">
        <f t="shared" si="12"/>
        <v>-</v>
      </c>
      <c r="T660" s="12"/>
      <c r="U660" s="12"/>
      <c r="V660" s="12"/>
      <c r="W660" s="12"/>
      <c r="X660" s="12"/>
      <c r="Y660" s="12"/>
      <c r="Z660" s="12"/>
    </row>
    <row r="661" ht="12.75" customHeight="1">
      <c r="A661" s="113">
        <f t="shared" si="2"/>
        <v>0</v>
      </c>
      <c r="B661" s="114"/>
      <c r="C661" s="115"/>
      <c r="D661" s="40" t="str">
        <f t="shared" si="3"/>
        <v>#NAME?</v>
      </c>
      <c r="E661" s="84"/>
      <c r="F661" s="41" t="str">
        <f t="shared" si="4"/>
        <v>#NAME?</v>
      </c>
      <c r="G661" s="45" t="str">
        <f t="shared" si="5"/>
        <v>#NAME?</v>
      </c>
      <c r="H661" s="41" t="str">
        <f t="shared" si="6"/>
        <v>#NAME?</v>
      </c>
      <c r="I661" s="116"/>
      <c r="J661" s="117"/>
      <c r="K661" s="42"/>
      <c r="L661" s="85"/>
      <c r="M661" s="44"/>
      <c r="N661" s="44" t="str">
        <f t="shared" si="7"/>
        <v>#NAME?</v>
      </c>
      <c r="O661" s="86" t="str">
        <f t="shared" si="8"/>
        <v>#NAME?</v>
      </c>
      <c r="P661" s="125" t="str">
        <f t="shared" si="9"/>
        <v>#NAME?</v>
      </c>
      <c r="Q661" s="122" t="str">
        <f t="shared" si="10"/>
        <v>-</v>
      </c>
      <c r="R661" s="123" t="str">
        <f t="shared" si="11"/>
        <v>-</v>
      </c>
      <c r="S661" s="124" t="str">
        <f t="shared" si="12"/>
        <v>-</v>
      </c>
      <c r="T661" s="12"/>
      <c r="U661" s="12"/>
      <c r="V661" s="12"/>
      <c r="W661" s="12"/>
      <c r="X661" s="12"/>
      <c r="Y661" s="12"/>
      <c r="Z661" s="12"/>
    </row>
    <row r="662" ht="12.75" customHeight="1">
      <c r="A662" s="113">
        <f t="shared" si="2"/>
        <v>0</v>
      </c>
      <c r="B662" s="114"/>
      <c r="C662" s="115"/>
      <c r="D662" s="40" t="str">
        <f t="shared" si="3"/>
        <v>#NAME?</v>
      </c>
      <c r="E662" s="84"/>
      <c r="F662" s="41" t="str">
        <f t="shared" si="4"/>
        <v>#NAME?</v>
      </c>
      <c r="G662" s="45" t="str">
        <f t="shared" si="5"/>
        <v>#NAME?</v>
      </c>
      <c r="H662" s="41" t="str">
        <f t="shared" si="6"/>
        <v>#NAME?</v>
      </c>
      <c r="I662" s="116"/>
      <c r="J662" s="117"/>
      <c r="K662" s="42"/>
      <c r="L662" s="85"/>
      <c r="M662" s="44"/>
      <c r="N662" s="44" t="str">
        <f t="shared" si="7"/>
        <v>#NAME?</v>
      </c>
      <c r="O662" s="86" t="str">
        <f t="shared" si="8"/>
        <v>#NAME?</v>
      </c>
      <c r="P662" s="125" t="str">
        <f t="shared" si="9"/>
        <v>#NAME?</v>
      </c>
      <c r="Q662" s="122" t="str">
        <f t="shared" si="10"/>
        <v>-</v>
      </c>
      <c r="R662" s="123" t="str">
        <f t="shared" si="11"/>
        <v>-</v>
      </c>
      <c r="S662" s="124" t="str">
        <f t="shared" si="12"/>
        <v>-</v>
      </c>
      <c r="T662" s="12"/>
      <c r="U662" s="12"/>
      <c r="V662" s="12"/>
      <c r="W662" s="12"/>
      <c r="X662" s="12"/>
      <c r="Y662" s="12"/>
      <c r="Z662" s="12"/>
    </row>
    <row r="663" ht="12.75" customHeight="1">
      <c r="A663" s="113">
        <f t="shared" si="2"/>
        <v>0</v>
      </c>
      <c r="B663" s="114"/>
      <c r="C663" s="115"/>
      <c r="D663" s="40" t="str">
        <f t="shared" si="3"/>
        <v>#NAME?</v>
      </c>
      <c r="E663" s="84"/>
      <c r="F663" s="41" t="str">
        <f t="shared" si="4"/>
        <v>#NAME?</v>
      </c>
      <c r="G663" s="45" t="str">
        <f t="shared" si="5"/>
        <v>#NAME?</v>
      </c>
      <c r="H663" s="41" t="str">
        <f t="shared" si="6"/>
        <v>#NAME?</v>
      </c>
      <c r="I663" s="116"/>
      <c r="J663" s="117"/>
      <c r="K663" s="42"/>
      <c r="L663" s="85"/>
      <c r="M663" s="44"/>
      <c r="N663" s="44" t="str">
        <f t="shared" si="7"/>
        <v>#NAME?</v>
      </c>
      <c r="O663" s="86" t="str">
        <f t="shared" si="8"/>
        <v>#NAME?</v>
      </c>
      <c r="P663" s="125" t="str">
        <f t="shared" si="9"/>
        <v>#NAME?</v>
      </c>
      <c r="Q663" s="122" t="str">
        <f t="shared" si="10"/>
        <v>-</v>
      </c>
      <c r="R663" s="123" t="str">
        <f t="shared" si="11"/>
        <v>-</v>
      </c>
      <c r="S663" s="124" t="str">
        <f t="shared" si="12"/>
        <v>-</v>
      </c>
      <c r="T663" s="12"/>
      <c r="U663" s="12"/>
      <c r="V663" s="12"/>
      <c r="W663" s="12"/>
      <c r="X663" s="12"/>
      <c r="Y663" s="12"/>
      <c r="Z663" s="12"/>
    </row>
    <row r="664" ht="12.75" customHeight="1">
      <c r="A664" s="113">
        <f t="shared" si="2"/>
        <v>0</v>
      </c>
      <c r="B664" s="114"/>
      <c r="C664" s="115"/>
      <c r="D664" s="40" t="str">
        <f t="shared" si="3"/>
        <v>#NAME?</v>
      </c>
      <c r="E664" s="84"/>
      <c r="F664" s="41" t="str">
        <f t="shared" si="4"/>
        <v>#NAME?</v>
      </c>
      <c r="G664" s="45" t="str">
        <f t="shared" si="5"/>
        <v>#NAME?</v>
      </c>
      <c r="H664" s="41" t="str">
        <f t="shared" si="6"/>
        <v>#NAME?</v>
      </c>
      <c r="I664" s="116"/>
      <c r="J664" s="117"/>
      <c r="K664" s="42"/>
      <c r="L664" s="85"/>
      <c r="M664" s="44"/>
      <c r="N664" s="44" t="str">
        <f t="shared" si="7"/>
        <v>#NAME?</v>
      </c>
      <c r="O664" s="86" t="str">
        <f t="shared" si="8"/>
        <v>#NAME?</v>
      </c>
      <c r="P664" s="125" t="str">
        <f t="shared" si="9"/>
        <v>#NAME?</v>
      </c>
      <c r="Q664" s="122" t="str">
        <f t="shared" si="10"/>
        <v>-</v>
      </c>
      <c r="R664" s="123" t="str">
        <f t="shared" si="11"/>
        <v>-</v>
      </c>
      <c r="S664" s="124" t="str">
        <f t="shared" si="12"/>
        <v>-</v>
      </c>
      <c r="T664" s="12"/>
      <c r="U664" s="12"/>
      <c r="V664" s="12"/>
      <c r="W664" s="12"/>
      <c r="X664" s="12"/>
      <c r="Y664" s="12"/>
      <c r="Z664" s="12"/>
    </row>
    <row r="665" ht="12.75" customHeight="1">
      <c r="A665" s="113">
        <f t="shared" si="2"/>
        <v>0</v>
      </c>
      <c r="B665" s="114"/>
      <c r="C665" s="115"/>
      <c r="D665" s="40" t="str">
        <f t="shared" si="3"/>
        <v>#NAME?</v>
      </c>
      <c r="E665" s="84"/>
      <c r="F665" s="41" t="str">
        <f t="shared" si="4"/>
        <v>#NAME?</v>
      </c>
      <c r="G665" s="45" t="str">
        <f t="shared" si="5"/>
        <v>#NAME?</v>
      </c>
      <c r="H665" s="41" t="str">
        <f t="shared" si="6"/>
        <v>#NAME?</v>
      </c>
      <c r="I665" s="116"/>
      <c r="J665" s="117"/>
      <c r="K665" s="42"/>
      <c r="L665" s="85"/>
      <c r="M665" s="44"/>
      <c r="N665" s="44" t="str">
        <f t="shared" si="7"/>
        <v>#NAME?</v>
      </c>
      <c r="O665" s="86" t="str">
        <f t="shared" si="8"/>
        <v>#NAME?</v>
      </c>
      <c r="P665" s="125" t="str">
        <f t="shared" si="9"/>
        <v>#NAME?</v>
      </c>
      <c r="Q665" s="122" t="str">
        <f t="shared" si="10"/>
        <v>-</v>
      </c>
      <c r="R665" s="123" t="str">
        <f t="shared" si="11"/>
        <v>-</v>
      </c>
      <c r="S665" s="124" t="str">
        <f t="shared" si="12"/>
        <v>-</v>
      </c>
      <c r="T665" s="12"/>
      <c r="U665" s="12"/>
      <c r="V665" s="12"/>
      <c r="W665" s="12"/>
      <c r="X665" s="12"/>
      <c r="Y665" s="12"/>
      <c r="Z665" s="12"/>
    </row>
    <row r="666" ht="12.75" customHeight="1">
      <c r="A666" s="113">
        <f t="shared" si="2"/>
        <v>0</v>
      </c>
      <c r="B666" s="114"/>
      <c r="C666" s="115"/>
      <c r="D666" s="40" t="str">
        <f t="shared" si="3"/>
        <v>#NAME?</v>
      </c>
      <c r="E666" s="84"/>
      <c r="F666" s="41" t="str">
        <f t="shared" si="4"/>
        <v>#NAME?</v>
      </c>
      <c r="G666" s="45" t="str">
        <f t="shared" si="5"/>
        <v>#NAME?</v>
      </c>
      <c r="H666" s="41" t="str">
        <f t="shared" si="6"/>
        <v>#NAME?</v>
      </c>
      <c r="I666" s="116"/>
      <c r="J666" s="117"/>
      <c r="K666" s="42"/>
      <c r="L666" s="85"/>
      <c r="M666" s="44"/>
      <c r="N666" s="44" t="str">
        <f t="shared" si="7"/>
        <v>#NAME?</v>
      </c>
      <c r="O666" s="86" t="str">
        <f t="shared" si="8"/>
        <v>#NAME?</v>
      </c>
      <c r="P666" s="125" t="str">
        <f t="shared" si="9"/>
        <v>#NAME?</v>
      </c>
      <c r="Q666" s="122" t="str">
        <f t="shared" si="10"/>
        <v>-</v>
      </c>
      <c r="R666" s="123" t="str">
        <f t="shared" si="11"/>
        <v>-</v>
      </c>
      <c r="S666" s="124" t="str">
        <f t="shared" si="12"/>
        <v>-</v>
      </c>
      <c r="T666" s="12"/>
      <c r="U666" s="12"/>
      <c r="V666" s="12"/>
      <c r="W666" s="12"/>
      <c r="X666" s="12"/>
      <c r="Y666" s="12"/>
      <c r="Z666" s="12"/>
    </row>
    <row r="667" ht="12.75" customHeight="1">
      <c r="A667" s="113">
        <f t="shared" si="2"/>
        <v>0</v>
      </c>
      <c r="B667" s="114"/>
      <c r="C667" s="115"/>
      <c r="D667" s="40" t="str">
        <f t="shared" si="3"/>
        <v>#NAME?</v>
      </c>
      <c r="E667" s="84"/>
      <c r="F667" s="41" t="str">
        <f t="shared" si="4"/>
        <v>#NAME?</v>
      </c>
      <c r="G667" s="45" t="str">
        <f t="shared" si="5"/>
        <v>#NAME?</v>
      </c>
      <c r="H667" s="41" t="str">
        <f t="shared" si="6"/>
        <v>#NAME?</v>
      </c>
      <c r="I667" s="116"/>
      <c r="J667" s="117"/>
      <c r="K667" s="42"/>
      <c r="L667" s="85"/>
      <c r="M667" s="44"/>
      <c r="N667" s="44" t="str">
        <f t="shared" si="7"/>
        <v>#NAME?</v>
      </c>
      <c r="O667" s="86" t="str">
        <f t="shared" si="8"/>
        <v>#NAME?</v>
      </c>
      <c r="P667" s="125" t="str">
        <f t="shared" si="9"/>
        <v>#NAME?</v>
      </c>
      <c r="Q667" s="122" t="str">
        <f t="shared" si="10"/>
        <v>-</v>
      </c>
      <c r="R667" s="123" t="str">
        <f t="shared" si="11"/>
        <v>-</v>
      </c>
      <c r="S667" s="124" t="str">
        <f t="shared" si="12"/>
        <v>-</v>
      </c>
      <c r="T667" s="12"/>
      <c r="U667" s="12"/>
      <c r="V667" s="12"/>
      <c r="W667" s="12"/>
      <c r="X667" s="12"/>
      <c r="Y667" s="12"/>
      <c r="Z667" s="12"/>
    </row>
    <row r="668" ht="12.75" customHeight="1">
      <c r="A668" s="113">
        <f t="shared" si="2"/>
        <v>0</v>
      </c>
      <c r="B668" s="114"/>
      <c r="C668" s="115"/>
      <c r="D668" s="40" t="str">
        <f t="shared" si="3"/>
        <v>#NAME?</v>
      </c>
      <c r="E668" s="84"/>
      <c r="F668" s="41" t="str">
        <f t="shared" si="4"/>
        <v>#NAME?</v>
      </c>
      <c r="G668" s="45" t="str">
        <f t="shared" si="5"/>
        <v>#NAME?</v>
      </c>
      <c r="H668" s="41" t="str">
        <f t="shared" si="6"/>
        <v>#NAME?</v>
      </c>
      <c r="I668" s="116"/>
      <c r="J668" s="117"/>
      <c r="K668" s="42"/>
      <c r="L668" s="85"/>
      <c r="M668" s="44"/>
      <c r="N668" s="44" t="str">
        <f t="shared" si="7"/>
        <v>#NAME?</v>
      </c>
      <c r="O668" s="86" t="str">
        <f t="shared" si="8"/>
        <v>#NAME?</v>
      </c>
      <c r="P668" s="125" t="str">
        <f t="shared" si="9"/>
        <v>#NAME?</v>
      </c>
      <c r="Q668" s="122" t="str">
        <f t="shared" si="10"/>
        <v>-</v>
      </c>
      <c r="R668" s="123" t="str">
        <f t="shared" si="11"/>
        <v>-</v>
      </c>
      <c r="S668" s="124" t="str">
        <f t="shared" si="12"/>
        <v>-</v>
      </c>
      <c r="T668" s="12"/>
      <c r="U668" s="12"/>
      <c r="V668" s="12"/>
      <c r="W668" s="12"/>
      <c r="X668" s="12"/>
      <c r="Y668" s="12"/>
      <c r="Z668" s="12"/>
    </row>
    <row r="669" ht="12.75" customHeight="1">
      <c r="A669" s="113">
        <f t="shared" si="2"/>
        <v>0</v>
      </c>
      <c r="B669" s="114"/>
      <c r="C669" s="115"/>
      <c r="D669" s="40" t="str">
        <f t="shared" si="3"/>
        <v>#NAME?</v>
      </c>
      <c r="E669" s="84"/>
      <c r="F669" s="41" t="str">
        <f t="shared" si="4"/>
        <v>#NAME?</v>
      </c>
      <c r="G669" s="45" t="str">
        <f t="shared" si="5"/>
        <v>#NAME?</v>
      </c>
      <c r="H669" s="41" t="str">
        <f t="shared" si="6"/>
        <v>#NAME?</v>
      </c>
      <c r="I669" s="116"/>
      <c r="J669" s="117"/>
      <c r="K669" s="42"/>
      <c r="L669" s="85"/>
      <c r="M669" s="44"/>
      <c r="N669" s="44" t="str">
        <f t="shared" si="7"/>
        <v>#NAME?</v>
      </c>
      <c r="O669" s="86" t="str">
        <f t="shared" si="8"/>
        <v>#NAME?</v>
      </c>
      <c r="P669" s="125" t="str">
        <f t="shared" si="9"/>
        <v>#NAME?</v>
      </c>
      <c r="Q669" s="122" t="str">
        <f t="shared" si="10"/>
        <v>-</v>
      </c>
      <c r="R669" s="123" t="str">
        <f t="shared" si="11"/>
        <v>-</v>
      </c>
      <c r="S669" s="124" t="str">
        <f t="shared" si="12"/>
        <v>-</v>
      </c>
      <c r="T669" s="12"/>
      <c r="U669" s="12"/>
      <c r="V669" s="12"/>
      <c r="W669" s="12"/>
      <c r="X669" s="12"/>
      <c r="Y669" s="12"/>
      <c r="Z669" s="12"/>
    </row>
    <row r="670" ht="12.75" customHeight="1">
      <c r="A670" s="113">
        <f t="shared" si="2"/>
        <v>0</v>
      </c>
      <c r="B670" s="114"/>
      <c r="C670" s="115"/>
      <c r="D670" s="40" t="str">
        <f t="shared" si="3"/>
        <v>#NAME?</v>
      </c>
      <c r="E670" s="84"/>
      <c r="F670" s="41" t="str">
        <f t="shared" si="4"/>
        <v>#NAME?</v>
      </c>
      <c r="G670" s="45" t="str">
        <f t="shared" si="5"/>
        <v>#NAME?</v>
      </c>
      <c r="H670" s="41" t="str">
        <f t="shared" si="6"/>
        <v>#NAME?</v>
      </c>
      <c r="I670" s="116"/>
      <c r="J670" s="117"/>
      <c r="K670" s="42"/>
      <c r="L670" s="85"/>
      <c r="M670" s="44"/>
      <c r="N670" s="44" t="str">
        <f t="shared" si="7"/>
        <v>#NAME?</v>
      </c>
      <c r="O670" s="86" t="str">
        <f t="shared" si="8"/>
        <v>#NAME?</v>
      </c>
      <c r="P670" s="125" t="str">
        <f t="shared" si="9"/>
        <v>#NAME?</v>
      </c>
      <c r="Q670" s="122" t="str">
        <f t="shared" si="10"/>
        <v>-</v>
      </c>
      <c r="R670" s="123" t="str">
        <f t="shared" si="11"/>
        <v>-</v>
      </c>
      <c r="S670" s="124" t="str">
        <f t="shared" si="12"/>
        <v>-</v>
      </c>
      <c r="T670" s="12"/>
      <c r="U670" s="12"/>
      <c r="V670" s="12"/>
      <c r="W670" s="12"/>
      <c r="X670" s="12"/>
      <c r="Y670" s="12"/>
      <c r="Z670" s="12"/>
    </row>
    <row r="671" ht="12.75" customHeight="1">
      <c r="A671" s="113">
        <f t="shared" si="2"/>
        <v>0</v>
      </c>
      <c r="B671" s="114"/>
      <c r="C671" s="115"/>
      <c r="D671" s="40" t="str">
        <f t="shared" si="3"/>
        <v>#NAME?</v>
      </c>
      <c r="E671" s="84"/>
      <c r="F671" s="41" t="str">
        <f t="shared" si="4"/>
        <v>#NAME?</v>
      </c>
      <c r="G671" s="45" t="str">
        <f t="shared" si="5"/>
        <v>#NAME?</v>
      </c>
      <c r="H671" s="41" t="str">
        <f t="shared" si="6"/>
        <v>#NAME?</v>
      </c>
      <c r="I671" s="116"/>
      <c r="J671" s="117"/>
      <c r="K671" s="42"/>
      <c r="L671" s="85"/>
      <c r="M671" s="44"/>
      <c r="N671" s="44" t="str">
        <f t="shared" si="7"/>
        <v>#NAME?</v>
      </c>
      <c r="O671" s="86" t="str">
        <f t="shared" si="8"/>
        <v>#NAME?</v>
      </c>
      <c r="P671" s="125" t="str">
        <f t="shared" si="9"/>
        <v>#NAME?</v>
      </c>
      <c r="Q671" s="122" t="str">
        <f t="shared" si="10"/>
        <v>-</v>
      </c>
      <c r="R671" s="123" t="str">
        <f t="shared" si="11"/>
        <v>-</v>
      </c>
      <c r="S671" s="124" t="str">
        <f t="shared" si="12"/>
        <v>-</v>
      </c>
      <c r="T671" s="12"/>
      <c r="U671" s="12"/>
      <c r="V671" s="12"/>
      <c r="W671" s="12"/>
      <c r="X671" s="12"/>
      <c r="Y671" s="12"/>
      <c r="Z671" s="12"/>
    </row>
    <row r="672" ht="12.75" customHeight="1">
      <c r="A672" s="113">
        <f t="shared" si="2"/>
        <v>0</v>
      </c>
      <c r="B672" s="114"/>
      <c r="C672" s="115"/>
      <c r="D672" s="40" t="str">
        <f t="shared" si="3"/>
        <v>#NAME?</v>
      </c>
      <c r="E672" s="84"/>
      <c r="F672" s="41" t="str">
        <f t="shared" si="4"/>
        <v>#NAME?</v>
      </c>
      <c r="G672" s="45" t="str">
        <f t="shared" si="5"/>
        <v>#NAME?</v>
      </c>
      <c r="H672" s="41" t="str">
        <f t="shared" si="6"/>
        <v>#NAME?</v>
      </c>
      <c r="I672" s="116"/>
      <c r="J672" s="117"/>
      <c r="K672" s="42"/>
      <c r="L672" s="85"/>
      <c r="M672" s="44"/>
      <c r="N672" s="44" t="str">
        <f t="shared" si="7"/>
        <v>#NAME?</v>
      </c>
      <c r="O672" s="86" t="str">
        <f t="shared" si="8"/>
        <v>#NAME?</v>
      </c>
      <c r="P672" s="125" t="str">
        <f t="shared" si="9"/>
        <v>#NAME?</v>
      </c>
      <c r="Q672" s="122" t="str">
        <f t="shared" si="10"/>
        <v>-</v>
      </c>
      <c r="R672" s="123" t="str">
        <f t="shared" si="11"/>
        <v>-</v>
      </c>
      <c r="S672" s="124" t="str">
        <f t="shared" si="12"/>
        <v>-</v>
      </c>
      <c r="T672" s="12"/>
      <c r="U672" s="12"/>
      <c r="V672" s="12"/>
      <c r="W672" s="12"/>
      <c r="X672" s="12"/>
      <c r="Y672" s="12"/>
      <c r="Z672" s="12"/>
    </row>
    <row r="673" ht="12.75" customHeight="1">
      <c r="A673" s="113">
        <f t="shared" si="2"/>
        <v>0</v>
      </c>
      <c r="B673" s="114"/>
      <c r="C673" s="115"/>
      <c r="D673" s="40" t="str">
        <f t="shared" si="3"/>
        <v>#NAME?</v>
      </c>
      <c r="E673" s="84"/>
      <c r="F673" s="41" t="str">
        <f t="shared" si="4"/>
        <v>#NAME?</v>
      </c>
      <c r="G673" s="45" t="str">
        <f t="shared" si="5"/>
        <v>#NAME?</v>
      </c>
      <c r="H673" s="41" t="str">
        <f t="shared" si="6"/>
        <v>#NAME?</v>
      </c>
      <c r="I673" s="116"/>
      <c r="J673" s="117"/>
      <c r="K673" s="42"/>
      <c r="L673" s="85"/>
      <c r="M673" s="44"/>
      <c r="N673" s="44" t="str">
        <f t="shared" si="7"/>
        <v>#NAME?</v>
      </c>
      <c r="O673" s="86" t="str">
        <f t="shared" si="8"/>
        <v>#NAME?</v>
      </c>
      <c r="P673" s="125" t="str">
        <f t="shared" si="9"/>
        <v>#NAME?</v>
      </c>
      <c r="Q673" s="122" t="str">
        <f t="shared" si="10"/>
        <v>-</v>
      </c>
      <c r="R673" s="123" t="str">
        <f t="shared" si="11"/>
        <v>-</v>
      </c>
      <c r="S673" s="124" t="str">
        <f t="shared" si="12"/>
        <v>-</v>
      </c>
      <c r="T673" s="12"/>
      <c r="U673" s="12"/>
      <c r="V673" s="12"/>
      <c r="W673" s="12"/>
      <c r="X673" s="12"/>
      <c r="Y673" s="12"/>
      <c r="Z673" s="12"/>
    </row>
    <row r="674" ht="12.75" customHeight="1">
      <c r="A674" s="113">
        <f t="shared" si="2"/>
        <v>0</v>
      </c>
      <c r="B674" s="114"/>
      <c r="C674" s="115"/>
      <c r="D674" s="40" t="str">
        <f t="shared" si="3"/>
        <v>#NAME?</v>
      </c>
      <c r="E674" s="84"/>
      <c r="F674" s="41" t="str">
        <f t="shared" si="4"/>
        <v>#NAME?</v>
      </c>
      <c r="G674" s="45" t="str">
        <f t="shared" si="5"/>
        <v>#NAME?</v>
      </c>
      <c r="H674" s="41" t="str">
        <f t="shared" si="6"/>
        <v>#NAME?</v>
      </c>
      <c r="I674" s="116"/>
      <c r="J674" s="117"/>
      <c r="K674" s="42"/>
      <c r="L674" s="85"/>
      <c r="M674" s="44"/>
      <c r="N674" s="44" t="str">
        <f t="shared" si="7"/>
        <v>#NAME?</v>
      </c>
      <c r="O674" s="86" t="str">
        <f t="shared" si="8"/>
        <v>#NAME?</v>
      </c>
      <c r="P674" s="125" t="str">
        <f t="shared" si="9"/>
        <v>#NAME?</v>
      </c>
      <c r="Q674" s="122" t="str">
        <f t="shared" si="10"/>
        <v>-</v>
      </c>
      <c r="R674" s="123" t="str">
        <f t="shared" si="11"/>
        <v>-</v>
      </c>
      <c r="S674" s="124" t="str">
        <f t="shared" si="12"/>
        <v>-</v>
      </c>
      <c r="T674" s="12"/>
      <c r="U674" s="12"/>
      <c r="V674" s="12"/>
      <c r="W674" s="12"/>
      <c r="X674" s="12"/>
      <c r="Y674" s="12"/>
      <c r="Z674" s="12"/>
    </row>
    <row r="675" ht="12.75" customHeight="1">
      <c r="A675" s="113">
        <f t="shared" si="2"/>
        <v>0</v>
      </c>
      <c r="B675" s="114"/>
      <c r="C675" s="115"/>
      <c r="D675" s="40" t="str">
        <f t="shared" si="3"/>
        <v>#NAME?</v>
      </c>
      <c r="E675" s="84"/>
      <c r="F675" s="41" t="str">
        <f t="shared" si="4"/>
        <v>#NAME?</v>
      </c>
      <c r="G675" s="45" t="str">
        <f t="shared" si="5"/>
        <v>#NAME?</v>
      </c>
      <c r="H675" s="41" t="str">
        <f t="shared" si="6"/>
        <v>#NAME?</v>
      </c>
      <c r="I675" s="116"/>
      <c r="J675" s="117"/>
      <c r="K675" s="42"/>
      <c r="L675" s="85"/>
      <c r="M675" s="44"/>
      <c r="N675" s="44" t="str">
        <f t="shared" si="7"/>
        <v>#NAME?</v>
      </c>
      <c r="O675" s="86" t="str">
        <f t="shared" si="8"/>
        <v>#NAME?</v>
      </c>
      <c r="P675" s="125" t="str">
        <f t="shared" si="9"/>
        <v>#NAME?</v>
      </c>
      <c r="Q675" s="122" t="str">
        <f t="shared" si="10"/>
        <v>-</v>
      </c>
      <c r="R675" s="123" t="str">
        <f t="shared" si="11"/>
        <v>-</v>
      </c>
      <c r="S675" s="124" t="str">
        <f t="shared" si="12"/>
        <v>-</v>
      </c>
      <c r="T675" s="12"/>
      <c r="U675" s="12"/>
      <c r="V675" s="12"/>
      <c r="W675" s="12"/>
      <c r="X675" s="12"/>
      <c r="Y675" s="12"/>
      <c r="Z675" s="12"/>
    </row>
    <row r="676" ht="12.75" customHeight="1">
      <c r="A676" s="113">
        <f t="shared" si="2"/>
        <v>0</v>
      </c>
      <c r="B676" s="114"/>
      <c r="C676" s="115"/>
      <c r="D676" s="40" t="str">
        <f t="shared" si="3"/>
        <v>#NAME?</v>
      </c>
      <c r="E676" s="84"/>
      <c r="F676" s="41" t="str">
        <f t="shared" si="4"/>
        <v>#NAME?</v>
      </c>
      <c r="G676" s="45" t="str">
        <f t="shared" si="5"/>
        <v>#NAME?</v>
      </c>
      <c r="H676" s="41" t="str">
        <f t="shared" si="6"/>
        <v>#NAME?</v>
      </c>
      <c r="I676" s="116"/>
      <c r="J676" s="117"/>
      <c r="K676" s="42"/>
      <c r="L676" s="85"/>
      <c r="M676" s="44"/>
      <c r="N676" s="44" t="str">
        <f t="shared" si="7"/>
        <v>#NAME?</v>
      </c>
      <c r="O676" s="86" t="str">
        <f t="shared" si="8"/>
        <v>#NAME?</v>
      </c>
      <c r="P676" s="125" t="str">
        <f t="shared" si="9"/>
        <v>#NAME?</v>
      </c>
      <c r="Q676" s="122" t="str">
        <f t="shared" si="10"/>
        <v>-</v>
      </c>
      <c r="R676" s="123" t="str">
        <f t="shared" si="11"/>
        <v>-</v>
      </c>
      <c r="S676" s="124" t="str">
        <f t="shared" si="12"/>
        <v>-</v>
      </c>
      <c r="T676" s="12"/>
      <c r="U676" s="12"/>
      <c r="V676" s="12"/>
      <c r="W676" s="12"/>
      <c r="X676" s="12"/>
      <c r="Y676" s="12"/>
      <c r="Z676" s="12"/>
    </row>
    <row r="677" ht="12.75" customHeight="1">
      <c r="A677" s="113">
        <f t="shared" si="2"/>
        <v>0</v>
      </c>
      <c r="B677" s="114"/>
      <c r="C677" s="115"/>
      <c r="D677" s="40" t="str">
        <f t="shared" si="3"/>
        <v>#NAME?</v>
      </c>
      <c r="E677" s="84"/>
      <c r="F677" s="41" t="str">
        <f t="shared" si="4"/>
        <v>#NAME?</v>
      </c>
      <c r="G677" s="45" t="str">
        <f t="shared" si="5"/>
        <v>#NAME?</v>
      </c>
      <c r="H677" s="41" t="str">
        <f t="shared" si="6"/>
        <v>#NAME?</v>
      </c>
      <c r="I677" s="116"/>
      <c r="J677" s="117"/>
      <c r="K677" s="42"/>
      <c r="L677" s="85"/>
      <c r="M677" s="44"/>
      <c r="N677" s="44" t="str">
        <f t="shared" si="7"/>
        <v>#NAME?</v>
      </c>
      <c r="O677" s="86" t="str">
        <f t="shared" si="8"/>
        <v>#NAME?</v>
      </c>
      <c r="P677" s="125" t="str">
        <f t="shared" si="9"/>
        <v>#NAME?</v>
      </c>
      <c r="Q677" s="122" t="str">
        <f t="shared" si="10"/>
        <v>-</v>
      </c>
      <c r="R677" s="123" t="str">
        <f t="shared" si="11"/>
        <v>-</v>
      </c>
      <c r="S677" s="124" t="str">
        <f t="shared" si="12"/>
        <v>-</v>
      </c>
      <c r="T677" s="12"/>
      <c r="U677" s="12"/>
      <c r="V677" s="12"/>
      <c r="W677" s="12"/>
      <c r="X677" s="12"/>
      <c r="Y677" s="12"/>
      <c r="Z677" s="12"/>
    </row>
    <row r="678" ht="12.75" customHeight="1">
      <c r="A678" s="113">
        <f t="shared" si="2"/>
        <v>0</v>
      </c>
      <c r="B678" s="114"/>
      <c r="C678" s="115"/>
      <c r="D678" s="40" t="str">
        <f t="shared" si="3"/>
        <v>#NAME?</v>
      </c>
      <c r="E678" s="84"/>
      <c r="F678" s="41" t="str">
        <f t="shared" si="4"/>
        <v>#NAME?</v>
      </c>
      <c r="G678" s="45" t="str">
        <f t="shared" si="5"/>
        <v>#NAME?</v>
      </c>
      <c r="H678" s="41" t="str">
        <f t="shared" si="6"/>
        <v>#NAME?</v>
      </c>
      <c r="I678" s="116"/>
      <c r="J678" s="117"/>
      <c r="K678" s="42"/>
      <c r="L678" s="85"/>
      <c r="M678" s="44"/>
      <c r="N678" s="44" t="str">
        <f t="shared" si="7"/>
        <v>#NAME?</v>
      </c>
      <c r="O678" s="86" t="str">
        <f t="shared" si="8"/>
        <v>#NAME?</v>
      </c>
      <c r="P678" s="125" t="str">
        <f t="shared" si="9"/>
        <v>#NAME?</v>
      </c>
      <c r="Q678" s="122" t="str">
        <f t="shared" si="10"/>
        <v>-</v>
      </c>
      <c r="R678" s="123" t="str">
        <f t="shared" si="11"/>
        <v>-</v>
      </c>
      <c r="S678" s="124" t="str">
        <f t="shared" si="12"/>
        <v>-</v>
      </c>
      <c r="T678" s="12"/>
      <c r="U678" s="12"/>
      <c r="V678" s="12"/>
      <c r="W678" s="12"/>
      <c r="X678" s="12"/>
      <c r="Y678" s="12"/>
      <c r="Z678" s="12"/>
    </row>
    <row r="679" ht="12.75" customHeight="1">
      <c r="A679" s="113">
        <f t="shared" si="2"/>
        <v>0</v>
      </c>
      <c r="B679" s="114"/>
      <c r="C679" s="115"/>
      <c r="D679" s="40" t="str">
        <f t="shared" si="3"/>
        <v>#NAME?</v>
      </c>
      <c r="E679" s="84"/>
      <c r="F679" s="41" t="str">
        <f t="shared" si="4"/>
        <v>#NAME?</v>
      </c>
      <c r="G679" s="45" t="str">
        <f t="shared" si="5"/>
        <v>#NAME?</v>
      </c>
      <c r="H679" s="41" t="str">
        <f t="shared" si="6"/>
        <v>#NAME?</v>
      </c>
      <c r="I679" s="116"/>
      <c r="J679" s="117"/>
      <c r="K679" s="42"/>
      <c r="L679" s="85"/>
      <c r="M679" s="44"/>
      <c r="N679" s="44" t="str">
        <f t="shared" si="7"/>
        <v>#NAME?</v>
      </c>
      <c r="O679" s="86" t="str">
        <f t="shared" si="8"/>
        <v>#NAME?</v>
      </c>
      <c r="P679" s="125" t="str">
        <f t="shared" si="9"/>
        <v>#NAME?</v>
      </c>
      <c r="Q679" s="122" t="str">
        <f t="shared" si="10"/>
        <v>-</v>
      </c>
      <c r="R679" s="123" t="str">
        <f t="shared" si="11"/>
        <v>-</v>
      </c>
      <c r="S679" s="124" t="str">
        <f t="shared" si="12"/>
        <v>-</v>
      </c>
      <c r="T679" s="12"/>
      <c r="U679" s="12"/>
      <c r="V679" s="12"/>
      <c r="W679" s="12"/>
      <c r="X679" s="12"/>
      <c r="Y679" s="12"/>
      <c r="Z679" s="12"/>
    </row>
    <row r="680" ht="12.75" customHeight="1">
      <c r="A680" s="113">
        <f t="shared" si="2"/>
        <v>0</v>
      </c>
      <c r="B680" s="114"/>
      <c r="C680" s="115"/>
      <c r="D680" s="40" t="str">
        <f t="shared" si="3"/>
        <v>#NAME?</v>
      </c>
      <c r="E680" s="84"/>
      <c r="F680" s="41" t="str">
        <f t="shared" si="4"/>
        <v>#NAME?</v>
      </c>
      <c r="G680" s="45" t="str">
        <f t="shared" si="5"/>
        <v>#NAME?</v>
      </c>
      <c r="H680" s="41" t="str">
        <f t="shared" si="6"/>
        <v>#NAME?</v>
      </c>
      <c r="I680" s="116"/>
      <c r="J680" s="117"/>
      <c r="K680" s="42"/>
      <c r="L680" s="85"/>
      <c r="M680" s="44"/>
      <c r="N680" s="44" t="str">
        <f t="shared" si="7"/>
        <v>#NAME?</v>
      </c>
      <c r="O680" s="86" t="str">
        <f t="shared" si="8"/>
        <v>#NAME?</v>
      </c>
      <c r="P680" s="125" t="str">
        <f t="shared" si="9"/>
        <v>#NAME?</v>
      </c>
      <c r="Q680" s="122" t="str">
        <f t="shared" si="10"/>
        <v>-</v>
      </c>
      <c r="R680" s="123" t="str">
        <f t="shared" si="11"/>
        <v>-</v>
      </c>
      <c r="S680" s="124" t="str">
        <f t="shared" si="12"/>
        <v>-</v>
      </c>
      <c r="T680" s="12"/>
      <c r="U680" s="12"/>
      <c r="V680" s="12"/>
      <c r="W680" s="12"/>
      <c r="X680" s="12"/>
      <c r="Y680" s="12"/>
      <c r="Z680" s="12"/>
    </row>
    <row r="681" ht="12.75" customHeight="1">
      <c r="A681" s="113">
        <f t="shared" si="2"/>
        <v>0</v>
      </c>
      <c r="B681" s="114"/>
      <c r="C681" s="115"/>
      <c r="D681" s="40" t="str">
        <f t="shared" si="3"/>
        <v>#NAME?</v>
      </c>
      <c r="E681" s="84"/>
      <c r="F681" s="41" t="str">
        <f t="shared" si="4"/>
        <v>#NAME?</v>
      </c>
      <c r="G681" s="45" t="str">
        <f t="shared" si="5"/>
        <v>#NAME?</v>
      </c>
      <c r="H681" s="41" t="str">
        <f t="shared" si="6"/>
        <v>#NAME?</v>
      </c>
      <c r="I681" s="116"/>
      <c r="J681" s="117"/>
      <c r="K681" s="42"/>
      <c r="L681" s="85"/>
      <c r="M681" s="44"/>
      <c r="N681" s="44" t="str">
        <f t="shared" si="7"/>
        <v>#NAME?</v>
      </c>
      <c r="O681" s="86" t="str">
        <f t="shared" si="8"/>
        <v>#NAME?</v>
      </c>
      <c r="P681" s="125" t="str">
        <f t="shared" si="9"/>
        <v>#NAME?</v>
      </c>
      <c r="Q681" s="122" t="str">
        <f t="shared" si="10"/>
        <v>-</v>
      </c>
      <c r="R681" s="123" t="str">
        <f t="shared" si="11"/>
        <v>-</v>
      </c>
      <c r="S681" s="124" t="str">
        <f t="shared" si="12"/>
        <v>-</v>
      </c>
      <c r="T681" s="12"/>
      <c r="U681" s="12"/>
      <c r="V681" s="12"/>
      <c r="W681" s="12"/>
      <c r="X681" s="12"/>
      <c r="Y681" s="12"/>
      <c r="Z681" s="12"/>
    </row>
    <row r="682" ht="12.75" customHeight="1">
      <c r="A682" s="113">
        <f t="shared" si="2"/>
        <v>0</v>
      </c>
      <c r="B682" s="114"/>
      <c r="C682" s="115"/>
      <c r="D682" s="40" t="str">
        <f t="shared" si="3"/>
        <v>#NAME?</v>
      </c>
      <c r="E682" s="84"/>
      <c r="F682" s="41" t="str">
        <f t="shared" si="4"/>
        <v>#NAME?</v>
      </c>
      <c r="G682" s="45" t="str">
        <f t="shared" si="5"/>
        <v>#NAME?</v>
      </c>
      <c r="H682" s="41" t="str">
        <f t="shared" si="6"/>
        <v>#NAME?</v>
      </c>
      <c r="I682" s="116"/>
      <c r="J682" s="117"/>
      <c r="K682" s="42"/>
      <c r="L682" s="85"/>
      <c r="M682" s="44"/>
      <c r="N682" s="44" t="str">
        <f t="shared" si="7"/>
        <v>#NAME?</v>
      </c>
      <c r="O682" s="86" t="str">
        <f t="shared" si="8"/>
        <v>#NAME?</v>
      </c>
      <c r="P682" s="125" t="str">
        <f t="shared" si="9"/>
        <v>#NAME?</v>
      </c>
      <c r="Q682" s="122" t="str">
        <f t="shared" si="10"/>
        <v>-</v>
      </c>
      <c r="R682" s="123" t="str">
        <f t="shared" si="11"/>
        <v>-</v>
      </c>
      <c r="S682" s="124" t="str">
        <f t="shared" si="12"/>
        <v>-</v>
      </c>
      <c r="T682" s="12"/>
      <c r="U682" s="12"/>
      <c r="V682" s="12"/>
      <c r="W682" s="12"/>
      <c r="X682" s="12"/>
      <c r="Y682" s="12"/>
      <c r="Z682" s="12"/>
    </row>
    <row r="683" ht="12.75" customHeight="1">
      <c r="A683" s="113">
        <f t="shared" si="2"/>
        <v>0</v>
      </c>
      <c r="B683" s="114"/>
      <c r="C683" s="115"/>
      <c r="D683" s="40" t="str">
        <f t="shared" si="3"/>
        <v>#NAME?</v>
      </c>
      <c r="E683" s="84"/>
      <c r="F683" s="41" t="str">
        <f t="shared" si="4"/>
        <v>#NAME?</v>
      </c>
      <c r="G683" s="45" t="str">
        <f t="shared" si="5"/>
        <v>#NAME?</v>
      </c>
      <c r="H683" s="41" t="str">
        <f t="shared" si="6"/>
        <v>#NAME?</v>
      </c>
      <c r="I683" s="116"/>
      <c r="J683" s="117"/>
      <c r="K683" s="42"/>
      <c r="L683" s="85"/>
      <c r="M683" s="44"/>
      <c r="N683" s="44" t="str">
        <f t="shared" si="7"/>
        <v>#NAME?</v>
      </c>
      <c r="O683" s="86" t="str">
        <f t="shared" si="8"/>
        <v>#NAME?</v>
      </c>
      <c r="P683" s="125" t="str">
        <f t="shared" si="9"/>
        <v>#NAME?</v>
      </c>
      <c r="Q683" s="122" t="str">
        <f t="shared" si="10"/>
        <v>-</v>
      </c>
      <c r="R683" s="123" t="str">
        <f t="shared" si="11"/>
        <v>-</v>
      </c>
      <c r="S683" s="124" t="str">
        <f t="shared" si="12"/>
        <v>-</v>
      </c>
      <c r="T683" s="12"/>
      <c r="U683" s="12"/>
      <c r="V683" s="12"/>
      <c r="W683" s="12"/>
      <c r="X683" s="12"/>
      <c r="Y683" s="12"/>
      <c r="Z683" s="12"/>
    </row>
    <row r="684" ht="12.75" customHeight="1">
      <c r="A684" s="113">
        <f t="shared" si="2"/>
        <v>0</v>
      </c>
      <c r="B684" s="114"/>
      <c r="C684" s="115"/>
      <c r="D684" s="40" t="str">
        <f t="shared" si="3"/>
        <v>#NAME?</v>
      </c>
      <c r="E684" s="84"/>
      <c r="F684" s="41" t="str">
        <f t="shared" si="4"/>
        <v>#NAME?</v>
      </c>
      <c r="G684" s="45" t="str">
        <f t="shared" si="5"/>
        <v>#NAME?</v>
      </c>
      <c r="H684" s="41" t="str">
        <f t="shared" si="6"/>
        <v>#NAME?</v>
      </c>
      <c r="I684" s="116"/>
      <c r="J684" s="117"/>
      <c r="K684" s="42"/>
      <c r="L684" s="85"/>
      <c r="M684" s="44"/>
      <c r="N684" s="44" t="str">
        <f t="shared" si="7"/>
        <v>#NAME?</v>
      </c>
      <c r="O684" s="86" t="str">
        <f t="shared" si="8"/>
        <v>#NAME?</v>
      </c>
      <c r="P684" s="125" t="str">
        <f t="shared" si="9"/>
        <v>#NAME?</v>
      </c>
      <c r="Q684" s="122" t="str">
        <f t="shared" si="10"/>
        <v>-</v>
      </c>
      <c r="R684" s="123" t="str">
        <f t="shared" si="11"/>
        <v>-</v>
      </c>
      <c r="S684" s="124" t="str">
        <f t="shared" si="12"/>
        <v>-</v>
      </c>
      <c r="T684" s="12"/>
      <c r="U684" s="12"/>
      <c r="V684" s="12"/>
      <c r="W684" s="12"/>
      <c r="X684" s="12"/>
      <c r="Y684" s="12"/>
      <c r="Z684" s="12"/>
    </row>
    <row r="685" ht="12.75" customHeight="1">
      <c r="A685" s="113">
        <f t="shared" si="2"/>
        <v>0</v>
      </c>
      <c r="B685" s="114"/>
      <c r="C685" s="115"/>
      <c r="D685" s="40" t="str">
        <f t="shared" si="3"/>
        <v>#NAME?</v>
      </c>
      <c r="E685" s="84"/>
      <c r="F685" s="41" t="str">
        <f t="shared" si="4"/>
        <v>#NAME?</v>
      </c>
      <c r="G685" s="45" t="str">
        <f t="shared" si="5"/>
        <v>#NAME?</v>
      </c>
      <c r="H685" s="41" t="str">
        <f t="shared" si="6"/>
        <v>#NAME?</v>
      </c>
      <c r="I685" s="116"/>
      <c r="J685" s="117"/>
      <c r="K685" s="42"/>
      <c r="L685" s="85"/>
      <c r="M685" s="44"/>
      <c r="N685" s="44" t="str">
        <f t="shared" si="7"/>
        <v>#NAME?</v>
      </c>
      <c r="O685" s="86" t="str">
        <f t="shared" si="8"/>
        <v>#NAME?</v>
      </c>
      <c r="P685" s="125" t="str">
        <f t="shared" si="9"/>
        <v>#NAME?</v>
      </c>
      <c r="Q685" s="122" t="str">
        <f t="shared" si="10"/>
        <v>-</v>
      </c>
      <c r="R685" s="123" t="str">
        <f t="shared" si="11"/>
        <v>-</v>
      </c>
      <c r="S685" s="124" t="str">
        <f t="shared" si="12"/>
        <v>-</v>
      </c>
      <c r="T685" s="12"/>
      <c r="U685" s="12"/>
      <c r="V685" s="12"/>
      <c r="W685" s="12"/>
      <c r="X685" s="12"/>
      <c r="Y685" s="12"/>
      <c r="Z685" s="12"/>
    </row>
    <row r="686" ht="12.75" customHeight="1">
      <c r="A686" s="113">
        <f t="shared" si="2"/>
        <v>0</v>
      </c>
      <c r="B686" s="114"/>
      <c r="C686" s="115"/>
      <c r="D686" s="40" t="str">
        <f t="shared" si="3"/>
        <v>#NAME?</v>
      </c>
      <c r="E686" s="84"/>
      <c r="F686" s="41" t="str">
        <f t="shared" si="4"/>
        <v>#NAME?</v>
      </c>
      <c r="G686" s="45" t="str">
        <f t="shared" si="5"/>
        <v>#NAME?</v>
      </c>
      <c r="H686" s="41" t="str">
        <f t="shared" si="6"/>
        <v>#NAME?</v>
      </c>
      <c r="I686" s="116"/>
      <c r="J686" s="117"/>
      <c r="K686" s="42"/>
      <c r="L686" s="85"/>
      <c r="M686" s="44"/>
      <c r="N686" s="44" t="str">
        <f t="shared" si="7"/>
        <v>#NAME?</v>
      </c>
      <c r="O686" s="86" t="str">
        <f t="shared" si="8"/>
        <v>#NAME?</v>
      </c>
      <c r="P686" s="125" t="str">
        <f t="shared" si="9"/>
        <v>#NAME?</v>
      </c>
      <c r="Q686" s="122" t="str">
        <f t="shared" si="10"/>
        <v>-</v>
      </c>
      <c r="R686" s="123" t="str">
        <f t="shared" si="11"/>
        <v>-</v>
      </c>
      <c r="S686" s="124" t="str">
        <f t="shared" si="12"/>
        <v>-</v>
      </c>
      <c r="T686" s="12"/>
      <c r="U686" s="12"/>
      <c r="V686" s="12"/>
      <c r="W686" s="12"/>
      <c r="X686" s="12"/>
      <c r="Y686" s="12"/>
      <c r="Z686" s="12"/>
    </row>
    <row r="687" ht="12.75" customHeight="1">
      <c r="A687" s="113">
        <f t="shared" si="2"/>
        <v>0</v>
      </c>
      <c r="B687" s="114"/>
      <c r="C687" s="115"/>
      <c r="D687" s="40" t="str">
        <f t="shared" si="3"/>
        <v>#NAME?</v>
      </c>
      <c r="E687" s="84"/>
      <c r="F687" s="41" t="str">
        <f t="shared" si="4"/>
        <v>#NAME?</v>
      </c>
      <c r="G687" s="45" t="str">
        <f t="shared" si="5"/>
        <v>#NAME?</v>
      </c>
      <c r="H687" s="41" t="str">
        <f t="shared" si="6"/>
        <v>#NAME?</v>
      </c>
      <c r="I687" s="116"/>
      <c r="J687" s="117"/>
      <c r="K687" s="42"/>
      <c r="L687" s="85"/>
      <c r="M687" s="44"/>
      <c r="N687" s="44" t="str">
        <f t="shared" si="7"/>
        <v>#NAME?</v>
      </c>
      <c r="O687" s="86" t="str">
        <f t="shared" si="8"/>
        <v>#NAME?</v>
      </c>
      <c r="P687" s="125" t="str">
        <f t="shared" si="9"/>
        <v>#NAME?</v>
      </c>
      <c r="Q687" s="122" t="str">
        <f t="shared" si="10"/>
        <v>-</v>
      </c>
      <c r="R687" s="123" t="str">
        <f t="shared" si="11"/>
        <v>-</v>
      </c>
      <c r="S687" s="124" t="str">
        <f t="shared" si="12"/>
        <v>-</v>
      </c>
      <c r="T687" s="12"/>
      <c r="U687" s="12"/>
      <c r="V687" s="12"/>
      <c r="W687" s="12"/>
      <c r="X687" s="12"/>
      <c r="Y687" s="12"/>
      <c r="Z687" s="12"/>
    </row>
    <row r="688" ht="12.75" customHeight="1">
      <c r="A688" s="113">
        <f t="shared" si="2"/>
        <v>0</v>
      </c>
      <c r="B688" s="114"/>
      <c r="C688" s="115"/>
      <c r="D688" s="40" t="str">
        <f t="shared" si="3"/>
        <v>#NAME?</v>
      </c>
      <c r="E688" s="84"/>
      <c r="F688" s="41" t="str">
        <f t="shared" si="4"/>
        <v>#NAME?</v>
      </c>
      <c r="G688" s="45" t="str">
        <f t="shared" si="5"/>
        <v>#NAME?</v>
      </c>
      <c r="H688" s="41" t="str">
        <f t="shared" si="6"/>
        <v>#NAME?</v>
      </c>
      <c r="I688" s="116"/>
      <c r="J688" s="117"/>
      <c r="K688" s="42"/>
      <c r="L688" s="85"/>
      <c r="M688" s="44"/>
      <c r="N688" s="44" t="str">
        <f t="shared" si="7"/>
        <v>#NAME?</v>
      </c>
      <c r="O688" s="86" t="str">
        <f t="shared" si="8"/>
        <v>#NAME?</v>
      </c>
      <c r="P688" s="125" t="str">
        <f t="shared" si="9"/>
        <v>#NAME?</v>
      </c>
      <c r="Q688" s="122" t="str">
        <f t="shared" si="10"/>
        <v>-</v>
      </c>
      <c r="R688" s="123" t="str">
        <f t="shared" si="11"/>
        <v>-</v>
      </c>
      <c r="S688" s="124" t="str">
        <f t="shared" si="12"/>
        <v>-</v>
      </c>
      <c r="T688" s="12"/>
      <c r="U688" s="12"/>
      <c r="V688" s="12"/>
      <c r="W688" s="12"/>
      <c r="X688" s="12"/>
      <c r="Y688" s="12"/>
      <c r="Z688" s="12"/>
    </row>
    <row r="689" ht="12.75" customHeight="1">
      <c r="A689" s="113">
        <f t="shared" si="2"/>
        <v>0</v>
      </c>
      <c r="B689" s="114"/>
      <c r="C689" s="115"/>
      <c r="D689" s="40" t="str">
        <f t="shared" si="3"/>
        <v>#NAME?</v>
      </c>
      <c r="E689" s="84"/>
      <c r="F689" s="41" t="str">
        <f t="shared" si="4"/>
        <v>#NAME?</v>
      </c>
      <c r="G689" s="45" t="str">
        <f t="shared" si="5"/>
        <v>#NAME?</v>
      </c>
      <c r="H689" s="41" t="str">
        <f t="shared" si="6"/>
        <v>#NAME?</v>
      </c>
      <c r="I689" s="116"/>
      <c r="J689" s="117"/>
      <c r="K689" s="42"/>
      <c r="L689" s="85"/>
      <c r="M689" s="44"/>
      <c r="N689" s="44" t="str">
        <f t="shared" si="7"/>
        <v>#NAME?</v>
      </c>
      <c r="O689" s="86" t="str">
        <f t="shared" si="8"/>
        <v>#NAME?</v>
      </c>
      <c r="P689" s="125" t="str">
        <f t="shared" si="9"/>
        <v>#NAME?</v>
      </c>
      <c r="Q689" s="122" t="str">
        <f t="shared" si="10"/>
        <v>-</v>
      </c>
      <c r="R689" s="123" t="str">
        <f t="shared" si="11"/>
        <v>-</v>
      </c>
      <c r="S689" s="124" t="str">
        <f t="shared" si="12"/>
        <v>-</v>
      </c>
      <c r="T689" s="12"/>
      <c r="U689" s="12"/>
      <c r="V689" s="12"/>
      <c r="W689" s="12"/>
      <c r="X689" s="12"/>
      <c r="Y689" s="12"/>
      <c r="Z689" s="12"/>
    </row>
    <row r="690" ht="12.75" customHeight="1">
      <c r="A690" s="113">
        <f t="shared" si="2"/>
        <v>0</v>
      </c>
      <c r="B690" s="114"/>
      <c r="C690" s="115"/>
      <c r="D690" s="40" t="str">
        <f t="shared" si="3"/>
        <v>#NAME?</v>
      </c>
      <c r="E690" s="84"/>
      <c r="F690" s="41" t="str">
        <f t="shared" si="4"/>
        <v>#NAME?</v>
      </c>
      <c r="G690" s="45" t="str">
        <f t="shared" si="5"/>
        <v>#NAME?</v>
      </c>
      <c r="H690" s="41" t="str">
        <f t="shared" si="6"/>
        <v>#NAME?</v>
      </c>
      <c r="I690" s="116"/>
      <c r="J690" s="117"/>
      <c r="K690" s="42"/>
      <c r="L690" s="85"/>
      <c r="M690" s="44"/>
      <c r="N690" s="44" t="str">
        <f t="shared" si="7"/>
        <v>#NAME?</v>
      </c>
      <c r="O690" s="86" t="str">
        <f t="shared" si="8"/>
        <v>#NAME?</v>
      </c>
      <c r="P690" s="125" t="str">
        <f t="shared" si="9"/>
        <v>#NAME?</v>
      </c>
      <c r="Q690" s="122" t="str">
        <f t="shared" si="10"/>
        <v>-</v>
      </c>
      <c r="R690" s="123" t="str">
        <f t="shared" si="11"/>
        <v>-</v>
      </c>
      <c r="S690" s="124" t="str">
        <f t="shared" si="12"/>
        <v>-</v>
      </c>
      <c r="T690" s="12"/>
      <c r="U690" s="12"/>
      <c r="V690" s="12"/>
      <c r="W690" s="12"/>
      <c r="X690" s="12"/>
      <c r="Y690" s="12"/>
      <c r="Z690" s="12"/>
    </row>
    <row r="691" ht="12.75" customHeight="1">
      <c r="A691" s="113">
        <f t="shared" si="2"/>
        <v>0</v>
      </c>
      <c r="B691" s="114"/>
      <c r="C691" s="115"/>
      <c r="D691" s="40" t="str">
        <f t="shared" si="3"/>
        <v>#NAME?</v>
      </c>
      <c r="E691" s="84"/>
      <c r="F691" s="41" t="str">
        <f t="shared" si="4"/>
        <v>#NAME?</v>
      </c>
      <c r="G691" s="45" t="str">
        <f t="shared" si="5"/>
        <v>#NAME?</v>
      </c>
      <c r="H691" s="41" t="str">
        <f t="shared" si="6"/>
        <v>#NAME?</v>
      </c>
      <c r="I691" s="116"/>
      <c r="J691" s="117"/>
      <c r="K691" s="42"/>
      <c r="L691" s="85"/>
      <c r="M691" s="44"/>
      <c r="N691" s="44" t="str">
        <f t="shared" si="7"/>
        <v>#NAME?</v>
      </c>
      <c r="O691" s="86" t="str">
        <f t="shared" si="8"/>
        <v>#NAME?</v>
      </c>
      <c r="P691" s="125" t="str">
        <f t="shared" si="9"/>
        <v>#NAME?</v>
      </c>
      <c r="Q691" s="122" t="str">
        <f t="shared" si="10"/>
        <v>-</v>
      </c>
      <c r="R691" s="123" t="str">
        <f t="shared" si="11"/>
        <v>-</v>
      </c>
      <c r="S691" s="124" t="str">
        <f t="shared" si="12"/>
        <v>-</v>
      </c>
      <c r="T691" s="12"/>
      <c r="U691" s="12"/>
      <c r="V691" s="12"/>
      <c r="W691" s="12"/>
      <c r="X691" s="12"/>
      <c r="Y691" s="12"/>
      <c r="Z691" s="12"/>
    </row>
    <row r="692" ht="12.75" customHeight="1">
      <c r="A692" s="113">
        <f t="shared" si="2"/>
        <v>0</v>
      </c>
      <c r="B692" s="114"/>
      <c r="C692" s="115"/>
      <c r="D692" s="40" t="str">
        <f t="shared" si="3"/>
        <v>#NAME?</v>
      </c>
      <c r="E692" s="84"/>
      <c r="F692" s="41" t="str">
        <f t="shared" si="4"/>
        <v>#NAME?</v>
      </c>
      <c r="G692" s="45" t="str">
        <f t="shared" si="5"/>
        <v>#NAME?</v>
      </c>
      <c r="H692" s="41" t="str">
        <f t="shared" si="6"/>
        <v>#NAME?</v>
      </c>
      <c r="I692" s="116"/>
      <c r="J692" s="117"/>
      <c r="K692" s="42"/>
      <c r="L692" s="85"/>
      <c r="M692" s="44"/>
      <c r="N692" s="44" t="str">
        <f t="shared" si="7"/>
        <v>#NAME?</v>
      </c>
      <c r="O692" s="86" t="str">
        <f t="shared" si="8"/>
        <v>#NAME?</v>
      </c>
      <c r="P692" s="125" t="str">
        <f t="shared" si="9"/>
        <v>#NAME?</v>
      </c>
      <c r="Q692" s="122" t="str">
        <f t="shared" si="10"/>
        <v>-</v>
      </c>
      <c r="R692" s="123" t="str">
        <f t="shared" si="11"/>
        <v>-</v>
      </c>
      <c r="S692" s="124" t="str">
        <f t="shared" si="12"/>
        <v>-</v>
      </c>
      <c r="T692" s="12"/>
      <c r="U692" s="12"/>
      <c r="V692" s="12"/>
      <c r="W692" s="12"/>
      <c r="X692" s="12"/>
      <c r="Y692" s="12"/>
      <c r="Z692" s="12"/>
    </row>
    <row r="693" ht="12.75" customHeight="1">
      <c r="A693" s="113">
        <f t="shared" si="2"/>
        <v>0</v>
      </c>
      <c r="B693" s="114"/>
      <c r="C693" s="115"/>
      <c r="D693" s="40" t="str">
        <f t="shared" si="3"/>
        <v>#NAME?</v>
      </c>
      <c r="E693" s="84"/>
      <c r="F693" s="41" t="str">
        <f t="shared" si="4"/>
        <v>#NAME?</v>
      </c>
      <c r="G693" s="45" t="str">
        <f t="shared" si="5"/>
        <v>#NAME?</v>
      </c>
      <c r="H693" s="41" t="str">
        <f t="shared" si="6"/>
        <v>#NAME?</v>
      </c>
      <c r="I693" s="116"/>
      <c r="J693" s="117"/>
      <c r="K693" s="42"/>
      <c r="L693" s="85"/>
      <c r="M693" s="44"/>
      <c r="N693" s="44" t="str">
        <f t="shared" si="7"/>
        <v>#NAME?</v>
      </c>
      <c r="O693" s="86" t="str">
        <f t="shared" si="8"/>
        <v>#NAME?</v>
      </c>
      <c r="P693" s="125" t="str">
        <f t="shared" si="9"/>
        <v>#NAME?</v>
      </c>
      <c r="Q693" s="122" t="str">
        <f t="shared" si="10"/>
        <v>-</v>
      </c>
      <c r="R693" s="123" t="str">
        <f t="shared" si="11"/>
        <v>-</v>
      </c>
      <c r="S693" s="124" t="str">
        <f t="shared" si="12"/>
        <v>-</v>
      </c>
      <c r="T693" s="12"/>
      <c r="U693" s="12"/>
      <c r="V693" s="12"/>
      <c r="W693" s="12"/>
      <c r="X693" s="12"/>
      <c r="Y693" s="12"/>
      <c r="Z693" s="12"/>
    </row>
    <row r="694" ht="12.75" customHeight="1">
      <c r="A694" s="113">
        <f t="shared" si="2"/>
        <v>0</v>
      </c>
      <c r="B694" s="114"/>
      <c r="C694" s="115"/>
      <c r="D694" s="40" t="str">
        <f t="shared" si="3"/>
        <v>#NAME?</v>
      </c>
      <c r="E694" s="84"/>
      <c r="F694" s="41" t="str">
        <f t="shared" si="4"/>
        <v>#NAME?</v>
      </c>
      <c r="G694" s="45" t="str">
        <f t="shared" si="5"/>
        <v>#NAME?</v>
      </c>
      <c r="H694" s="41" t="str">
        <f t="shared" si="6"/>
        <v>#NAME?</v>
      </c>
      <c r="I694" s="116"/>
      <c r="J694" s="117"/>
      <c r="K694" s="42"/>
      <c r="L694" s="85"/>
      <c r="M694" s="44"/>
      <c r="N694" s="44" t="str">
        <f t="shared" si="7"/>
        <v>#NAME?</v>
      </c>
      <c r="O694" s="86" t="str">
        <f t="shared" si="8"/>
        <v>#NAME?</v>
      </c>
      <c r="P694" s="125" t="str">
        <f t="shared" si="9"/>
        <v>#NAME?</v>
      </c>
      <c r="Q694" s="122" t="str">
        <f t="shared" si="10"/>
        <v>-</v>
      </c>
      <c r="R694" s="123" t="str">
        <f t="shared" si="11"/>
        <v>-</v>
      </c>
      <c r="S694" s="124" t="str">
        <f t="shared" si="12"/>
        <v>-</v>
      </c>
      <c r="T694" s="12"/>
      <c r="U694" s="12"/>
      <c r="V694" s="12"/>
      <c r="W694" s="12"/>
      <c r="X694" s="12"/>
      <c r="Y694" s="12"/>
      <c r="Z694" s="12"/>
    </row>
    <row r="695" ht="12.75" customHeight="1">
      <c r="A695" s="113">
        <f t="shared" si="2"/>
        <v>0</v>
      </c>
      <c r="B695" s="114"/>
      <c r="C695" s="115"/>
      <c r="D695" s="40" t="str">
        <f t="shared" si="3"/>
        <v>#NAME?</v>
      </c>
      <c r="E695" s="84"/>
      <c r="F695" s="41" t="str">
        <f t="shared" si="4"/>
        <v>#NAME?</v>
      </c>
      <c r="G695" s="45" t="str">
        <f t="shared" si="5"/>
        <v>#NAME?</v>
      </c>
      <c r="H695" s="41" t="str">
        <f t="shared" si="6"/>
        <v>#NAME?</v>
      </c>
      <c r="I695" s="116"/>
      <c r="J695" s="117"/>
      <c r="K695" s="42"/>
      <c r="L695" s="85"/>
      <c r="M695" s="44"/>
      <c r="N695" s="44" t="str">
        <f t="shared" si="7"/>
        <v>#NAME?</v>
      </c>
      <c r="O695" s="86" t="str">
        <f t="shared" si="8"/>
        <v>#NAME?</v>
      </c>
      <c r="P695" s="125" t="str">
        <f t="shared" si="9"/>
        <v>#NAME?</v>
      </c>
      <c r="Q695" s="122" t="str">
        <f t="shared" si="10"/>
        <v>-</v>
      </c>
      <c r="R695" s="123" t="str">
        <f t="shared" si="11"/>
        <v>-</v>
      </c>
      <c r="S695" s="124" t="str">
        <f t="shared" si="12"/>
        <v>-</v>
      </c>
      <c r="T695" s="12"/>
      <c r="U695" s="12"/>
      <c r="V695" s="12"/>
      <c r="W695" s="12"/>
      <c r="X695" s="12"/>
      <c r="Y695" s="12"/>
      <c r="Z695" s="12"/>
    </row>
    <row r="696" ht="12.75" customHeight="1">
      <c r="A696" s="113">
        <f t="shared" si="2"/>
        <v>0</v>
      </c>
      <c r="B696" s="114"/>
      <c r="C696" s="115"/>
      <c r="D696" s="40" t="str">
        <f t="shared" si="3"/>
        <v>#NAME?</v>
      </c>
      <c r="E696" s="84"/>
      <c r="F696" s="41" t="str">
        <f t="shared" si="4"/>
        <v>#NAME?</v>
      </c>
      <c r="G696" s="45" t="str">
        <f t="shared" si="5"/>
        <v>#NAME?</v>
      </c>
      <c r="H696" s="41" t="str">
        <f t="shared" si="6"/>
        <v>#NAME?</v>
      </c>
      <c r="I696" s="116"/>
      <c r="J696" s="117"/>
      <c r="K696" s="42"/>
      <c r="L696" s="85"/>
      <c r="M696" s="44"/>
      <c r="N696" s="44" t="str">
        <f t="shared" si="7"/>
        <v>#NAME?</v>
      </c>
      <c r="O696" s="86" t="str">
        <f t="shared" si="8"/>
        <v>#NAME?</v>
      </c>
      <c r="P696" s="125" t="str">
        <f t="shared" si="9"/>
        <v>#NAME?</v>
      </c>
      <c r="Q696" s="122" t="str">
        <f t="shared" si="10"/>
        <v>-</v>
      </c>
      <c r="R696" s="123" t="str">
        <f t="shared" si="11"/>
        <v>-</v>
      </c>
      <c r="S696" s="124" t="str">
        <f t="shared" si="12"/>
        <v>-</v>
      </c>
      <c r="T696" s="12"/>
      <c r="U696" s="12"/>
      <c r="V696" s="12"/>
      <c r="W696" s="12"/>
      <c r="X696" s="12"/>
      <c r="Y696" s="12"/>
      <c r="Z696" s="12"/>
    </row>
    <row r="697" ht="12.75" customHeight="1">
      <c r="A697" s="113">
        <f t="shared" si="2"/>
        <v>0</v>
      </c>
      <c r="B697" s="114"/>
      <c r="C697" s="115"/>
      <c r="D697" s="40" t="str">
        <f t="shared" si="3"/>
        <v>#NAME?</v>
      </c>
      <c r="E697" s="84"/>
      <c r="F697" s="41" t="str">
        <f t="shared" si="4"/>
        <v>#NAME?</v>
      </c>
      <c r="G697" s="45" t="str">
        <f t="shared" si="5"/>
        <v>#NAME?</v>
      </c>
      <c r="H697" s="41" t="str">
        <f t="shared" si="6"/>
        <v>#NAME?</v>
      </c>
      <c r="I697" s="116"/>
      <c r="J697" s="117"/>
      <c r="K697" s="42"/>
      <c r="L697" s="85"/>
      <c r="M697" s="44"/>
      <c r="N697" s="44" t="str">
        <f t="shared" si="7"/>
        <v>#NAME?</v>
      </c>
      <c r="O697" s="86" t="str">
        <f t="shared" si="8"/>
        <v>#NAME?</v>
      </c>
      <c r="P697" s="125" t="str">
        <f t="shared" si="9"/>
        <v>#NAME?</v>
      </c>
      <c r="Q697" s="122" t="str">
        <f t="shared" si="10"/>
        <v>-</v>
      </c>
      <c r="R697" s="123" t="str">
        <f t="shared" si="11"/>
        <v>-</v>
      </c>
      <c r="S697" s="124" t="str">
        <f t="shared" si="12"/>
        <v>-</v>
      </c>
      <c r="T697" s="12"/>
      <c r="U697" s="12"/>
      <c r="V697" s="12"/>
      <c r="W697" s="12"/>
      <c r="X697" s="12"/>
      <c r="Y697" s="12"/>
      <c r="Z697" s="12"/>
    </row>
    <row r="698" ht="12.75" customHeight="1">
      <c r="A698" s="113">
        <f t="shared" si="2"/>
        <v>0</v>
      </c>
      <c r="B698" s="114"/>
      <c r="C698" s="115"/>
      <c r="D698" s="40" t="str">
        <f t="shared" si="3"/>
        <v>#NAME?</v>
      </c>
      <c r="E698" s="84"/>
      <c r="F698" s="41" t="str">
        <f t="shared" si="4"/>
        <v>#NAME?</v>
      </c>
      <c r="G698" s="45" t="str">
        <f t="shared" si="5"/>
        <v>#NAME?</v>
      </c>
      <c r="H698" s="41" t="str">
        <f t="shared" si="6"/>
        <v>#NAME?</v>
      </c>
      <c r="I698" s="116"/>
      <c r="J698" s="117"/>
      <c r="K698" s="42"/>
      <c r="L698" s="85"/>
      <c r="M698" s="44"/>
      <c r="N698" s="44" t="str">
        <f t="shared" si="7"/>
        <v>#NAME?</v>
      </c>
      <c r="O698" s="86" t="str">
        <f t="shared" si="8"/>
        <v>#NAME?</v>
      </c>
      <c r="P698" s="125" t="str">
        <f t="shared" si="9"/>
        <v>#NAME?</v>
      </c>
      <c r="Q698" s="122" t="str">
        <f t="shared" si="10"/>
        <v>-</v>
      </c>
      <c r="R698" s="123" t="str">
        <f t="shared" si="11"/>
        <v>-</v>
      </c>
      <c r="S698" s="124" t="str">
        <f t="shared" si="12"/>
        <v>-</v>
      </c>
      <c r="T698" s="12"/>
      <c r="U698" s="12"/>
      <c r="V698" s="12"/>
      <c r="W698" s="12"/>
      <c r="X698" s="12"/>
      <c r="Y698" s="12"/>
      <c r="Z698" s="12"/>
    </row>
    <row r="699" ht="12.75" customHeight="1">
      <c r="A699" s="113">
        <f t="shared" si="2"/>
        <v>0</v>
      </c>
      <c r="B699" s="114"/>
      <c r="C699" s="115"/>
      <c r="D699" s="40" t="str">
        <f t="shared" si="3"/>
        <v>#NAME?</v>
      </c>
      <c r="E699" s="84"/>
      <c r="F699" s="41" t="str">
        <f t="shared" si="4"/>
        <v>#NAME?</v>
      </c>
      <c r="G699" s="45" t="str">
        <f t="shared" si="5"/>
        <v>#NAME?</v>
      </c>
      <c r="H699" s="41" t="str">
        <f t="shared" si="6"/>
        <v>#NAME?</v>
      </c>
      <c r="I699" s="116"/>
      <c r="J699" s="117"/>
      <c r="K699" s="42"/>
      <c r="L699" s="85"/>
      <c r="M699" s="44"/>
      <c r="N699" s="44" t="str">
        <f t="shared" si="7"/>
        <v>#NAME?</v>
      </c>
      <c r="O699" s="86" t="str">
        <f t="shared" si="8"/>
        <v>#NAME?</v>
      </c>
      <c r="P699" s="125" t="str">
        <f t="shared" si="9"/>
        <v>#NAME?</v>
      </c>
      <c r="Q699" s="122" t="str">
        <f t="shared" si="10"/>
        <v>-</v>
      </c>
      <c r="R699" s="123" t="str">
        <f t="shared" si="11"/>
        <v>-</v>
      </c>
      <c r="S699" s="124" t="str">
        <f t="shared" si="12"/>
        <v>-</v>
      </c>
      <c r="T699" s="12"/>
      <c r="U699" s="12"/>
      <c r="V699" s="12"/>
      <c r="W699" s="12"/>
      <c r="X699" s="12"/>
      <c r="Y699" s="12"/>
      <c r="Z699" s="12"/>
    </row>
    <row r="700" ht="12.75" customHeight="1">
      <c r="A700" s="113">
        <f t="shared" si="2"/>
        <v>0</v>
      </c>
      <c r="B700" s="114"/>
      <c r="C700" s="115"/>
      <c r="D700" s="40" t="str">
        <f t="shared" si="3"/>
        <v>#NAME?</v>
      </c>
      <c r="E700" s="84"/>
      <c r="F700" s="41" t="str">
        <f t="shared" si="4"/>
        <v>#NAME?</v>
      </c>
      <c r="G700" s="45" t="str">
        <f t="shared" si="5"/>
        <v>#NAME?</v>
      </c>
      <c r="H700" s="41" t="str">
        <f t="shared" si="6"/>
        <v>#NAME?</v>
      </c>
      <c r="I700" s="116"/>
      <c r="J700" s="117"/>
      <c r="K700" s="42"/>
      <c r="L700" s="85"/>
      <c r="M700" s="44"/>
      <c r="N700" s="44" t="str">
        <f t="shared" si="7"/>
        <v>#NAME?</v>
      </c>
      <c r="O700" s="86" t="str">
        <f t="shared" si="8"/>
        <v>#NAME?</v>
      </c>
      <c r="P700" s="125" t="str">
        <f t="shared" si="9"/>
        <v>#NAME?</v>
      </c>
      <c r="Q700" s="122" t="str">
        <f t="shared" si="10"/>
        <v>-</v>
      </c>
      <c r="R700" s="123" t="str">
        <f t="shared" si="11"/>
        <v>-</v>
      </c>
      <c r="S700" s="124" t="str">
        <f t="shared" si="12"/>
        <v>-</v>
      </c>
      <c r="T700" s="12"/>
      <c r="U700" s="12"/>
      <c r="V700" s="12"/>
      <c r="W700" s="12"/>
      <c r="X700" s="12"/>
      <c r="Y700" s="12"/>
      <c r="Z700" s="12"/>
    </row>
    <row r="701" ht="12.75" customHeight="1">
      <c r="A701" s="113">
        <f t="shared" si="2"/>
        <v>0</v>
      </c>
      <c r="B701" s="114"/>
      <c r="C701" s="115"/>
      <c r="D701" s="40" t="str">
        <f t="shared" si="3"/>
        <v>#NAME?</v>
      </c>
      <c r="E701" s="84"/>
      <c r="F701" s="41" t="str">
        <f t="shared" si="4"/>
        <v>#NAME?</v>
      </c>
      <c r="G701" s="45" t="str">
        <f t="shared" si="5"/>
        <v>#NAME?</v>
      </c>
      <c r="H701" s="41" t="str">
        <f t="shared" si="6"/>
        <v>#NAME?</v>
      </c>
      <c r="I701" s="116"/>
      <c r="J701" s="117"/>
      <c r="K701" s="42"/>
      <c r="L701" s="85"/>
      <c r="M701" s="44"/>
      <c r="N701" s="44" t="str">
        <f t="shared" si="7"/>
        <v>#NAME?</v>
      </c>
      <c r="O701" s="86" t="str">
        <f t="shared" si="8"/>
        <v>#NAME?</v>
      </c>
      <c r="P701" s="125" t="str">
        <f t="shared" si="9"/>
        <v>#NAME?</v>
      </c>
      <c r="Q701" s="122" t="str">
        <f t="shared" si="10"/>
        <v>-</v>
      </c>
      <c r="R701" s="123" t="str">
        <f t="shared" si="11"/>
        <v>-</v>
      </c>
      <c r="S701" s="124" t="str">
        <f t="shared" si="12"/>
        <v>-</v>
      </c>
      <c r="T701" s="12"/>
      <c r="U701" s="12"/>
      <c r="V701" s="12"/>
      <c r="W701" s="12"/>
      <c r="X701" s="12"/>
      <c r="Y701" s="12"/>
      <c r="Z701" s="12"/>
    </row>
    <row r="702" ht="12.75" customHeight="1">
      <c r="A702" s="113">
        <f t="shared" si="2"/>
        <v>0</v>
      </c>
      <c r="B702" s="114"/>
      <c r="C702" s="115"/>
      <c r="D702" s="40" t="str">
        <f t="shared" si="3"/>
        <v>#NAME?</v>
      </c>
      <c r="E702" s="84"/>
      <c r="F702" s="41" t="str">
        <f t="shared" si="4"/>
        <v>#NAME?</v>
      </c>
      <c r="G702" s="45" t="str">
        <f t="shared" si="5"/>
        <v>#NAME?</v>
      </c>
      <c r="H702" s="41" t="str">
        <f t="shared" si="6"/>
        <v>#NAME?</v>
      </c>
      <c r="I702" s="116"/>
      <c r="J702" s="117"/>
      <c r="K702" s="42"/>
      <c r="L702" s="85"/>
      <c r="M702" s="44"/>
      <c r="N702" s="44" t="str">
        <f t="shared" si="7"/>
        <v>#NAME?</v>
      </c>
      <c r="O702" s="86" t="str">
        <f t="shared" si="8"/>
        <v>#NAME?</v>
      </c>
      <c r="P702" s="125" t="str">
        <f t="shared" si="9"/>
        <v>#NAME?</v>
      </c>
      <c r="Q702" s="122" t="str">
        <f t="shared" si="10"/>
        <v>-</v>
      </c>
      <c r="R702" s="123" t="str">
        <f t="shared" si="11"/>
        <v>-</v>
      </c>
      <c r="S702" s="124" t="str">
        <f t="shared" si="12"/>
        <v>-</v>
      </c>
      <c r="T702" s="12"/>
      <c r="U702" s="12"/>
      <c r="V702" s="12"/>
      <c r="W702" s="12"/>
      <c r="X702" s="12"/>
      <c r="Y702" s="12"/>
      <c r="Z702" s="12"/>
    </row>
    <row r="703" ht="12.75" customHeight="1">
      <c r="A703" s="113">
        <f t="shared" si="2"/>
        <v>0</v>
      </c>
      <c r="B703" s="114"/>
      <c r="C703" s="115"/>
      <c r="D703" s="40" t="str">
        <f t="shared" si="3"/>
        <v>#NAME?</v>
      </c>
      <c r="E703" s="84"/>
      <c r="F703" s="41" t="str">
        <f t="shared" si="4"/>
        <v>#NAME?</v>
      </c>
      <c r="G703" s="45" t="str">
        <f t="shared" si="5"/>
        <v>#NAME?</v>
      </c>
      <c r="H703" s="41" t="str">
        <f t="shared" si="6"/>
        <v>#NAME?</v>
      </c>
      <c r="I703" s="116"/>
      <c r="J703" s="117"/>
      <c r="K703" s="42"/>
      <c r="L703" s="85"/>
      <c r="M703" s="44"/>
      <c r="N703" s="44" t="str">
        <f t="shared" si="7"/>
        <v>#NAME?</v>
      </c>
      <c r="O703" s="86" t="str">
        <f t="shared" si="8"/>
        <v>#NAME?</v>
      </c>
      <c r="P703" s="125" t="str">
        <f t="shared" si="9"/>
        <v>#NAME?</v>
      </c>
      <c r="Q703" s="122" t="str">
        <f t="shared" si="10"/>
        <v>-</v>
      </c>
      <c r="R703" s="123" t="str">
        <f t="shared" si="11"/>
        <v>-</v>
      </c>
      <c r="S703" s="124" t="str">
        <f t="shared" si="12"/>
        <v>-</v>
      </c>
      <c r="T703" s="12"/>
      <c r="U703" s="12"/>
      <c r="V703" s="12"/>
      <c r="W703" s="12"/>
      <c r="X703" s="12"/>
      <c r="Y703" s="12"/>
      <c r="Z703" s="12"/>
    </row>
    <row r="704" ht="12.75" customHeight="1">
      <c r="A704" s="113">
        <f t="shared" si="2"/>
        <v>0</v>
      </c>
      <c r="B704" s="114"/>
      <c r="C704" s="115"/>
      <c r="D704" s="40" t="str">
        <f t="shared" si="3"/>
        <v>#NAME?</v>
      </c>
      <c r="E704" s="84"/>
      <c r="F704" s="41" t="str">
        <f t="shared" si="4"/>
        <v>#NAME?</v>
      </c>
      <c r="G704" s="45" t="str">
        <f t="shared" si="5"/>
        <v>#NAME?</v>
      </c>
      <c r="H704" s="41" t="str">
        <f t="shared" si="6"/>
        <v>#NAME?</v>
      </c>
      <c r="I704" s="116"/>
      <c r="J704" s="117"/>
      <c r="K704" s="42"/>
      <c r="L704" s="85"/>
      <c r="M704" s="44"/>
      <c r="N704" s="44" t="str">
        <f t="shared" si="7"/>
        <v>#NAME?</v>
      </c>
      <c r="O704" s="86" t="str">
        <f t="shared" si="8"/>
        <v>#NAME?</v>
      </c>
      <c r="P704" s="125" t="str">
        <f t="shared" si="9"/>
        <v>#NAME?</v>
      </c>
      <c r="Q704" s="122" t="str">
        <f t="shared" si="10"/>
        <v>-</v>
      </c>
      <c r="R704" s="123" t="str">
        <f t="shared" si="11"/>
        <v>-</v>
      </c>
      <c r="S704" s="124" t="str">
        <f t="shared" si="12"/>
        <v>-</v>
      </c>
      <c r="T704" s="12"/>
      <c r="U704" s="12"/>
      <c r="V704" s="12"/>
      <c r="W704" s="12"/>
      <c r="X704" s="12"/>
      <c r="Y704" s="12"/>
      <c r="Z704" s="12"/>
    </row>
    <row r="705" ht="12.75" customHeight="1">
      <c r="A705" s="113">
        <f t="shared" si="2"/>
        <v>0</v>
      </c>
      <c r="B705" s="114"/>
      <c r="C705" s="115"/>
      <c r="D705" s="40" t="str">
        <f t="shared" si="3"/>
        <v>#NAME?</v>
      </c>
      <c r="E705" s="84"/>
      <c r="F705" s="41" t="str">
        <f t="shared" si="4"/>
        <v>#NAME?</v>
      </c>
      <c r="G705" s="45" t="str">
        <f t="shared" si="5"/>
        <v>#NAME?</v>
      </c>
      <c r="H705" s="41" t="str">
        <f t="shared" si="6"/>
        <v>#NAME?</v>
      </c>
      <c r="I705" s="116"/>
      <c r="J705" s="117"/>
      <c r="K705" s="42"/>
      <c r="L705" s="85"/>
      <c r="M705" s="44"/>
      <c r="N705" s="44" t="str">
        <f t="shared" si="7"/>
        <v>#NAME?</v>
      </c>
      <c r="O705" s="86" t="str">
        <f t="shared" si="8"/>
        <v>#NAME?</v>
      </c>
      <c r="P705" s="125" t="str">
        <f t="shared" si="9"/>
        <v>#NAME?</v>
      </c>
      <c r="Q705" s="122" t="str">
        <f t="shared" si="10"/>
        <v>-</v>
      </c>
      <c r="R705" s="123" t="str">
        <f t="shared" si="11"/>
        <v>-</v>
      </c>
      <c r="S705" s="124" t="str">
        <f t="shared" si="12"/>
        <v>-</v>
      </c>
      <c r="T705" s="12"/>
      <c r="U705" s="12"/>
      <c r="V705" s="12"/>
      <c r="W705" s="12"/>
      <c r="X705" s="12"/>
      <c r="Y705" s="12"/>
      <c r="Z705" s="12"/>
    </row>
    <row r="706" ht="12.75" customHeight="1">
      <c r="A706" s="113">
        <f t="shared" si="2"/>
        <v>0</v>
      </c>
      <c r="B706" s="114"/>
      <c r="C706" s="115"/>
      <c r="D706" s="40" t="str">
        <f t="shared" si="3"/>
        <v>#NAME?</v>
      </c>
      <c r="E706" s="84"/>
      <c r="F706" s="41" t="str">
        <f t="shared" si="4"/>
        <v>#NAME?</v>
      </c>
      <c r="G706" s="45" t="str">
        <f t="shared" si="5"/>
        <v>#NAME?</v>
      </c>
      <c r="H706" s="41" t="str">
        <f t="shared" si="6"/>
        <v>#NAME?</v>
      </c>
      <c r="I706" s="116"/>
      <c r="J706" s="117"/>
      <c r="K706" s="42"/>
      <c r="L706" s="85"/>
      <c r="M706" s="44"/>
      <c r="N706" s="44" t="str">
        <f t="shared" si="7"/>
        <v>#NAME?</v>
      </c>
      <c r="O706" s="86" t="str">
        <f t="shared" si="8"/>
        <v>#NAME?</v>
      </c>
      <c r="P706" s="125" t="str">
        <f t="shared" si="9"/>
        <v>#NAME?</v>
      </c>
      <c r="Q706" s="122" t="str">
        <f t="shared" si="10"/>
        <v>-</v>
      </c>
      <c r="R706" s="123" t="str">
        <f t="shared" si="11"/>
        <v>-</v>
      </c>
      <c r="S706" s="124" t="str">
        <f t="shared" si="12"/>
        <v>-</v>
      </c>
      <c r="T706" s="12"/>
      <c r="U706" s="12"/>
      <c r="V706" s="12"/>
      <c r="W706" s="12"/>
      <c r="X706" s="12"/>
      <c r="Y706" s="12"/>
      <c r="Z706" s="12"/>
    </row>
    <row r="707" ht="12.75" customHeight="1">
      <c r="A707" s="113">
        <f t="shared" si="2"/>
        <v>0</v>
      </c>
      <c r="B707" s="114"/>
      <c r="C707" s="115"/>
      <c r="D707" s="40" t="str">
        <f t="shared" si="3"/>
        <v>#NAME?</v>
      </c>
      <c r="E707" s="84"/>
      <c r="F707" s="41" t="str">
        <f t="shared" si="4"/>
        <v>#NAME?</v>
      </c>
      <c r="G707" s="45" t="str">
        <f t="shared" si="5"/>
        <v>#NAME?</v>
      </c>
      <c r="H707" s="41" t="str">
        <f t="shared" si="6"/>
        <v>#NAME?</v>
      </c>
      <c r="I707" s="116"/>
      <c r="J707" s="117"/>
      <c r="K707" s="42"/>
      <c r="L707" s="85"/>
      <c r="M707" s="44"/>
      <c r="N707" s="44" t="str">
        <f t="shared" si="7"/>
        <v>#NAME?</v>
      </c>
      <c r="O707" s="86" t="str">
        <f t="shared" si="8"/>
        <v>#NAME?</v>
      </c>
      <c r="P707" s="125" t="str">
        <f t="shared" si="9"/>
        <v>#NAME?</v>
      </c>
      <c r="Q707" s="122" t="str">
        <f t="shared" si="10"/>
        <v>-</v>
      </c>
      <c r="R707" s="123" t="str">
        <f t="shared" si="11"/>
        <v>-</v>
      </c>
      <c r="S707" s="124" t="str">
        <f t="shared" si="12"/>
        <v>-</v>
      </c>
      <c r="T707" s="12"/>
      <c r="U707" s="12"/>
      <c r="V707" s="12"/>
      <c r="W707" s="12"/>
      <c r="X707" s="12"/>
      <c r="Y707" s="12"/>
      <c r="Z707" s="12"/>
    </row>
    <row r="708" ht="12.75" customHeight="1">
      <c r="A708" s="113">
        <f t="shared" si="2"/>
        <v>0</v>
      </c>
      <c r="B708" s="114"/>
      <c r="C708" s="115"/>
      <c r="D708" s="40" t="str">
        <f t="shared" si="3"/>
        <v>#NAME?</v>
      </c>
      <c r="E708" s="84"/>
      <c r="F708" s="41" t="str">
        <f t="shared" si="4"/>
        <v>#NAME?</v>
      </c>
      <c r="G708" s="45" t="str">
        <f t="shared" si="5"/>
        <v>#NAME?</v>
      </c>
      <c r="H708" s="41" t="str">
        <f t="shared" si="6"/>
        <v>#NAME?</v>
      </c>
      <c r="I708" s="116"/>
      <c r="J708" s="117"/>
      <c r="K708" s="42"/>
      <c r="L708" s="85"/>
      <c r="M708" s="44"/>
      <c r="N708" s="44" t="str">
        <f t="shared" si="7"/>
        <v>#NAME?</v>
      </c>
      <c r="O708" s="86" t="str">
        <f t="shared" si="8"/>
        <v>#NAME?</v>
      </c>
      <c r="P708" s="125" t="str">
        <f t="shared" si="9"/>
        <v>#NAME?</v>
      </c>
      <c r="Q708" s="122" t="str">
        <f t="shared" si="10"/>
        <v>-</v>
      </c>
      <c r="R708" s="123" t="str">
        <f t="shared" si="11"/>
        <v>-</v>
      </c>
      <c r="S708" s="124" t="str">
        <f t="shared" si="12"/>
        <v>-</v>
      </c>
      <c r="T708" s="12"/>
      <c r="U708" s="12"/>
      <c r="V708" s="12"/>
      <c r="W708" s="12"/>
      <c r="X708" s="12"/>
      <c r="Y708" s="12"/>
      <c r="Z708" s="12"/>
    </row>
    <row r="709" ht="12.75" customHeight="1">
      <c r="A709" s="113">
        <f t="shared" si="2"/>
        <v>0</v>
      </c>
      <c r="B709" s="114"/>
      <c r="C709" s="115"/>
      <c r="D709" s="40" t="str">
        <f t="shared" si="3"/>
        <v>#NAME?</v>
      </c>
      <c r="E709" s="84"/>
      <c r="F709" s="41" t="str">
        <f t="shared" si="4"/>
        <v>#NAME?</v>
      </c>
      <c r="G709" s="45" t="str">
        <f t="shared" si="5"/>
        <v>#NAME?</v>
      </c>
      <c r="H709" s="41" t="str">
        <f t="shared" si="6"/>
        <v>#NAME?</v>
      </c>
      <c r="I709" s="116"/>
      <c r="J709" s="117"/>
      <c r="K709" s="42"/>
      <c r="L709" s="85"/>
      <c r="M709" s="44"/>
      <c r="N709" s="44" t="str">
        <f t="shared" si="7"/>
        <v>#NAME?</v>
      </c>
      <c r="O709" s="86" t="str">
        <f t="shared" si="8"/>
        <v>#NAME?</v>
      </c>
      <c r="P709" s="125" t="str">
        <f t="shared" si="9"/>
        <v>#NAME?</v>
      </c>
      <c r="Q709" s="122" t="str">
        <f t="shared" si="10"/>
        <v>-</v>
      </c>
      <c r="R709" s="123" t="str">
        <f t="shared" si="11"/>
        <v>-</v>
      </c>
      <c r="S709" s="124" t="str">
        <f t="shared" si="12"/>
        <v>-</v>
      </c>
      <c r="T709" s="12"/>
      <c r="U709" s="12"/>
      <c r="V709" s="12"/>
      <c r="W709" s="12"/>
      <c r="X709" s="12"/>
      <c r="Y709" s="12"/>
      <c r="Z709" s="12"/>
    </row>
    <row r="710" ht="12.75" customHeight="1">
      <c r="A710" s="113">
        <f t="shared" si="2"/>
        <v>0</v>
      </c>
      <c r="B710" s="114"/>
      <c r="C710" s="115"/>
      <c r="D710" s="40" t="str">
        <f t="shared" si="3"/>
        <v>#NAME?</v>
      </c>
      <c r="E710" s="84"/>
      <c r="F710" s="41" t="str">
        <f t="shared" si="4"/>
        <v>#NAME?</v>
      </c>
      <c r="G710" s="45" t="str">
        <f t="shared" si="5"/>
        <v>#NAME?</v>
      </c>
      <c r="H710" s="41" t="str">
        <f t="shared" si="6"/>
        <v>#NAME?</v>
      </c>
      <c r="I710" s="116"/>
      <c r="J710" s="117"/>
      <c r="K710" s="42"/>
      <c r="L710" s="85"/>
      <c r="M710" s="44"/>
      <c r="N710" s="44" t="str">
        <f t="shared" si="7"/>
        <v>#NAME?</v>
      </c>
      <c r="O710" s="86" t="str">
        <f t="shared" si="8"/>
        <v>#NAME?</v>
      </c>
      <c r="P710" s="125" t="str">
        <f t="shared" si="9"/>
        <v>#NAME?</v>
      </c>
      <c r="Q710" s="122" t="str">
        <f t="shared" si="10"/>
        <v>-</v>
      </c>
      <c r="R710" s="123" t="str">
        <f t="shared" si="11"/>
        <v>-</v>
      </c>
      <c r="S710" s="124" t="str">
        <f t="shared" si="12"/>
        <v>-</v>
      </c>
      <c r="T710" s="12"/>
      <c r="U710" s="12"/>
      <c r="V710" s="12"/>
      <c r="W710" s="12"/>
      <c r="X710" s="12"/>
      <c r="Y710" s="12"/>
      <c r="Z710" s="12"/>
    </row>
    <row r="711" ht="12.75" customHeight="1">
      <c r="A711" s="113">
        <f t="shared" si="2"/>
        <v>0</v>
      </c>
      <c r="B711" s="114"/>
      <c r="C711" s="115"/>
      <c r="D711" s="40" t="str">
        <f t="shared" si="3"/>
        <v>#NAME?</v>
      </c>
      <c r="E711" s="84"/>
      <c r="F711" s="41" t="str">
        <f t="shared" si="4"/>
        <v>#NAME?</v>
      </c>
      <c r="G711" s="45" t="str">
        <f t="shared" si="5"/>
        <v>#NAME?</v>
      </c>
      <c r="H711" s="41" t="str">
        <f t="shared" si="6"/>
        <v>#NAME?</v>
      </c>
      <c r="I711" s="116"/>
      <c r="J711" s="117"/>
      <c r="K711" s="42"/>
      <c r="L711" s="85"/>
      <c r="M711" s="44"/>
      <c r="N711" s="44" t="str">
        <f t="shared" si="7"/>
        <v>#NAME?</v>
      </c>
      <c r="O711" s="86" t="str">
        <f t="shared" si="8"/>
        <v>#NAME?</v>
      </c>
      <c r="P711" s="125" t="str">
        <f t="shared" si="9"/>
        <v>#NAME?</v>
      </c>
      <c r="Q711" s="122" t="str">
        <f t="shared" si="10"/>
        <v>-</v>
      </c>
      <c r="R711" s="123" t="str">
        <f t="shared" si="11"/>
        <v>-</v>
      </c>
      <c r="S711" s="124" t="str">
        <f t="shared" si="12"/>
        <v>-</v>
      </c>
      <c r="T711" s="12"/>
      <c r="U711" s="12"/>
      <c r="V711" s="12"/>
      <c r="W711" s="12"/>
      <c r="X711" s="12"/>
      <c r="Y711" s="12"/>
      <c r="Z711" s="12"/>
    </row>
    <row r="712" ht="12.75" customHeight="1">
      <c r="A712" s="113">
        <f t="shared" si="2"/>
        <v>0</v>
      </c>
      <c r="B712" s="114"/>
      <c r="C712" s="115"/>
      <c r="D712" s="40" t="str">
        <f t="shared" si="3"/>
        <v>#NAME?</v>
      </c>
      <c r="E712" s="84"/>
      <c r="F712" s="41" t="str">
        <f t="shared" si="4"/>
        <v>#NAME?</v>
      </c>
      <c r="G712" s="45" t="str">
        <f t="shared" si="5"/>
        <v>#NAME?</v>
      </c>
      <c r="H712" s="41" t="str">
        <f t="shared" si="6"/>
        <v>#NAME?</v>
      </c>
      <c r="I712" s="116"/>
      <c r="J712" s="117"/>
      <c r="K712" s="42"/>
      <c r="L712" s="85"/>
      <c r="M712" s="44"/>
      <c r="N712" s="44" t="str">
        <f t="shared" si="7"/>
        <v>#NAME?</v>
      </c>
      <c r="O712" s="86" t="str">
        <f t="shared" si="8"/>
        <v>#NAME?</v>
      </c>
      <c r="P712" s="125" t="str">
        <f t="shared" si="9"/>
        <v>#NAME?</v>
      </c>
      <c r="Q712" s="122" t="str">
        <f t="shared" si="10"/>
        <v>-</v>
      </c>
      <c r="R712" s="123" t="str">
        <f t="shared" si="11"/>
        <v>-</v>
      </c>
      <c r="S712" s="124" t="str">
        <f t="shared" si="12"/>
        <v>-</v>
      </c>
      <c r="T712" s="12"/>
      <c r="U712" s="12"/>
      <c r="V712" s="12"/>
      <c r="W712" s="12"/>
      <c r="X712" s="12"/>
      <c r="Y712" s="12"/>
      <c r="Z712" s="12"/>
    </row>
    <row r="713" ht="12.75" customHeight="1">
      <c r="A713" s="113">
        <f t="shared" si="2"/>
        <v>0</v>
      </c>
      <c r="B713" s="114"/>
      <c r="C713" s="115"/>
      <c r="D713" s="40" t="str">
        <f t="shared" si="3"/>
        <v>#NAME?</v>
      </c>
      <c r="E713" s="84"/>
      <c r="F713" s="41" t="str">
        <f t="shared" si="4"/>
        <v>#NAME?</v>
      </c>
      <c r="G713" s="45" t="str">
        <f t="shared" si="5"/>
        <v>#NAME?</v>
      </c>
      <c r="H713" s="41" t="str">
        <f t="shared" si="6"/>
        <v>#NAME?</v>
      </c>
      <c r="I713" s="116"/>
      <c r="J713" s="117"/>
      <c r="K713" s="42"/>
      <c r="L713" s="85"/>
      <c r="M713" s="44"/>
      <c r="N713" s="44" t="str">
        <f t="shared" si="7"/>
        <v>#NAME?</v>
      </c>
      <c r="O713" s="86" t="str">
        <f t="shared" si="8"/>
        <v>#NAME?</v>
      </c>
      <c r="P713" s="125" t="str">
        <f t="shared" si="9"/>
        <v>#NAME?</v>
      </c>
      <c r="Q713" s="122" t="str">
        <f t="shared" si="10"/>
        <v>-</v>
      </c>
      <c r="R713" s="123" t="str">
        <f t="shared" si="11"/>
        <v>-</v>
      </c>
      <c r="S713" s="124" t="str">
        <f t="shared" si="12"/>
        <v>-</v>
      </c>
      <c r="T713" s="12"/>
      <c r="U713" s="12"/>
      <c r="V713" s="12"/>
      <c r="W713" s="12"/>
      <c r="X713" s="12"/>
      <c r="Y713" s="12"/>
      <c r="Z713" s="12"/>
    </row>
    <row r="714" ht="12.75" customHeight="1">
      <c r="A714" s="113">
        <f t="shared" si="2"/>
        <v>0</v>
      </c>
      <c r="B714" s="114"/>
      <c r="C714" s="115"/>
      <c r="D714" s="40" t="str">
        <f t="shared" si="3"/>
        <v>#NAME?</v>
      </c>
      <c r="E714" s="84"/>
      <c r="F714" s="41" t="str">
        <f t="shared" si="4"/>
        <v>#NAME?</v>
      </c>
      <c r="G714" s="45" t="str">
        <f t="shared" si="5"/>
        <v>#NAME?</v>
      </c>
      <c r="H714" s="41" t="str">
        <f t="shared" si="6"/>
        <v>#NAME?</v>
      </c>
      <c r="I714" s="116"/>
      <c r="J714" s="117"/>
      <c r="K714" s="42"/>
      <c r="L714" s="85"/>
      <c r="M714" s="44"/>
      <c r="N714" s="44" t="str">
        <f t="shared" si="7"/>
        <v>#NAME?</v>
      </c>
      <c r="O714" s="86" t="str">
        <f t="shared" si="8"/>
        <v>#NAME?</v>
      </c>
      <c r="P714" s="125" t="str">
        <f t="shared" si="9"/>
        <v>#NAME?</v>
      </c>
      <c r="Q714" s="122" t="str">
        <f t="shared" si="10"/>
        <v>-</v>
      </c>
      <c r="R714" s="123" t="str">
        <f t="shared" si="11"/>
        <v>-</v>
      </c>
      <c r="S714" s="124" t="str">
        <f t="shared" si="12"/>
        <v>-</v>
      </c>
      <c r="T714" s="12"/>
      <c r="U714" s="12"/>
      <c r="V714" s="12"/>
      <c r="W714" s="12"/>
      <c r="X714" s="12"/>
      <c r="Y714" s="12"/>
      <c r="Z714" s="12"/>
    </row>
    <row r="715" ht="12.75" customHeight="1">
      <c r="A715" s="113">
        <f t="shared" si="2"/>
        <v>0</v>
      </c>
      <c r="B715" s="114"/>
      <c r="C715" s="115"/>
      <c r="D715" s="40" t="str">
        <f t="shared" si="3"/>
        <v>#NAME?</v>
      </c>
      <c r="E715" s="84"/>
      <c r="F715" s="41" t="str">
        <f t="shared" si="4"/>
        <v>#NAME?</v>
      </c>
      <c r="G715" s="45" t="str">
        <f t="shared" si="5"/>
        <v>#NAME?</v>
      </c>
      <c r="H715" s="41" t="str">
        <f t="shared" si="6"/>
        <v>#NAME?</v>
      </c>
      <c r="I715" s="116"/>
      <c r="J715" s="117"/>
      <c r="K715" s="42"/>
      <c r="L715" s="85"/>
      <c r="M715" s="44"/>
      <c r="N715" s="44" t="str">
        <f t="shared" si="7"/>
        <v>#NAME?</v>
      </c>
      <c r="O715" s="86" t="str">
        <f t="shared" si="8"/>
        <v>#NAME?</v>
      </c>
      <c r="P715" s="125" t="str">
        <f t="shared" si="9"/>
        <v>#NAME?</v>
      </c>
      <c r="Q715" s="122" t="str">
        <f t="shared" si="10"/>
        <v>-</v>
      </c>
      <c r="R715" s="123" t="str">
        <f t="shared" si="11"/>
        <v>-</v>
      </c>
      <c r="S715" s="124" t="str">
        <f t="shared" si="12"/>
        <v>-</v>
      </c>
      <c r="T715" s="12"/>
      <c r="U715" s="12"/>
      <c r="V715" s="12"/>
      <c r="W715" s="12"/>
      <c r="X715" s="12"/>
      <c r="Y715" s="12"/>
      <c r="Z715" s="12"/>
    </row>
    <row r="716" ht="12.75" customHeight="1">
      <c r="A716" s="113">
        <f t="shared" si="2"/>
        <v>0</v>
      </c>
      <c r="B716" s="114"/>
      <c r="C716" s="115"/>
      <c r="D716" s="40" t="str">
        <f t="shared" si="3"/>
        <v>#NAME?</v>
      </c>
      <c r="E716" s="84"/>
      <c r="F716" s="41" t="str">
        <f t="shared" si="4"/>
        <v>#NAME?</v>
      </c>
      <c r="G716" s="45" t="str">
        <f t="shared" si="5"/>
        <v>#NAME?</v>
      </c>
      <c r="H716" s="41" t="str">
        <f t="shared" si="6"/>
        <v>#NAME?</v>
      </c>
      <c r="I716" s="116"/>
      <c r="J716" s="117"/>
      <c r="K716" s="42"/>
      <c r="L716" s="85"/>
      <c r="M716" s="44"/>
      <c r="N716" s="44" t="str">
        <f t="shared" si="7"/>
        <v>#NAME?</v>
      </c>
      <c r="O716" s="86" t="str">
        <f t="shared" si="8"/>
        <v>#NAME?</v>
      </c>
      <c r="P716" s="125" t="str">
        <f t="shared" si="9"/>
        <v>#NAME?</v>
      </c>
      <c r="Q716" s="122" t="str">
        <f t="shared" si="10"/>
        <v>-</v>
      </c>
      <c r="R716" s="123" t="str">
        <f t="shared" si="11"/>
        <v>-</v>
      </c>
      <c r="S716" s="124" t="str">
        <f t="shared" si="12"/>
        <v>-</v>
      </c>
      <c r="T716" s="12"/>
      <c r="U716" s="12"/>
      <c r="V716" s="12"/>
      <c r="W716" s="12"/>
      <c r="X716" s="12"/>
      <c r="Y716" s="12"/>
      <c r="Z716" s="12"/>
    </row>
    <row r="717" ht="12.75" customHeight="1">
      <c r="A717" s="113">
        <f t="shared" si="2"/>
        <v>0</v>
      </c>
      <c r="B717" s="114"/>
      <c r="C717" s="115"/>
      <c r="D717" s="40" t="str">
        <f t="shared" si="3"/>
        <v>#NAME?</v>
      </c>
      <c r="E717" s="84"/>
      <c r="F717" s="41" t="str">
        <f t="shared" si="4"/>
        <v>#NAME?</v>
      </c>
      <c r="G717" s="45" t="str">
        <f t="shared" si="5"/>
        <v>#NAME?</v>
      </c>
      <c r="H717" s="41" t="str">
        <f t="shared" si="6"/>
        <v>#NAME?</v>
      </c>
      <c r="I717" s="116"/>
      <c r="J717" s="117"/>
      <c r="K717" s="42"/>
      <c r="L717" s="85"/>
      <c r="M717" s="44"/>
      <c r="N717" s="44" t="str">
        <f t="shared" si="7"/>
        <v>#NAME?</v>
      </c>
      <c r="O717" s="86" t="str">
        <f t="shared" si="8"/>
        <v>#NAME?</v>
      </c>
      <c r="P717" s="125" t="str">
        <f t="shared" si="9"/>
        <v>#NAME?</v>
      </c>
      <c r="Q717" s="122" t="str">
        <f t="shared" si="10"/>
        <v>-</v>
      </c>
      <c r="R717" s="123" t="str">
        <f t="shared" si="11"/>
        <v>-</v>
      </c>
      <c r="S717" s="124" t="str">
        <f t="shared" si="12"/>
        <v>-</v>
      </c>
      <c r="T717" s="12"/>
      <c r="U717" s="12"/>
      <c r="V717" s="12"/>
      <c r="W717" s="12"/>
      <c r="X717" s="12"/>
      <c r="Y717" s="12"/>
      <c r="Z717" s="12"/>
    </row>
    <row r="718" ht="12.75" customHeight="1">
      <c r="A718" s="113">
        <f t="shared" si="2"/>
        <v>0</v>
      </c>
      <c r="B718" s="114"/>
      <c r="C718" s="115"/>
      <c r="D718" s="40" t="str">
        <f t="shared" si="3"/>
        <v>#NAME?</v>
      </c>
      <c r="E718" s="84"/>
      <c r="F718" s="41" t="str">
        <f t="shared" si="4"/>
        <v>#NAME?</v>
      </c>
      <c r="G718" s="45" t="str">
        <f t="shared" si="5"/>
        <v>#NAME?</v>
      </c>
      <c r="H718" s="41" t="str">
        <f t="shared" si="6"/>
        <v>#NAME?</v>
      </c>
      <c r="I718" s="116"/>
      <c r="J718" s="117"/>
      <c r="K718" s="42"/>
      <c r="L718" s="85"/>
      <c r="M718" s="44"/>
      <c r="N718" s="44" t="str">
        <f t="shared" si="7"/>
        <v>#NAME?</v>
      </c>
      <c r="O718" s="86" t="str">
        <f t="shared" si="8"/>
        <v>#NAME?</v>
      </c>
      <c r="P718" s="125" t="str">
        <f t="shared" si="9"/>
        <v>#NAME?</v>
      </c>
      <c r="Q718" s="122" t="str">
        <f t="shared" si="10"/>
        <v>-</v>
      </c>
      <c r="R718" s="123" t="str">
        <f t="shared" si="11"/>
        <v>-</v>
      </c>
      <c r="S718" s="124" t="str">
        <f t="shared" si="12"/>
        <v>-</v>
      </c>
      <c r="T718" s="12"/>
      <c r="U718" s="12"/>
      <c r="V718" s="12"/>
      <c r="W718" s="12"/>
      <c r="X718" s="12"/>
      <c r="Y718" s="12"/>
      <c r="Z718" s="12"/>
    </row>
    <row r="719" ht="12.75" customHeight="1">
      <c r="A719" s="113">
        <f t="shared" si="2"/>
        <v>0</v>
      </c>
      <c r="B719" s="114"/>
      <c r="C719" s="115"/>
      <c r="D719" s="40" t="str">
        <f t="shared" si="3"/>
        <v>#NAME?</v>
      </c>
      <c r="E719" s="84"/>
      <c r="F719" s="41" t="str">
        <f t="shared" si="4"/>
        <v>#NAME?</v>
      </c>
      <c r="G719" s="45" t="str">
        <f t="shared" si="5"/>
        <v>#NAME?</v>
      </c>
      <c r="H719" s="41" t="str">
        <f t="shared" si="6"/>
        <v>#NAME?</v>
      </c>
      <c r="I719" s="116"/>
      <c r="J719" s="117"/>
      <c r="K719" s="42"/>
      <c r="L719" s="85"/>
      <c r="M719" s="44"/>
      <c r="N719" s="44" t="str">
        <f t="shared" si="7"/>
        <v>#NAME?</v>
      </c>
      <c r="O719" s="86" t="str">
        <f t="shared" si="8"/>
        <v>#NAME?</v>
      </c>
      <c r="P719" s="125" t="str">
        <f t="shared" si="9"/>
        <v>#NAME?</v>
      </c>
      <c r="Q719" s="122" t="str">
        <f t="shared" si="10"/>
        <v>-</v>
      </c>
      <c r="R719" s="123" t="str">
        <f t="shared" si="11"/>
        <v>-</v>
      </c>
      <c r="S719" s="124" t="str">
        <f t="shared" si="12"/>
        <v>-</v>
      </c>
      <c r="T719" s="12"/>
      <c r="U719" s="12"/>
      <c r="V719" s="12"/>
      <c r="W719" s="12"/>
      <c r="X719" s="12"/>
      <c r="Y719" s="12"/>
      <c r="Z719" s="12"/>
    </row>
    <row r="720" ht="12.75" customHeight="1">
      <c r="A720" s="113">
        <f t="shared" si="2"/>
        <v>0</v>
      </c>
      <c r="B720" s="114"/>
      <c r="C720" s="115"/>
      <c r="D720" s="40" t="str">
        <f t="shared" si="3"/>
        <v>#NAME?</v>
      </c>
      <c r="E720" s="84"/>
      <c r="F720" s="41" t="str">
        <f t="shared" si="4"/>
        <v>#NAME?</v>
      </c>
      <c r="G720" s="45" t="str">
        <f t="shared" si="5"/>
        <v>#NAME?</v>
      </c>
      <c r="H720" s="41" t="str">
        <f t="shared" si="6"/>
        <v>#NAME?</v>
      </c>
      <c r="I720" s="116"/>
      <c r="J720" s="117"/>
      <c r="K720" s="42"/>
      <c r="L720" s="85"/>
      <c r="M720" s="44"/>
      <c r="N720" s="44" t="str">
        <f t="shared" si="7"/>
        <v>#NAME?</v>
      </c>
      <c r="O720" s="86" t="str">
        <f t="shared" si="8"/>
        <v>#NAME?</v>
      </c>
      <c r="P720" s="125" t="str">
        <f t="shared" si="9"/>
        <v>#NAME?</v>
      </c>
      <c r="Q720" s="122" t="str">
        <f t="shared" si="10"/>
        <v>-</v>
      </c>
      <c r="R720" s="123" t="str">
        <f t="shared" si="11"/>
        <v>-</v>
      </c>
      <c r="S720" s="124" t="str">
        <f t="shared" si="12"/>
        <v>-</v>
      </c>
      <c r="T720" s="12"/>
      <c r="U720" s="12"/>
      <c r="V720" s="12"/>
      <c r="W720" s="12"/>
      <c r="X720" s="12"/>
      <c r="Y720" s="12"/>
      <c r="Z720" s="12"/>
    </row>
    <row r="721" ht="12.75" customHeight="1">
      <c r="A721" s="113">
        <f t="shared" si="2"/>
        <v>0</v>
      </c>
      <c r="B721" s="114"/>
      <c r="C721" s="115"/>
      <c r="D721" s="40" t="str">
        <f t="shared" si="3"/>
        <v>#NAME?</v>
      </c>
      <c r="E721" s="84"/>
      <c r="F721" s="41" t="str">
        <f t="shared" si="4"/>
        <v>#NAME?</v>
      </c>
      <c r="G721" s="45" t="str">
        <f t="shared" si="5"/>
        <v>#NAME?</v>
      </c>
      <c r="H721" s="41" t="str">
        <f t="shared" si="6"/>
        <v>#NAME?</v>
      </c>
      <c r="I721" s="116"/>
      <c r="J721" s="117"/>
      <c r="K721" s="42"/>
      <c r="L721" s="85"/>
      <c r="M721" s="44"/>
      <c r="N721" s="44" t="str">
        <f t="shared" si="7"/>
        <v>#NAME?</v>
      </c>
      <c r="O721" s="86" t="str">
        <f t="shared" si="8"/>
        <v>#NAME?</v>
      </c>
      <c r="P721" s="125" t="str">
        <f t="shared" si="9"/>
        <v>#NAME?</v>
      </c>
      <c r="Q721" s="122" t="str">
        <f t="shared" si="10"/>
        <v>-</v>
      </c>
      <c r="R721" s="123" t="str">
        <f t="shared" si="11"/>
        <v>-</v>
      </c>
      <c r="S721" s="124" t="str">
        <f t="shared" si="12"/>
        <v>-</v>
      </c>
      <c r="T721" s="12"/>
      <c r="U721" s="12"/>
      <c r="V721" s="12"/>
      <c r="W721" s="12"/>
      <c r="X721" s="12"/>
      <c r="Y721" s="12"/>
      <c r="Z721" s="12"/>
    </row>
    <row r="722" ht="12.75" customHeight="1">
      <c r="A722" s="113">
        <f t="shared" si="2"/>
        <v>0</v>
      </c>
      <c r="B722" s="114"/>
      <c r="C722" s="115"/>
      <c r="D722" s="40" t="str">
        <f t="shared" si="3"/>
        <v>#NAME?</v>
      </c>
      <c r="E722" s="84"/>
      <c r="F722" s="41" t="str">
        <f t="shared" si="4"/>
        <v>#NAME?</v>
      </c>
      <c r="G722" s="45" t="str">
        <f t="shared" si="5"/>
        <v>#NAME?</v>
      </c>
      <c r="H722" s="41" t="str">
        <f t="shared" si="6"/>
        <v>#NAME?</v>
      </c>
      <c r="I722" s="116"/>
      <c r="J722" s="117"/>
      <c r="K722" s="42"/>
      <c r="L722" s="85"/>
      <c r="M722" s="44"/>
      <c r="N722" s="44" t="str">
        <f t="shared" si="7"/>
        <v>#NAME?</v>
      </c>
      <c r="O722" s="86" t="str">
        <f t="shared" si="8"/>
        <v>#NAME?</v>
      </c>
      <c r="P722" s="125" t="str">
        <f t="shared" si="9"/>
        <v>#NAME?</v>
      </c>
      <c r="Q722" s="122" t="str">
        <f t="shared" si="10"/>
        <v>-</v>
      </c>
      <c r="R722" s="123" t="str">
        <f t="shared" si="11"/>
        <v>-</v>
      </c>
      <c r="S722" s="124" t="str">
        <f t="shared" si="12"/>
        <v>-</v>
      </c>
      <c r="T722" s="12"/>
      <c r="U722" s="12"/>
      <c r="V722" s="12"/>
      <c r="W722" s="12"/>
      <c r="X722" s="12"/>
      <c r="Y722" s="12"/>
      <c r="Z722" s="12"/>
    </row>
    <row r="723" ht="12.75" customHeight="1">
      <c r="A723" s="113">
        <f t="shared" si="2"/>
        <v>0</v>
      </c>
      <c r="B723" s="114"/>
      <c r="C723" s="115"/>
      <c r="D723" s="40" t="str">
        <f t="shared" si="3"/>
        <v>#NAME?</v>
      </c>
      <c r="E723" s="84"/>
      <c r="F723" s="41" t="str">
        <f t="shared" si="4"/>
        <v>#NAME?</v>
      </c>
      <c r="G723" s="45" t="str">
        <f t="shared" si="5"/>
        <v>#NAME?</v>
      </c>
      <c r="H723" s="41" t="str">
        <f t="shared" si="6"/>
        <v>#NAME?</v>
      </c>
      <c r="I723" s="116"/>
      <c r="J723" s="117"/>
      <c r="K723" s="42"/>
      <c r="L723" s="85"/>
      <c r="M723" s="44"/>
      <c r="N723" s="44" t="str">
        <f t="shared" si="7"/>
        <v>#NAME?</v>
      </c>
      <c r="O723" s="86" t="str">
        <f t="shared" si="8"/>
        <v>#NAME?</v>
      </c>
      <c r="P723" s="125" t="str">
        <f t="shared" si="9"/>
        <v>#NAME?</v>
      </c>
      <c r="Q723" s="122" t="str">
        <f t="shared" si="10"/>
        <v>-</v>
      </c>
      <c r="R723" s="123" t="str">
        <f t="shared" si="11"/>
        <v>-</v>
      </c>
      <c r="S723" s="124" t="str">
        <f t="shared" si="12"/>
        <v>-</v>
      </c>
      <c r="T723" s="12"/>
      <c r="U723" s="12"/>
      <c r="V723" s="12"/>
      <c r="W723" s="12"/>
      <c r="X723" s="12"/>
      <c r="Y723" s="12"/>
      <c r="Z723" s="12"/>
    </row>
    <row r="724" ht="12.75" customHeight="1">
      <c r="A724" s="113">
        <f t="shared" si="2"/>
        <v>0</v>
      </c>
      <c r="B724" s="114"/>
      <c r="C724" s="115"/>
      <c r="D724" s="40" t="str">
        <f t="shared" si="3"/>
        <v>#NAME?</v>
      </c>
      <c r="E724" s="84"/>
      <c r="F724" s="41" t="str">
        <f t="shared" si="4"/>
        <v>#NAME?</v>
      </c>
      <c r="G724" s="45" t="str">
        <f t="shared" si="5"/>
        <v>#NAME?</v>
      </c>
      <c r="H724" s="41" t="str">
        <f t="shared" si="6"/>
        <v>#NAME?</v>
      </c>
      <c r="I724" s="116"/>
      <c r="J724" s="117"/>
      <c r="K724" s="42"/>
      <c r="L724" s="85"/>
      <c r="M724" s="44"/>
      <c r="N724" s="44" t="str">
        <f t="shared" si="7"/>
        <v>#NAME?</v>
      </c>
      <c r="O724" s="86" t="str">
        <f t="shared" si="8"/>
        <v>#NAME?</v>
      </c>
      <c r="P724" s="125" t="str">
        <f t="shared" si="9"/>
        <v>#NAME?</v>
      </c>
      <c r="Q724" s="122" t="str">
        <f t="shared" si="10"/>
        <v>-</v>
      </c>
      <c r="R724" s="123" t="str">
        <f t="shared" si="11"/>
        <v>-</v>
      </c>
      <c r="S724" s="124" t="str">
        <f t="shared" si="12"/>
        <v>-</v>
      </c>
      <c r="T724" s="12"/>
      <c r="U724" s="12"/>
      <c r="V724" s="12"/>
      <c r="W724" s="12"/>
      <c r="X724" s="12"/>
      <c r="Y724" s="12"/>
      <c r="Z724" s="12"/>
    </row>
    <row r="725" ht="12.75" customHeight="1">
      <c r="A725" s="113">
        <f t="shared" si="2"/>
        <v>0</v>
      </c>
      <c r="B725" s="114"/>
      <c r="C725" s="115"/>
      <c r="D725" s="40" t="str">
        <f t="shared" si="3"/>
        <v>#NAME?</v>
      </c>
      <c r="E725" s="84"/>
      <c r="F725" s="41" t="str">
        <f t="shared" si="4"/>
        <v>#NAME?</v>
      </c>
      <c r="G725" s="45" t="str">
        <f t="shared" si="5"/>
        <v>#NAME?</v>
      </c>
      <c r="H725" s="41" t="str">
        <f t="shared" si="6"/>
        <v>#NAME?</v>
      </c>
      <c r="I725" s="116"/>
      <c r="J725" s="117"/>
      <c r="K725" s="42"/>
      <c r="L725" s="85"/>
      <c r="M725" s="44"/>
      <c r="N725" s="44" t="str">
        <f t="shared" si="7"/>
        <v>#NAME?</v>
      </c>
      <c r="O725" s="86" t="str">
        <f t="shared" si="8"/>
        <v>#NAME?</v>
      </c>
      <c r="P725" s="125" t="str">
        <f t="shared" si="9"/>
        <v>#NAME?</v>
      </c>
      <c r="Q725" s="122" t="str">
        <f t="shared" si="10"/>
        <v>-</v>
      </c>
      <c r="R725" s="123" t="str">
        <f t="shared" si="11"/>
        <v>-</v>
      </c>
      <c r="S725" s="124" t="str">
        <f t="shared" si="12"/>
        <v>-</v>
      </c>
      <c r="T725" s="12"/>
      <c r="U725" s="12"/>
      <c r="V725" s="12"/>
      <c r="W725" s="12"/>
      <c r="X725" s="12"/>
      <c r="Y725" s="12"/>
      <c r="Z725" s="12"/>
    </row>
    <row r="726" ht="12.75" customHeight="1">
      <c r="A726" s="113">
        <f t="shared" si="2"/>
        <v>0</v>
      </c>
      <c r="B726" s="114"/>
      <c r="C726" s="115"/>
      <c r="D726" s="40" t="str">
        <f t="shared" si="3"/>
        <v>#NAME?</v>
      </c>
      <c r="E726" s="84"/>
      <c r="F726" s="41" t="str">
        <f t="shared" si="4"/>
        <v>#NAME?</v>
      </c>
      <c r="G726" s="45" t="str">
        <f t="shared" si="5"/>
        <v>#NAME?</v>
      </c>
      <c r="H726" s="41" t="str">
        <f t="shared" si="6"/>
        <v>#NAME?</v>
      </c>
      <c r="I726" s="116"/>
      <c r="J726" s="117"/>
      <c r="K726" s="42"/>
      <c r="L726" s="85"/>
      <c r="M726" s="44"/>
      <c r="N726" s="44" t="str">
        <f t="shared" si="7"/>
        <v>#NAME?</v>
      </c>
      <c r="O726" s="86" t="str">
        <f t="shared" si="8"/>
        <v>#NAME?</v>
      </c>
      <c r="P726" s="125" t="str">
        <f t="shared" si="9"/>
        <v>#NAME?</v>
      </c>
      <c r="Q726" s="122" t="str">
        <f t="shared" si="10"/>
        <v>-</v>
      </c>
      <c r="R726" s="123" t="str">
        <f t="shared" si="11"/>
        <v>-</v>
      </c>
      <c r="S726" s="124" t="str">
        <f t="shared" si="12"/>
        <v>-</v>
      </c>
      <c r="T726" s="12"/>
      <c r="U726" s="12"/>
      <c r="V726" s="12"/>
      <c r="W726" s="12"/>
      <c r="X726" s="12"/>
      <c r="Y726" s="12"/>
      <c r="Z726" s="12"/>
    </row>
    <row r="727" ht="12.75" customHeight="1">
      <c r="A727" s="113">
        <f t="shared" si="2"/>
        <v>0</v>
      </c>
      <c r="B727" s="114"/>
      <c r="C727" s="115"/>
      <c r="D727" s="40" t="str">
        <f t="shared" si="3"/>
        <v>#NAME?</v>
      </c>
      <c r="E727" s="84"/>
      <c r="F727" s="41" t="str">
        <f t="shared" si="4"/>
        <v>#NAME?</v>
      </c>
      <c r="G727" s="45" t="str">
        <f t="shared" si="5"/>
        <v>#NAME?</v>
      </c>
      <c r="H727" s="41" t="str">
        <f t="shared" si="6"/>
        <v>#NAME?</v>
      </c>
      <c r="I727" s="116"/>
      <c r="J727" s="117"/>
      <c r="K727" s="42"/>
      <c r="L727" s="85"/>
      <c r="M727" s="44"/>
      <c r="N727" s="44" t="str">
        <f t="shared" si="7"/>
        <v>#NAME?</v>
      </c>
      <c r="O727" s="86" t="str">
        <f t="shared" si="8"/>
        <v>#NAME?</v>
      </c>
      <c r="P727" s="125" t="str">
        <f t="shared" si="9"/>
        <v>#NAME?</v>
      </c>
      <c r="Q727" s="122" t="str">
        <f t="shared" si="10"/>
        <v>-</v>
      </c>
      <c r="R727" s="123" t="str">
        <f t="shared" si="11"/>
        <v>-</v>
      </c>
      <c r="S727" s="124" t="str">
        <f t="shared" si="12"/>
        <v>-</v>
      </c>
      <c r="T727" s="12"/>
      <c r="U727" s="12"/>
      <c r="V727" s="12"/>
      <c r="W727" s="12"/>
      <c r="X727" s="12"/>
      <c r="Y727" s="12"/>
      <c r="Z727" s="12"/>
    </row>
    <row r="728" ht="12.75" customHeight="1">
      <c r="A728" s="113">
        <f t="shared" si="2"/>
        <v>0</v>
      </c>
      <c r="B728" s="114"/>
      <c r="C728" s="115"/>
      <c r="D728" s="40" t="str">
        <f t="shared" si="3"/>
        <v>#NAME?</v>
      </c>
      <c r="E728" s="84"/>
      <c r="F728" s="41" t="str">
        <f t="shared" si="4"/>
        <v>#NAME?</v>
      </c>
      <c r="G728" s="45" t="str">
        <f t="shared" si="5"/>
        <v>#NAME?</v>
      </c>
      <c r="H728" s="41" t="str">
        <f t="shared" si="6"/>
        <v>#NAME?</v>
      </c>
      <c r="I728" s="116"/>
      <c r="J728" s="117"/>
      <c r="K728" s="42"/>
      <c r="L728" s="85"/>
      <c r="M728" s="44"/>
      <c r="N728" s="44" t="str">
        <f t="shared" si="7"/>
        <v>#NAME?</v>
      </c>
      <c r="O728" s="86" t="str">
        <f t="shared" si="8"/>
        <v>#NAME?</v>
      </c>
      <c r="P728" s="125" t="str">
        <f t="shared" si="9"/>
        <v>#NAME?</v>
      </c>
      <c r="Q728" s="122" t="str">
        <f t="shared" si="10"/>
        <v>-</v>
      </c>
      <c r="R728" s="123" t="str">
        <f t="shared" si="11"/>
        <v>-</v>
      </c>
      <c r="S728" s="124" t="str">
        <f t="shared" si="12"/>
        <v>-</v>
      </c>
      <c r="T728" s="12"/>
      <c r="U728" s="12"/>
      <c r="V728" s="12"/>
      <c r="W728" s="12"/>
      <c r="X728" s="12"/>
      <c r="Y728" s="12"/>
      <c r="Z728" s="12"/>
    </row>
    <row r="729" ht="12.75" customHeight="1">
      <c r="A729" s="113">
        <f t="shared" si="2"/>
        <v>0</v>
      </c>
      <c r="B729" s="114"/>
      <c r="C729" s="115"/>
      <c r="D729" s="40" t="str">
        <f t="shared" si="3"/>
        <v>#NAME?</v>
      </c>
      <c r="E729" s="84"/>
      <c r="F729" s="41" t="str">
        <f t="shared" si="4"/>
        <v>#NAME?</v>
      </c>
      <c r="G729" s="45" t="str">
        <f t="shared" si="5"/>
        <v>#NAME?</v>
      </c>
      <c r="H729" s="41" t="str">
        <f t="shared" si="6"/>
        <v>#NAME?</v>
      </c>
      <c r="I729" s="116"/>
      <c r="J729" s="117"/>
      <c r="K729" s="42"/>
      <c r="L729" s="85"/>
      <c r="M729" s="44"/>
      <c r="N729" s="44" t="str">
        <f t="shared" si="7"/>
        <v>#NAME?</v>
      </c>
      <c r="O729" s="86" t="str">
        <f t="shared" si="8"/>
        <v>#NAME?</v>
      </c>
      <c r="P729" s="125" t="str">
        <f t="shared" si="9"/>
        <v>#NAME?</v>
      </c>
      <c r="Q729" s="122" t="str">
        <f t="shared" si="10"/>
        <v>-</v>
      </c>
      <c r="R729" s="123" t="str">
        <f t="shared" si="11"/>
        <v>-</v>
      </c>
      <c r="S729" s="124" t="str">
        <f t="shared" si="12"/>
        <v>-</v>
      </c>
      <c r="T729" s="12"/>
      <c r="U729" s="12"/>
      <c r="V729" s="12"/>
      <c r="W729" s="12"/>
      <c r="X729" s="12"/>
      <c r="Y729" s="12"/>
      <c r="Z729" s="12"/>
    </row>
    <row r="730" ht="12.75" customHeight="1">
      <c r="A730" s="113">
        <f t="shared" si="2"/>
        <v>0</v>
      </c>
      <c r="B730" s="114"/>
      <c r="C730" s="115"/>
      <c r="D730" s="40" t="str">
        <f t="shared" si="3"/>
        <v>#NAME?</v>
      </c>
      <c r="E730" s="84"/>
      <c r="F730" s="41" t="str">
        <f t="shared" si="4"/>
        <v>#NAME?</v>
      </c>
      <c r="G730" s="45" t="str">
        <f t="shared" si="5"/>
        <v>#NAME?</v>
      </c>
      <c r="H730" s="41" t="str">
        <f t="shared" si="6"/>
        <v>#NAME?</v>
      </c>
      <c r="I730" s="116"/>
      <c r="J730" s="117"/>
      <c r="K730" s="42"/>
      <c r="L730" s="85"/>
      <c r="M730" s="44"/>
      <c r="N730" s="44" t="str">
        <f t="shared" si="7"/>
        <v>#NAME?</v>
      </c>
      <c r="O730" s="86" t="str">
        <f t="shared" si="8"/>
        <v>#NAME?</v>
      </c>
      <c r="P730" s="125" t="str">
        <f t="shared" si="9"/>
        <v>#NAME?</v>
      </c>
      <c r="Q730" s="122" t="str">
        <f t="shared" si="10"/>
        <v>-</v>
      </c>
      <c r="R730" s="123" t="str">
        <f t="shared" si="11"/>
        <v>-</v>
      </c>
      <c r="S730" s="124" t="str">
        <f t="shared" si="12"/>
        <v>-</v>
      </c>
      <c r="T730" s="12"/>
      <c r="U730" s="12"/>
      <c r="V730" s="12"/>
      <c r="W730" s="12"/>
      <c r="X730" s="12"/>
      <c r="Y730" s="12"/>
      <c r="Z730" s="12"/>
    </row>
    <row r="731" ht="12.75" customHeight="1">
      <c r="A731" s="113">
        <f t="shared" si="2"/>
        <v>0</v>
      </c>
      <c r="B731" s="114"/>
      <c r="C731" s="115"/>
      <c r="D731" s="40" t="str">
        <f t="shared" si="3"/>
        <v>#NAME?</v>
      </c>
      <c r="E731" s="84"/>
      <c r="F731" s="41" t="str">
        <f t="shared" si="4"/>
        <v>#NAME?</v>
      </c>
      <c r="G731" s="45" t="str">
        <f t="shared" si="5"/>
        <v>#NAME?</v>
      </c>
      <c r="H731" s="41" t="str">
        <f t="shared" si="6"/>
        <v>#NAME?</v>
      </c>
      <c r="I731" s="116"/>
      <c r="J731" s="117"/>
      <c r="K731" s="42"/>
      <c r="L731" s="85"/>
      <c r="M731" s="44"/>
      <c r="N731" s="44" t="str">
        <f t="shared" si="7"/>
        <v>#NAME?</v>
      </c>
      <c r="O731" s="86" t="str">
        <f t="shared" si="8"/>
        <v>#NAME?</v>
      </c>
      <c r="P731" s="125" t="str">
        <f t="shared" si="9"/>
        <v>#NAME?</v>
      </c>
      <c r="Q731" s="122" t="str">
        <f t="shared" si="10"/>
        <v>-</v>
      </c>
      <c r="R731" s="123" t="str">
        <f t="shared" si="11"/>
        <v>-</v>
      </c>
      <c r="S731" s="124" t="str">
        <f t="shared" si="12"/>
        <v>-</v>
      </c>
      <c r="T731" s="12"/>
      <c r="U731" s="12"/>
      <c r="V731" s="12"/>
      <c r="W731" s="12"/>
      <c r="X731" s="12"/>
      <c r="Y731" s="12"/>
      <c r="Z731" s="12"/>
    </row>
    <row r="732" ht="12.75" customHeight="1">
      <c r="A732" s="113">
        <f t="shared" si="2"/>
        <v>0</v>
      </c>
      <c r="B732" s="114"/>
      <c r="C732" s="115"/>
      <c r="D732" s="40" t="str">
        <f t="shared" si="3"/>
        <v>#NAME?</v>
      </c>
      <c r="E732" s="84"/>
      <c r="F732" s="41" t="str">
        <f t="shared" si="4"/>
        <v>#NAME?</v>
      </c>
      <c r="G732" s="45" t="str">
        <f t="shared" si="5"/>
        <v>#NAME?</v>
      </c>
      <c r="H732" s="41" t="str">
        <f t="shared" si="6"/>
        <v>#NAME?</v>
      </c>
      <c r="I732" s="116"/>
      <c r="J732" s="117"/>
      <c r="K732" s="42"/>
      <c r="L732" s="85"/>
      <c r="M732" s="44"/>
      <c r="N732" s="44" t="str">
        <f t="shared" si="7"/>
        <v>#NAME?</v>
      </c>
      <c r="O732" s="86" t="str">
        <f t="shared" si="8"/>
        <v>#NAME?</v>
      </c>
      <c r="P732" s="125" t="str">
        <f t="shared" si="9"/>
        <v>#NAME?</v>
      </c>
      <c r="Q732" s="122" t="str">
        <f t="shared" si="10"/>
        <v>-</v>
      </c>
      <c r="R732" s="123" t="str">
        <f t="shared" si="11"/>
        <v>-</v>
      </c>
      <c r="S732" s="124" t="str">
        <f t="shared" si="12"/>
        <v>-</v>
      </c>
      <c r="T732" s="12"/>
      <c r="U732" s="12"/>
      <c r="V732" s="12"/>
      <c r="W732" s="12"/>
      <c r="X732" s="12"/>
      <c r="Y732" s="12"/>
      <c r="Z732" s="12"/>
    </row>
    <row r="733" ht="12.75" customHeight="1">
      <c r="A733" s="113">
        <f t="shared" si="2"/>
        <v>0</v>
      </c>
      <c r="B733" s="114"/>
      <c r="C733" s="115"/>
      <c r="D733" s="40" t="str">
        <f t="shared" si="3"/>
        <v>#NAME?</v>
      </c>
      <c r="E733" s="84"/>
      <c r="F733" s="41" t="str">
        <f t="shared" si="4"/>
        <v>#NAME?</v>
      </c>
      <c r="G733" s="45" t="str">
        <f t="shared" si="5"/>
        <v>#NAME?</v>
      </c>
      <c r="H733" s="41" t="str">
        <f t="shared" si="6"/>
        <v>#NAME?</v>
      </c>
      <c r="I733" s="116"/>
      <c r="J733" s="117"/>
      <c r="K733" s="42"/>
      <c r="L733" s="85"/>
      <c r="M733" s="44"/>
      <c r="N733" s="44" t="str">
        <f t="shared" si="7"/>
        <v>#NAME?</v>
      </c>
      <c r="O733" s="86" t="str">
        <f t="shared" si="8"/>
        <v>#NAME?</v>
      </c>
      <c r="P733" s="125" t="str">
        <f t="shared" si="9"/>
        <v>#NAME?</v>
      </c>
      <c r="Q733" s="122" t="str">
        <f t="shared" si="10"/>
        <v>-</v>
      </c>
      <c r="R733" s="123" t="str">
        <f t="shared" si="11"/>
        <v>-</v>
      </c>
      <c r="S733" s="124" t="str">
        <f t="shared" si="12"/>
        <v>-</v>
      </c>
      <c r="T733" s="12"/>
      <c r="U733" s="12"/>
      <c r="V733" s="12"/>
      <c r="W733" s="12"/>
      <c r="X733" s="12"/>
      <c r="Y733" s="12"/>
      <c r="Z733" s="12"/>
    </row>
    <row r="734" ht="12.75" customHeight="1">
      <c r="A734" s="113">
        <f t="shared" si="2"/>
        <v>0</v>
      </c>
      <c r="B734" s="114"/>
      <c r="C734" s="115"/>
      <c r="D734" s="40" t="str">
        <f t="shared" si="3"/>
        <v>#NAME?</v>
      </c>
      <c r="E734" s="84"/>
      <c r="F734" s="41" t="str">
        <f t="shared" si="4"/>
        <v>#NAME?</v>
      </c>
      <c r="G734" s="45" t="str">
        <f t="shared" si="5"/>
        <v>#NAME?</v>
      </c>
      <c r="H734" s="41" t="str">
        <f t="shared" si="6"/>
        <v>#NAME?</v>
      </c>
      <c r="I734" s="116"/>
      <c r="J734" s="117"/>
      <c r="K734" s="42"/>
      <c r="L734" s="85"/>
      <c r="M734" s="44"/>
      <c r="N734" s="44" t="str">
        <f t="shared" si="7"/>
        <v>#NAME?</v>
      </c>
      <c r="O734" s="86" t="str">
        <f t="shared" si="8"/>
        <v>#NAME?</v>
      </c>
      <c r="P734" s="125" t="str">
        <f t="shared" si="9"/>
        <v>#NAME?</v>
      </c>
      <c r="Q734" s="122" t="str">
        <f t="shared" si="10"/>
        <v>-</v>
      </c>
      <c r="R734" s="123" t="str">
        <f t="shared" si="11"/>
        <v>-</v>
      </c>
      <c r="S734" s="124" t="str">
        <f t="shared" si="12"/>
        <v>-</v>
      </c>
      <c r="T734" s="12"/>
      <c r="U734" s="12"/>
      <c r="V734" s="12"/>
      <c r="W734" s="12"/>
      <c r="X734" s="12"/>
      <c r="Y734" s="12"/>
      <c r="Z734" s="12"/>
    </row>
    <row r="735" ht="12.75" customHeight="1">
      <c r="A735" s="113">
        <f t="shared" si="2"/>
        <v>0</v>
      </c>
      <c r="B735" s="114"/>
      <c r="C735" s="115"/>
      <c r="D735" s="40" t="str">
        <f t="shared" si="3"/>
        <v>#NAME?</v>
      </c>
      <c r="E735" s="84"/>
      <c r="F735" s="41" t="str">
        <f t="shared" si="4"/>
        <v>#NAME?</v>
      </c>
      <c r="G735" s="45" t="str">
        <f t="shared" si="5"/>
        <v>#NAME?</v>
      </c>
      <c r="H735" s="41" t="str">
        <f t="shared" si="6"/>
        <v>#NAME?</v>
      </c>
      <c r="I735" s="116"/>
      <c r="J735" s="117"/>
      <c r="K735" s="42"/>
      <c r="L735" s="85"/>
      <c r="M735" s="44"/>
      <c r="N735" s="44" t="str">
        <f t="shared" si="7"/>
        <v>#NAME?</v>
      </c>
      <c r="O735" s="86" t="str">
        <f t="shared" si="8"/>
        <v>#NAME?</v>
      </c>
      <c r="P735" s="125" t="str">
        <f t="shared" si="9"/>
        <v>#NAME?</v>
      </c>
      <c r="Q735" s="122" t="str">
        <f t="shared" si="10"/>
        <v>-</v>
      </c>
      <c r="R735" s="123" t="str">
        <f t="shared" si="11"/>
        <v>-</v>
      </c>
      <c r="S735" s="124" t="str">
        <f t="shared" si="12"/>
        <v>-</v>
      </c>
      <c r="T735" s="12"/>
      <c r="U735" s="12"/>
      <c r="V735" s="12"/>
      <c r="W735" s="12"/>
      <c r="X735" s="12"/>
      <c r="Y735" s="12"/>
      <c r="Z735" s="12"/>
    </row>
    <row r="736" ht="12.75" customHeight="1">
      <c r="A736" s="113">
        <f t="shared" si="2"/>
        <v>0</v>
      </c>
      <c r="B736" s="114"/>
      <c r="C736" s="115"/>
      <c r="D736" s="40" t="str">
        <f t="shared" si="3"/>
        <v>#NAME?</v>
      </c>
      <c r="E736" s="84"/>
      <c r="F736" s="41" t="str">
        <f t="shared" si="4"/>
        <v>#NAME?</v>
      </c>
      <c r="G736" s="45" t="str">
        <f t="shared" si="5"/>
        <v>#NAME?</v>
      </c>
      <c r="H736" s="41" t="str">
        <f t="shared" si="6"/>
        <v>#NAME?</v>
      </c>
      <c r="I736" s="116"/>
      <c r="J736" s="117"/>
      <c r="K736" s="42"/>
      <c r="L736" s="85"/>
      <c r="M736" s="44"/>
      <c r="N736" s="44" t="str">
        <f t="shared" si="7"/>
        <v>#NAME?</v>
      </c>
      <c r="O736" s="86" t="str">
        <f t="shared" si="8"/>
        <v>#NAME?</v>
      </c>
      <c r="P736" s="125" t="str">
        <f t="shared" si="9"/>
        <v>#NAME?</v>
      </c>
      <c r="Q736" s="122" t="str">
        <f t="shared" si="10"/>
        <v>-</v>
      </c>
      <c r="R736" s="123" t="str">
        <f t="shared" si="11"/>
        <v>-</v>
      </c>
      <c r="S736" s="124" t="str">
        <f t="shared" si="12"/>
        <v>-</v>
      </c>
      <c r="T736" s="12"/>
      <c r="U736" s="12"/>
      <c r="V736" s="12"/>
      <c r="W736" s="12"/>
      <c r="X736" s="12"/>
      <c r="Y736" s="12"/>
      <c r="Z736" s="12"/>
    </row>
    <row r="737" ht="12.75" customHeight="1">
      <c r="A737" s="113">
        <f t="shared" si="2"/>
        <v>0</v>
      </c>
      <c r="B737" s="114"/>
      <c r="C737" s="115"/>
      <c r="D737" s="40" t="str">
        <f t="shared" si="3"/>
        <v>#NAME?</v>
      </c>
      <c r="E737" s="84"/>
      <c r="F737" s="41" t="str">
        <f t="shared" si="4"/>
        <v>#NAME?</v>
      </c>
      <c r="G737" s="45" t="str">
        <f t="shared" si="5"/>
        <v>#NAME?</v>
      </c>
      <c r="H737" s="41" t="str">
        <f t="shared" si="6"/>
        <v>#NAME?</v>
      </c>
      <c r="I737" s="116"/>
      <c r="J737" s="117"/>
      <c r="K737" s="42"/>
      <c r="L737" s="85"/>
      <c r="M737" s="44"/>
      <c r="N737" s="44" t="str">
        <f t="shared" si="7"/>
        <v>#NAME?</v>
      </c>
      <c r="O737" s="86" t="str">
        <f t="shared" si="8"/>
        <v>#NAME?</v>
      </c>
      <c r="P737" s="125" t="str">
        <f t="shared" si="9"/>
        <v>#NAME?</v>
      </c>
      <c r="Q737" s="122" t="str">
        <f t="shared" si="10"/>
        <v>-</v>
      </c>
      <c r="R737" s="123" t="str">
        <f t="shared" si="11"/>
        <v>-</v>
      </c>
      <c r="S737" s="124" t="str">
        <f t="shared" si="12"/>
        <v>-</v>
      </c>
      <c r="T737" s="12"/>
      <c r="U737" s="12"/>
      <c r="V737" s="12"/>
      <c r="W737" s="12"/>
      <c r="X737" s="12"/>
      <c r="Y737" s="12"/>
      <c r="Z737" s="12"/>
    </row>
    <row r="738" ht="12.75" customHeight="1">
      <c r="A738" s="113">
        <f t="shared" si="2"/>
        <v>0</v>
      </c>
      <c r="B738" s="114"/>
      <c r="C738" s="115"/>
      <c r="D738" s="40" t="str">
        <f t="shared" si="3"/>
        <v>#NAME?</v>
      </c>
      <c r="E738" s="84"/>
      <c r="F738" s="41" t="str">
        <f t="shared" si="4"/>
        <v>#NAME?</v>
      </c>
      <c r="G738" s="45" t="str">
        <f t="shared" si="5"/>
        <v>#NAME?</v>
      </c>
      <c r="H738" s="41" t="str">
        <f t="shared" si="6"/>
        <v>#NAME?</v>
      </c>
      <c r="I738" s="116"/>
      <c r="J738" s="117"/>
      <c r="K738" s="42"/>
      <c r="L738" s="85"/>
      <c r="M738" s="44"/>
      <c r="N738" s="44" t="str">
        <f t="shared" si="7"/>
        <v>#NAME?</v>
      </c>
      <c r="O738" s="86" t="str">
        <f t="shared" si="8"/>
        <v>#NAME?</v>
      </c>
      <c r="P738" s="125" t="str">
        <f t="shared" si="9"/>
        <v>#NAME?</v>
      </c>
      <c r="Q738" s="122" t="str">
        <f t="shared" si="10"/>
        <v>-</v>
      </c>
      <c r="R738" s="123" t="str">
        <f t="shared" si="11"/>
        <v>-</v>
      </c>
      <c r="S738" s="124" t="str">
        <f t="shared" si="12"/>
        <v>-</v>
      </c>
      <c r="T738" s="12"/>
      <c r="U738" s="12"/>
      <c r="V738" s="12"/>
      <c r="W738" s="12"/>
      <c r="X738" s="12"/>
      <c r="Y738" s="12"/>
      <c r="Z738" s="12"/>
    </row>
    <row r="739" ht="12.75" customHeight="1">
      <c r="A739" s="113">
        <f t="shared" si="2"/>
        <v>0</v>
      </c>
      <c r="B739" s="114"/>
      <c r="C739" s="115"/>
      <c r="D739" s="40" t="str">
        <f t="shared" si="3"/>
        <v>#NAME?</v>
      </c>
      <c r="E739" s="84"/>
      <c r="F739" s="41" t="str">
        <f t="shared" si="4"/>
        <v>#NAME?</v>
      </c>
      <c r="G739" s="45" t="str">
        <f t="shared" si="5"/>
        <v>#NAME?</v>
      </c>
      <c r="H739" s="41" t="str">
        <f t="shared" si="6"/>
        <v>#NAME?</v>
      </c>
      <c r="I739" s="116"/>
      <c r="J739" s="117"/>
      <c r="K739" s="42"/>
      <c r="L739" s="85"/>
      <c r="M739" s="44"/>
      <c r="N739" s="44" t="str">
        <f t="shared" si="7"/>
        <v>#NAME?</v>
      </c>
      <c r="O739" s="86" t="str">
        <f t="shared" si="8"/>
        <v>#NAME?</v>
      </c>
      <c r="P739" s="125" t="str">
        <f t="shared" si="9"/>
        <v>#NAME?</v>
      </c>
      <c r="Q739" s="122" t="str">
        <f t="shared" si="10"/>
        <v>-</v>
      </c>
      <c r="R739" s="123" t="str">
        <f t="shared" si="11"/>
        <v>-</v>
      </c>
      <c r="S739" s="124" t="str">
        <f t="shared" si="12"/>
        <v>-</v>
      </c>
      <c r="T739" s="12"/>
      <c r="U739" s="12"/>
      <c r="V739" s="12"/>
      <c r="W739" s="12"/>
      <c r="X739" s="12"/>
      <c r="Y739" s="12"/>
      <c r="Z739" s="12"/>
    </row>
    <row r="740" ht="12.75" customHeight="1">
      <c r="A740" s="113">
        <f t="shared" si="2"/>
        <v>0</v>
      </c>
      <c r="B740" s="114"/>
      <c r="C740" s="115"/>
      <c r="D740" s="40" t="str">
        <f t="shared" si="3"/>
        <v>#NAME?</v>
      </c>
      <c r="E740" s="84"/>
      <c r="F740" s="41" t="str">
        <f t="shared" si="4"/>
        <v>#NAME?</v>
      </c>
      <c r="G740" s="45" t="str">
        <f t="shared" si="5"/>
        <v>#NAME?</v>
      </c>
      <c r="H740" s="41" t="str">
        <f t="shared" si="6"/>
        <v>#NAME?</v>
      </c>
      <c r="I740" s="116"/>
      <c r="J740" s="117"/>
      <c r="K740" s="42"/>
      <c r="L740" s="85"/>
      <c r="M740" s="44"/>
      <c r="N740" s="44" t="str">
        <f t="shared" si="7"/>
        <v>#NAME?</v>
      </c>
      <c r="O740" s="86" t="str">
        <f t="shared" si="8"/>
        <v>#NAME?</v>
      </c>
      <c r="P740" s="125" t="str">
        <f t="shared" si="9"/>
        <v>#NAME?</v>
      </c>
      <c r="Q740" s="122" t="str">
        <f t="shared" si="10"/>
        <v>-</v>
      </c>
      <c r="R740" s="123" t="str">
        <f t="shared" si="11"/>
        <v>-</v>
      </c>
      <c r="S740" s="124" t="str">
        <f t="shared" si="12"/>
        <v>-</v>
      </c>
      <c r="T740" s="12"/>
      <c r="U740" s="12"/>
      <c r="V740" s="12"/>
      <c r="W740" s="12"/>
      <c r="X740" s="12"/>
      <c r="Y740" s="12"/>
      <c r="Z740" s="12"/>
    </row>
    <row r="741" ht="12.75" customHeight="1">
      <c r="A741" s="113">
        <f t="shared" si="2"/>
        <v>0</v>
      </c>
      <c r="B741" s="114"/>
      <c r="C741" s="115"/>
      <c r="D741" s="40" t="str">
        <f t="shared" si="3"/>
        <v>#NAME?</v>
      </c>
      <c r="E741" s="84"/>
      <c r="F741" s="41" t="str">
        <f t="shared" si="4"/>
        <v>#NAME?</v>
      </c>
      <c r="G741" s="45" t="str">
        <f t="shared" si="5"/>
        <v>#NAME?</v>
      </c>
      <c r="H741" s="41" t="str">
        <f t="shared" si="6"/>
        <v>#NAME?</v>
      </c>
      <c r="I741" s="116"/>
      <c r="J741" s="117"/>
      <c r="K741" s="42"/>
      <c r="L741" s="85"/>
      <c r="M741" s="44"/>
      <c r="N741" s="44" t="str">
        <f t="shared" si="7"/>
        <v>#NAME?</v>
      </c>
      <c r="O741" s="86" t="str">
        <f t="shared" si="8"/>
        <v>#NAME?</v>
      </c>
      <c r="P741" s="125" t="str">
        <f t="shared" si="9"/>
        <v>#NAME?</v>
      </c>
      <c r="Q741" s="122" t="str">
        <f t="shared" si="10"/>
        <v>-</v>
      </c>
      <c r="R741" s="123" t="str">
        <f t="shared" si="11"/>
        <v>-</v>
      </c>
      <c r="S741" s="124" t="str">
        <f t="shared" si="12"/>
        <v>-</v>
      </c>
      <c r="T741" s="12"/>
      <c r="U741" s="12"/>
      <c r="V741" s="12"/>
      <c r="W741" s="12"/>
      <c r="X741" s="12"/>
      <c r="Y741" s="12"/>
      <c r="Z741" s="12"/>
    </row>
    <row r="742" ht="12.75" customHeight="1">
      <c r="A742" s="113">
        <f t="shared" si="2"/>
        <v>0</v>
      </c>
      <c r="B742" s="114"/>
      <c r="C742" s="115"/>
      <c r="D742" s="40" t="str">
        <f t="shared" si="3"/>
        <v>#NAME?</v>
      </c>
      <c r="E742" s="84"/>
      <c r="F742" s="41" t="str">
        <f t="shared" si="4"/>
        <v>#NAME?</v>
      </c>
      <c r="G742" s="45" t="str">
        <f t="shared" si="5"/>
        <v>#NAME?</v>
      </c>
      <c r="H742" s="41" t="str">
        <f t="shared" si="6"/>
        <v>#NAME?</v>
      </c>
      <c r="I742" s="116"/>
      <c r="J742" s="117"/>
      <c r="K742" s="42"/>
      <c r="L742" s="85"/>
      <c r="M742" s="44"/>
      <c r="N742" s="44" t="str">
        <f t="shared" si="7"/>
        <v>#NAME?</v>
      </c>
      <c r="O742" s="86" t="str">
        <f t="shared" si="8"/>
        <v>#NAME?</v>
      </c>
      <c r="P742" s="125" t="str">
        <f t="shared" si="9"/>
        <v>#NAME?</v>
      </c>
      <c r="Q742" s="122" t="str">
        <f t="shared" si="10"/>
        <v>-</v>
      </c>
      <c r="R742" s="123" t="str">
        <f t="shared" si="11"/>
        <v>-</v>
      </c>
      <c r="S742" s="124" t="str">
        <f t="shared" si="12"/>
        <v>-</v>
      </c>
      <c r="T742" s="12"/>
      <c r="U742" s="12"/>
      <c r="V742" s="12"/>
      <c r="W742" s="12"/>
      <c r="X742" s="12"/>
      <c r="Y742" s="12"/>
      <c r="Z742" s="12"/>
    </row>
    <row r="743" ht="12.75" customHeight="1">
      <c r="A743" s="113">
        <f t="shared" si="2"/>
        <v>0</v>
      </c>
      <c r="B743" s="114"/>
      <c r="C743" s="115"/>
      <c r="D743" s="40" t="str">
        <f t="shared" si="3"/>
        <v>#NAME?</v>
      </c>
      <c r="E743" s="84"/>
      <c r="F743" s="41" t="str">
        <f t="shared" si="4"/>
        <v>#NAME?</v>
      </c>
      <c r="G743" s="45" t="str">
        <f t="shared" si="5"/>
        <v>#NAME?</v>
      </c>
      <c r="H743" s="41" t="str">
        <f t="shared" si="6"/>
        <v>#NAME?</v>
      </c>
      <c r="I743" s="116"/>
      <c r="J743" s="117"/>
      <c r="K743" s="42"/>
      <c r="L743" s="85"/>
      <c r="M743" s="44"/>
      <c r="N743" s="44" t="str">
        <f t="shared" si="7"/>
        <v>#NAME?</v>
      </c>
      <c r="O743" s="86" t="str">
        <f t="shared" si="8"/>
        <v>#NAME?</v>
      </c>
      <c r="P743" s="125" t="str">
        <f t="shared" si="9"/>
        <v>#NAME?</v>
      </c>
      <c r="Q743" s="122" t="str">
        <f t="shared" si="10"/>
        <v>-</v>
      </c>
      <c r="R743" s="123" t="str">
        <f t="shared" si="11"/>
        <v>-</v>
      </c>
      <c r="S743" s="124" t="str">
        <f t="shared" si="12"/>
        <v>-</v>
      </c>
      <c r="T743" s="12"/>
      <c r="U743" s="12"/>
      <c r="V743" s="12"/>
      <c r="W743" s="12"/>
      <c r="X743" s="12"/>
      <c r="Y743" s="12"/>
      <c r="Z743" s="12"/>
    </row>
    <row r="744" ht="12.75" customHeight="1">
      <c r="A744" s="113">
        <f t="shared" si="2"/>
        <v>0</v>
      </c>
      <c r="B744" s="114"/>
      <c r="C744" s="115"/>
      <c r="D744" s="40" t="str">
        <f t="shared" si="3"/>
        <v>#NAME?</v>
      </c>
      <c r="E744" s="84"/>
      <c r="F744" s="41" t="str">
        <f t="shared" si="4"/>
        <v>#NAME?</v>
      </c>
      <c r="G744" s="45" t="str">
        <f t="shared" si="5"/>
        <v>#NAME?</v>
      </c>
      <c r="H744" s="41" t="str">
        <f t="shared" si="6"/>
        <v>#NAME?</v>
      </c>
      <c r="I744" s="116"/>
      <c r="J744" s="117"/>
      <c r="K744" s="42"/>
      <c r="L744" s="85"/>
      <c r="M744" s="44"/>
      <c r="N744" s="44" t="str">
        <f t="shared" si="7"/>
        <v>#NAME?</v>
      </c>
      <c r="O744" s="86" t="str">
        <f t="shared" si="8"/>
        <v>#NAME?</v>
      </c>
      <c r="P744" s="125" t="str">
        <f t="shared" si="9"/>
        <v>#NAME?</v>
      </c>
      <c r="Q744" s="122" t="str">
        <f t="shared" si="10"/>
        <v>-</v>
      </c>
      <c r="R744" s="123" t="str">
        <f t="shared" si="11"/>
        <v>-</v>
      </c>
      <c r="S744" s="124" t="str">
        <f t="shared" si="12"/>
        <v>-</v>
      </c>
      <c r="T744" s="12"/>
      <c r="U744" s="12"/>
      <c r="V744" s="12"/>
      <c r="W744" s="12"/>
      <c r="X744" s="12"/>
      <c r="Y744" s="12"/>
      <c r="Z744" s="12"/>
    </row>
    <row r="745" ht="12.75" customHeight="1">
      <c r="A745" s="113">
        <f t="shared" si="2"/>
        <v>0</v>
      </c>
      <c r="B745" s="114"/>
      <c r="C745" s="115"/>
      <c r="D745" s="40" t="str">
        <f t="shared" si="3"/>
        <v>#NAME?</v>
      </c>
      <c r="E745" s="84"/>
      <c r="F745" s="41" t="str">
        <f t="shared" si="4"/>
        <v>#NAME?</v>
      </c>
      <c r="G745" s="45" t="str">
        <f t="shared" si="5"/>
        <v>#NAME?</v>
      </c>
      <c r="H745" s="41" t="str">
        <f t="shared" si="6"/>
        <v>#NAME?</v>
      </c>
      <c r="I745" s="116"/>
      <c r="J745" s="117"/>
      <c r="K745" s="42"/>
      <c r="L745" s="85"/>
      <c r="M745" s="44"/>
      <c r="N745" s="44" t="str">
        <f t="shared" si="7"/>
        <v>#NAME?</v>
      </c>
      <c r="O745" s="86" t="str">
        <f t="shared" si="8"/>
        <v>#NAME?</v>
      </c>
      <c r="P745" s="125" t="str">
        <f t="shared" si="9"/>
        <v>#NAME?</v>
      </c>
      <c r="Q745" s="122" t="str">
        <f t="shared" si="10"/>
        <v>-</v>
      </c>
      <c r="R745" s="123" t="str">
        <f t="shared" si="11"/>
        <v>-</v>
      </c>
      <c r="S745" s="124" t="str">
        <f t="shared" si="12"/>
        <v>-</v>
      </c>
      <c r="T745" s="12"/>
      <c r="U745" s="12"/>
      <c r="V745" s="12"/>
      <c r="W745" s="12"/>
      <c r="X745" s="12"/>
      <c r="Y745" s="12"/>
      <c r="Z745" s="12"/>
    </row>
    <row r="746" ht="12.75" customHeight="1">
      <c r="A746" s="113">
        <f t="shared" si="2"/>
        <v>0</v>
      </c>
      <c r="B746" s="114"/>
      <c r="C746" s="115"/>
      <c r="D746" s="40" t="str">
        <f t="shared" si="3"/>
        <v>#NAME?</v>
      </c>
      <c r="E746" s="84"/>
      <c r="F746" s="41" t="str">
        <f t="shared" si="4"/>
        <v>#NAME?</v>
      </c>
      <c r="G746" s="45" t="str">
        <f t="shared" si="5"/>
        <v>#NAME?</v>
      </c>
      <c r="H746" s="41" t="str">
        <f t="shared" si="6"/>
        <v>#NAME?</v>
      </c>
      <c r="I746" s="116"/>
      <c r="J746" s="117"/>
      <c r="K746" s="42"/>
      <c r="L746" s="85"/>
      <c r="M746" s="44"/>
      <c r="N746" s="44" t="str">
        <f t="shared" si="7"/>
        <v>#NAME?</v>
      </c>
      <c r="O746" s="86" t="str">
        <f t="shared" si="8"/>
        <v>#NAME?</v>
      </c>
      <c r="P746" s="125" t="str">
        <f t="shared" si="9"/>
        <v>#NAME?</v>
      </c>
      <c r="Q746" s="122" t="str">
        <f t="shared" si="10"/>
        <v>-</v>
      </c>
      <c r="R746" s="123" t="str">
        <f t="shared" si="11"/>
        <v>-</v>
      </c>
      <c r="S746" s="124" t="str">
        <f t="shared" si="12"/>
        <v>-</v>
      </c>
      <c r="T746" s="12"/>
      <c r="U746" s="12"/>
      <c r="V746" s="12"/>
      <c r="W746" s="12"/>
      <c r="X746" s="12"/>
      <c r="Y746" s="12"/>
      <c r="Z746" s="12"/>
    </row>
    <row r="747" ht="12.75" customHeight="1">
      <c r="A747" s="113">
        <f t="shared" si="2"/>
        <v>0</v>
      </c>
      <c r="B747" s="114"/>
      <c r="C747" s="115"/>
      <c r="D747" s="40" t="str">
        <f t="shared" si="3"/>
        <v>#NAME?</v>
      </c>
      <c r="E747" s="84"/>
      <c r="F747" s="41" t="str">
        <f t="shared" si="4"/>
        <v>#NAME?</v>
      </c>
      <c r="G747" s="45" t="str">
        <f t="shared" si="5"/>
        <v>#NAME?</v>
      </c>
      <c r="H747" s="41" t="str">
        <f t="shared" si="6"/>
        <v>#NAME?</v>
      </c>
      <c r="I747" s="116"/>
      <c r="J747" s="117"/>
      <c r="K747" s="42"/>
      <c r="L747" s="85"/>
      <c r="M747" s="44"/>
      <c r="N747" s="44" t="str">
        <f t="shared" si="7"/>
        <v>#NAME?</v>
      </c>
      <c r="O747" s="86" t="str">
        <f t="shared" si="8"/>
        <v>#NAME?</v>
      </c>
      <c r="P747" s="125" t="str">
        <f t="shared" si="9"/>
        <v>#NAME?</v>
      </c>
      <c r="Q747" s="122" t="str">
        <f t="shared" si="10"/>
        <v>-</v>
      </c>
      <c r="R747" s="123" t="str">
        <f t="shared" si="11"/>
        <v>-</v>
      </c>
      <c r="S747" s="124" t="str">
        <f t="shared" si="12"/>
        <v>-</v>
      </c>
      <c r="T747" s="12"/>
      <c r="U747" s="12"/>
      <c r="V747" s="12"/>
      <c r="W747" s="12"/>
      <c r="X747" s="12"/>
      <c r="Y747" s="12"/>
      <c r="Z747" s="12"/>
    </row>
    <row r="748" ht="12.75" customHeight="1">
      <c r="A748" s="113">
        <f t="shared" si="2"/>
        <v>0</v>
      </c>
      <c r="B748" s="114"/>
      <c r="C748" s="115"/>
      <c r="D748" s="40" t="str">
        <f t="shared" si="3"/>
        <v>#NAME?</v>
      </c>
      <c r="E748" s="84"/>
      <c r="F748" s="41" t="str">
        <f t="shared" si="4"/>
        <v>#NAME?</v>
      </c>
      <c r="G748" s="45" t="str">
        <f t="shared" si="5"/>
        <v>#NAME?</v>
      </c>
      <c r="H748" s="41" t="str">
        <f t="shared" si="6"/>
        <v>#NAME?</v>
      </c>
      <c r="I748" s="116"/>
      <c r="J748" s="117"/>
      <c r="K748" s="42"/>
      <c r="L748" s="85"/>
      <c r="M748" s="44"/>
      <c r="N748" s="44" t="str">
        <f t="shared" si="7"/>
        <v>#NAME?</v>
      </c>
      <c r="O748" s="86" t="str">
        <f t="shared" si="8"/>
        <v>#NAME?</v>
      </c>
      <c r="P748" s="125" t="str">
        <f t="shared" si="9"/>
        <v>#NAME?</v>
      </c>
      <c r="Q748" s="122" t="str">
        <f t="shared" si="10"/>
        <v>-</v>
      </c>
      <c r="R748" s="123" t="str">
        <f t="shared" si="11"/>
        <v>-</v>
      </c>
      <c r="S748" s="124" t="str">
        <f t="shared" si="12"/>
        <v>-</v>
      </c>
      <c r="T748" s="12"/>
      <c r="U748" s="12"/>
      <c r="V748" s="12"/>
      <c r="W748" s="12"/>
      <c r="X748" s="12"/>
      <c r="Y748" s="12"/>
      <c r="Z748" s="12"/>
    </row>
    <row r="749" ht="12.75" customHeight="1">
      <c r="A749" s="113">
        <f t="shared" si="2"/>
        <v>0</v>
      </c>
      <c r="B749" s="114"/>
      <c r="C749" s="115"/>
      <c r="D749" s="40" t="str">
        <f t="shared" si="3"/>
        <v>#NAME?</v>
      </c>
      <c r="E749" s="84"/>
      <c r="F749" s="41" t="str">
        <f t="shared" si="4"/>
        <v>#NAME?</v>
      </c>
      <c r="G749" s="45" t="str">
        <f t="shared" si="5"/>
        <v>#NAME?</v>
      </c>
      <c r="H749" s="41" t="str">
        <f t="shared" si="6"/>
        <v>#NAME?</v>
      </c>
      <c r="I749" s="116"/>
      <c r="J749" s="117"/>
      <c r="K749" s="42"/>
      <c r="L749" s="85"/>
      <c r="M749" s="44"/>
      <c r="N749" s="44" t="str">
        <f t="shared" si="7"/>
        <v>#NAME?</v>
      </c>
      <c r="O749" s="86" t="str">
        <f t="shared" si="8"/>
        <v>#NAME?</v>
      </c>
      <c r="P749" s="125" t="str">
        <f t="shared" si="9"/>
        <v>#NAME?</v>
      </c>
      <c r="Q749" s="122" t="str">
        <f t="shared" si="10"/>
        <v>-</v>
      </c>
      <c r="R749" s="123" t="str">
        <f t="shared" si="11"/>
        <v>-</v>
      </c>
      <c r="S749" s="124" t="str">
        <f t="shared" si="12"/>
        <v>-</v>
      </c>
      <c r="T749" s="12"/>
      <c r="U749" s="12"/>
      <c r="V749" s="12"/>
      <c r="W749" s="12"/>
      <c r="X749" s="12"/>
      <c r="Y749" s="12"/>
      <c r="Z749" s="12"/>
    </row>
    <row r="750" ht="12.75" customHeight="1">
      <c r="A750" s="113">
        <f t="shared" si="2"/>
        <v>0</v>
      </c>
      <c r="B750" s="114"/>
      <c r="C750" s="115"/>
      <c r="D750" s="40" t="str">
        <f t="shared" si="3"/>
        <v>#NAME?</v>
      </c>
      <c r="E750" s="84"/>
      <c r="F750" s="41" t="str">
        <f t="shared" si="4"/>
        <v>#NAME?</v>
      </c>
      <c r="G750" s="45" t="str">
        <f t="shared" si="5"/>
        <v>#NAME?</v>
      </c>
      <c r="H750" s="41" t="str">
        <f t="shared" si="6"/>
        <v>#NAME?</v>
      </c>
      <c r="I750" s="116"/>
      <c r="J750" s="117"/>
      <c r="K750" s="42"/>
      <c r="L750" s="85"/>
      <c r="M750" s="44"/>
      <c r="N750" s="44" t="str">
        <f t="shared" si="7"/>
        <v>#NAME?</v>
      </c>
      <c r="O750" s="86" t="str">
        <f t="shared" si="8"/>
        <v>#NAME?</v>
      </c>
      <c r="P750" s="125" t="str">
        <f t="shared" si="9"/>
        <v>#NAME?</v>
      </c>
      <c r="Q750" s="122" t="str">
        <f t="shared" si="10"/>
        <v>-</v>
      </c>
      <c r="R750" s="123" t="str">
        <f t="shared" si="11"/>
        <v>-</v>
      </c>
      <c r="S750" s="124" t="str">
        <f t="shared" si="12"/>
        <v>-</v>
      </c>
      <c r="T750" s="12"/>
      <c r="U750" s="12"/>
      <c r="V750" s="12"/>
      <c r="W750" s="12"/>
      <c r="X750" s="12"/>
      <c r="Y750" s="12"/>
      <c r="Z750" s="12"/>
    </row>
    <row r="751" ht="12.75" customHeight="1">
      <c r="A751" s="113">
        <f t="shared" si="2"/>
        <v>0</v>
      </c>
      <c r="B751" s="114"/>
      <c r="C751" s="115"/>
      <c r="D751" s="40" t="str">
        <f t="shared" si="3"/>
        <v>#NAME?</v>
      </c>
      <c r="E751" s="84"/>
      <c r="F751" s="41" t="str">
        <f t="shared" si="4"/>
        <v>#NAME?</v>
      </c>
      <c r="G751" s="45" t="str">
        <f t="shared" si="5"/>
        <v>#NAME?</v>
      </c>
      <c r="H751" s="41" t="str">
        <f t="shared" si="6"/>
        <v>#NAME?</v>
      </c>
      <c r="I751" s="116"/>
      <c r="J751" s="117"/>
      <c r="K751" s="42"/>
      <c r="L751" s="85"/>
      <c r="M751" s="44"/>
      <c r="N751" s="44" t="str">
        <f t="shared" si="7"/>
        <v>#NAME?</v>
      </c>
      <c r="O751" s="86" t="str">
        <f t="shared" si="8"/>
        <v>#NAME?</v>
      </c>
      <c r="P751" s="125" t="str">
        <f t="shared" si="9"/>
        <v>#NAME?</v>
      </c>
      <c r="Q751" s="122" t="str">
        <f t="shared" si="10"/>
        <v>-</v>
      </c>
      <c r="R751" s="123" t="str">
        <f t="shared" si="11"/>
        <v>-</v>
      </c>
      <c r="S751" s="124" t="str">
        <f t="shared" si="12"/>
        <v>-</v>
      </c>
      <c r="T751" s="12"/>
      <c r="U751" s="12"/>
      <c r="V751" s="12"/>
      <c r="W751" s="12"/>
      <c r="X751" s="12"/>
      <c r="Y751" s="12"/>
      <c r="Z751" s="12"/>
    </row>
    <row r="752" ht="12.75" customHeight="1">
      <c r="A752" s="113">
        <f t="shared" si="2"/>
        <v>0</v>
      </c>
      <c r="B752" s="114"/>
      <c r="C752" s="115"/>
      <c r="D752" s="40" t="str">
        <f t="shared" si="3"/>
        <v>#NAME?</v>
      </c>
      <c r="E752" s="84"/>
      <c r="F752" s="41" t="str">
        <f t="shared" si="4"/>
        <v>#NAME?</v>
      </c>
      <c r="G752" s="45" t="str">
        <f t="shared" si="5"/>
        <v>#NAME?</v>
      </c>
      <c r="H752" s="41" t="str">
        <f t="shared" si="6"/>
        <v>#NAME?</v>
      </c>
      <c r="I752" s="116"/>
      <c r="J752" s="117"/>
      <c r="K752" s="42"/>
      <c r="L752" s="85"/>
      <c r="M752" s="44"/>
      <c r="N752" s="44" t="str">
        <f t="shared" si="7"/>
        <v>#NAME?</v>
      </c>
      <c r="O752" s="86" t="str">
        <f t="shared" si="8"/>
        <v>#NAME?</v>
      </c>
      <c r="P752" s="125" t="str">
        <f t="shared" si="9"/>
        <v>#NAME?</v>
      </c>
      <c r="Q752" s="122" t="str">
        <f t="shared" si="10"/>
        <v>-</v>
      </c>
      <c r="R752" s="123" t="str">
        <f t="shared" si="11"/>
        <v>-</v>
      </c>
      <c r="S752" s="124" t="str">
        <f t="shared" si="12"/>
        <v>-</v>
      </c>
      <c r="T752" s="12"/>
      <c r="U752" s="12"/>
      <c r="V752" s="12"/>
      <c r="W752" s="12"/>
      <c r="X752" s="12"/>
      <c r="Y752" s="12"/>
      <c r="Z752" s="12"/>
    </row>
    <row r="753" ht="12.75" customHeight="1">
      <c r="A753" s="113">
        <f t="shared" si="2"/>
        <v>0</v>
      </c>
      <c r="B753" s="114"/>
      <c r="C753" s="115"/>
      <c r="D753" s="40" t="str">
        <f t="shared" si="3"/>
        <v>#NAME?</v>
      </c>
      <c r="E753" s="84"/>
      <c r="F753" s="41" t="str">
        <f t="shared" si="4"/>
        <v>#NAME?</v>
      </c>
      <c r="G753" s="45" t="str">
        <f t="shared" si="5"/>
        <v>#NAME?</v>
      </c>
      <c r="H753" s="41" t="str">
        <f t="shared" si="6"/>
        <v>#NAME?</v>
      </c>
      <c r="I753" s="116"/>
      <c r="J753" s="117"/>
      <c r="K753" s="42"/>
      <c r="L753" s="85"/>
      <c r="M753" s="44"/>
      <c r="N753" s="44" t="str">
        <f t="shared" si="7"/>
        <v>#NAME?</v>
      </c>
      <c r="O753" s="86" t="str">
        <f t="shared" si="8"/>
        <v>#NAME?</v>
      </c>
      <c r="P753" s="125" t="str">
        <f t="shared" si="9"/>
        <v>#NAME?</v>
      </c>
      <c r="Q753" s="122" t="str">
        <f t="shared" si="10"/>
        <v>-</v>
      </c>
      <c r="R753" s="123" t="str">
        <f t="shared" si="11"/>
        <v>-</v>
      </c>
      <c r="S753" s="124" t="str">
        <f t="shared" si="12"/>
        <v>-</v>
      </c>
      <c r="T753" s="12"/>
      <c r="U753" s="12"/>
      <c r="V753" s="12"/>
      <c r="W753" s="12"/>
      <c r="X753" s="12"/>
      <c r="Y753" s="12"/>
      <c r="Z753" s="12"/>
    </row>
    <row r="754" ht="12.75" customHeight="1">
      <c r="A754" s="113">
        <f t="shared" si="2"/>
        <v>0</v>
      </c>
      <c r="B754" s="114"/>
      <c r="C754" s="115"/>
      <c r="D754" s="40" t="str">
        <f t="shared" si="3"/>
        <v>#NAME?</v>
      </c>
      <c r="E754" s="84"/>
      <c r="F754" s="41" t="str">
        <f t="shared" si="4"/>
        <v>#NAME?</v>
      </c>
      <c r="G754" s="45" t="str">
        <f t="shared" si="5"/>
        <v>#NAME?</v>
      </c>
      <c r="H754" s="41" t="str">
        <f t="shared" si="6"/>
        <v>#NAME?</v>
      </c>
      <c r="I754" s="116"/>
      <c r="J754" s="117"/>
      <c r="K754" s="42"/>
      <c r="L754" s="85"/>
      <c r="M754" s="44"/>
      <c r="N754" s="44" t="str">
        <f t="shared" si="7"/>
        <v>#NAME?</v>
      </c>
      <c r="O754" s="86" t="str">
        <f t="shared" si="8"/>
        <v>#NAME?</v>
      </c>
      <c r="P754" s="125" t="str">
        <f t="shared" si="9"/>
        <v>#NAME?</v>
      </c>
      <c r="Q754" s="122" t="str">
        <f t="shared" si="10"/>
        <v>-</v>
      </c>
      <c r="R754" s="123" t="str">
        <f t="shared" si="11"/>
        <v>-</v>
      </c>
      <c r="S754" s="124" t="str">
        <f t="shared" si="12"/>
        <v>-</v>
      </c>
      <c r="T754" s="12"/>
      <c r="U754" s="12"/>
      <c r="V754" s="12"/>
      <c r="W754" s="12"/>
      <c r="X754" s="12"/>
      <c r="Y754" s="12"/>
      <c r="Z754" s="12"/>
    </row>
    <row r="755" ht="12.75" customHeight="1">
      <c r="A755" s="113">
        <f t="shared" si="2"/>
        <v>0</v>
      </c>
      <c r="B755" s="114"/>
      <c r="C755" s="115"/>
      <c r="D755" s="40" t="str">
        <f t="shared" si="3"/>
        <v>#NAME?</v>
      </c>
      <c r="E755" s="84"/>
      <c r="F755" s="41" t="str">
        <f t="shared" si="4"/>
        <v>#NAME?</v>
      </c>
      <c r="G755" s="45" t="str">
        <f t="shared" si="5"/>
        <v>#NAME?</v>
      </c>
      <c r="H755" s="41" t="str">
        <f t="shared" si="6"/>
        <v>#NAME?</v>
      </c>
      <c r="I755" s="116"/>
      <c r="J755" s="117"/>
      <c r="K755" s="42"/>
      <c r="L755" s="85"/>
      <c r="M755" s="44"/>
      <c r="N755" s="44" t="str">
        <f t="shared" si="7"/>
        <v>#NAME?</v>
      </c>
      <c r="O755" s="86" t="str">
        <f t="shared" si="8"/>
        <v>#NAME?</v>
      </c>
      <c r="P755" s="125" t="str">
        <f t="shared" si="9"/>
        <v>#NAME?</v>
      </c>
      <c r="Q755" s="122" t="str">
        <f t="shared" si="10"/>
        <v>-</v>
      </c>
      <c r="R755" s="123" t="str">
        <f t="shared" si="11"/>
        <v>-</v>
      </c>
      <c r="S755" s="124" t="str">
        <f t="shared" si="12"/>
        <v>-</v>
      </c>
      <c r="T755" s="12"/>
      <c r="U755" s="12"/>
      <c r="V755" s="12"/>
      <c r="W755" s="12"/>
      <c r="X755" s="12"/>
      <c r="Y755" s="12"/>
      <c r="Z755" s="12"/>
    </row>
    <row r="756" ht="12.75" customHeight="1">
      <c r="A756" s="113">
        <f t="shared" si="2"/>
        <v>0</v>
      </c>
      <c r="B756" s="114"/>
      <c r="C756" s="115"/>
      <c r="D756" s="40" t="str">
        <f t="shared" si="3"/>
        <v>#NAME?</v>
      </c>
      <c r="E756" s="84"/>
      <c r="F756" s="41" t="str">
        <f t="shared" si="4"/>
        <v>#NAME?</v>
      </c>
      <c r="G756" s="45" t="str">
        <f t="shared" si="5"/>
        <v>#NAME?</v>
      </c>
      <c r="H756" s="41" t="str">
        <f t="shared" si="6"/>
        <v>#NAME?</v>
      </c>
      <c r="I756" s="116"/>
      <c r="J756" s="117"/>
      <c r="K756" s="42"/>
      <c r="L756" s="85"/>
      <c r="M756" s="44"/>
      <c r="N756" s="44" t="str">
        <f t="shared" si="7"/>
        <v>#NAME?</v>
      </c>
      <c r="O756" s="86" t="str">
        <f t="shared" si="8"/>
        <v>#NAME?</v>
      </c>
      <c r="P756" s="125" t="str">
        <f t="shared" si="9"/>
        <v>#NAME?</v>
      </c>
      <c r="Q756" s="122" t="str">
        <f t="shared" si="10"/>
        <v>-</v>
      </c>
      <c r="R756" s="123" t="str">
        <f t="shared" si="11"/>
        <v>-</v>
      </c>
      <c r="S756" s="124" t="str">
        <f t="shared" si="12"/>
        <v>-</v>
      </c>
      <c r="T756" s="12"/>
      <c r="U756" s="12"/>
      <c r="V756" s="12"/>
      <c r="W756" s="12"/>
      <c r="X756" s="12"/>
      <c r="Y756" s="12"/>
      <c r="Z756" s="12"/>
    </row>
    <row r="757" ht="12.75" customHeight="1">
      <c r="A757" s="113">
        <f t="shared" si="2"/>
        <v>0</v>
      </c>
      <c r="B757" s="114"/>
      <c r="C757" s="115"/>
      <c r="D757" s="40" t="str">
        <f t="shared" si="3"/>
        <v>#NAME?</v>
      </c>
      <c r="E757" s="84"/>
      <c r="F757" s="41" t="str">
        <f t="shared" si="4"/>
        <v>#NAME?</v>
      </c>
      <c r="G757" s="45" t="str">
        <f t="shared" si="5"/>
        <v>#NAME?</v>
      </c>
      <c r="H757" s="41" t="str">
        <f t="shared" si="6"/>
        <v>#NAME?</v>
      </c>
      <c r="I757" s="116"/>
      <c r="J757" s="117"/>
      <c r="K757" s="42"/>
      <c r="L757" s="85"/>
      <c r="M757" s="44"/>
      <c r="N757" s="44" t="str">
        <f t="shared" si="7"/>
        <v>#NAME?</v>
      </c>
      <c r="O757" s="86" t="str">
        <f t="shared" si="8"/>
        <v>#NAME?</v>
      </c>
      <c r="P757" s="125" t="str">
        <f t="shared" si="9"/>
        <v>#NAME?</v>
      </c>
      <c r="Q757" s="122" t="str">
        <f t="shared" si="10"/>
        <v>-</v>
      </c>
      <c r="R757" s="123" t="str">
        <f t="shared" si="11"/>
        <v>-</v>
      </c>
      <c r="S757" s="124" t="str">
        <f t="shared" si="12"/>
        <v>-</v>
      </c>
      <c r="T757" s="12"/>
      <c r="U757" s="12"/>
      <c r="V757" s="12"/>
      <c r="W757" s="12"/>
      <c r="X757" s="12"/>
      <c r="Y757" s="12"/>
      <c r="Z757" s="12"/>
    </row>
    <row r="758" ht="12.75" customHeight="1">
      <c r="A758" s="113">
        <f t="shared" si="2"/>
        <v>0</v>
      </c>
      <c r="B758" s="114"/>
      <c r="C758" s="115"/>
      <c r="D758" s="40" t="str">
        <f t="shared" si="3"/>
        <v>#NAME?</v>
      </c>
      <c r="E758" s="84"/>
      <c r="F758" s="41" t="str">
        <f t="shared" si="4"/>
        <v>#NAME?</v>
      </c>
      <c r="G758" s="45" t="str">
        <f t="shared" si="5"/>
        <v>#NAME?</v>
      </c>
      <c r="H758" s="41" t="str">
        <f t="shared" si="6"/>
        <v>#NAME?</v>
      </c>
      <c r="I758" s="116"/>
      <c r="J758" s="117"/>
      <c r="K758" s="42"/>
      <c r="L758" s="85"/>
      <c r="M758" s="44"/>
      <c r="N758" s="44" t="str">
        <f t="shared" si="7"/>
        <v>#NAME?</v>
      </c>
      <c r="O758" s="86" t="str">
        <f t="shared" si="8"/>
        <v>#NAME?</v>
      </c>
      <c r="P758" s="125" t="str">
        <f t="shared" si="9"/>
        <v>#NAME?</v>
      </c>
      <c r="Q758" s="122" t="str">
        <f t="shared" si="10"/>
        <v>-</v>
      </c>
      <c r="R758" s="123" t="str">
        <f t="shared" si="11"/>
        <v>-</v>
      </c>
      <c r="S758" s="124" t="str">
        <f t="shared" si="12"/>
        <v>-</v>
      </c>
      <c r="T758" s="12"/>
      <c r="U758" s="12"/>
      <c r="V758" s="12"/>
      <c r="W758" s="12"/>
      <c r="X758" s="12"/>
      <c r="Y758" s="12"/>
      <c r="Z758" s="12"/>
    </row>
    <row r="759" ht="12.75" customHeight="1">
      <c r="A759" s="113">
        <f t="shared" si="2"/>
        <v>0</v>
      </c>
      <c r="B759" s="114"/>
      <c r="C759" s="115"/>
      <c r="D759" s="40" t="str">
        <f t="shared" si="3"/>
        <v>#NAME?</v>
      </c>
      <c r="E759" s="84"/>
      <c r="F759" s="41" t="str">
        <f t="shared" si="4"/>
        <v>#NAME?</v>
      </c>
      <c r="G759" s="45" t="str">
        <f t="shared" si="5"/>
        <v>#NAME?</v>
      </c>
      <c r="H759" s="41" t="str">
        <f t="shared" si="6"/>
        <v>#NAME?</v>
      </c>
      <c r="I759" s="116"/>
      <c r="J759" s="117"/>
      <c r="K759" s="42"/>
      <c r="L759" s="85"/>
      <c r="M759" s="44"/>
      <c r="N759" s="44" t="str">
        <f t="shared" si="7"/>
        <v>#NAME?</v>
      </c>
      <c r="O759" s="86" t="str">
        <f t="shared" si="8"/>
        <v>#NAME?</v>
      </c>
      <c r="P759" s="125" t="str">
        <f t="shared" si="9"/>
        <v>#NAME?</v>
      </c>
      <c r="Q759" s="122" t="str">
        <f t="shared" si="10"/>
        <v>-</v>
      </c>
      <c r="R759" s="123" t="str">
        <f t="shared" si="11"/>
        <v>-</v>
      </c>
      <c r="S759" s="124" t="str">
        <f t="shared" si="12"/>
        <v>-</v>
      </c>
      <c r="T759" s="12"/>
      <c r="U759" s="12"/>
      <c r="V759" s="12"/>
      <c r="W759" s="12"/>
      <c r="X759" s="12"/>
      <c r="Y759" s="12"/>
      <c r="Z759" s="12"/>
    </row>
    <row r="760" ht="12.75" customHeight="1">
      <c r="A760" s="113">
        <f t="shared" si="2"/>
        <v>0</v>
      </c>
      <c r="B760" s="114"/>
      <c r="C760" s="115"/>
      <c r="D760" s="40" t="str">
        <f t="shared" si="3"/>
        <v>#NAME?</v>
      </c>
      <c r="E760" s="84"/>
      <c r="F760" s="41" t="str">
        <f t="shared" si="4"/>
        <v>#NAME?</v>
      </c>
      <c r="G760" s="45" t="str">
        <f t="shared" si="5"/>
        <v>#NAME?</v>
      </c>
      <c r="H760" s="41" t="str">
        <f t="shared" si="6"/>
        <v>#NAME?</v>
      </c>
      <c r="I760" s="116"/>
      <c r="J760" s="117"/>
      <c r="K760" s="42"/>
      <c r="L760" s="85"/>
      <c r="M760" s="44"/>
      <c r="N760" s="44" t="str">
        <f t="shared" si="7"/>
        <v>#NAME?</v>
      </c>
      <c r="O760" s="86" t="str">
        <f t="shared" si="8"/>
        <v>#NAME?</v>
      </c>
      <c r="P760" s="125" t="str">
        <f t="shared" si="9"/>
        <v>#NAME?</v>
      </c>
      <c r="Q760" s="122" t="str">
        <f t="shared" si="10"/>
        <v>-</v>
      </c>
      <c r="R760" s="123" t="str">
        <f t="shared" si="11"/>
        <v>-</v>
      </c>
      <c r="S760" s="124" t="str">
        <f t="shared" si="12"/>
        <v>-</v>
      </c>
      <c r="T760" s="12"/>
      <c r="U760" s="12"/>
      <c r="V760" s="12"/>
      <c r="W760" s="12"/>
      <c r="X760" s="12"/>
      <c r="Y760" s="12"/>
      <c r="Z760" s="12"/>
    </row>
    <row r="761" ht="12.75" customHeight="1">
      <c r="A761" s="113">
        <f t="shared" si="2"/>
        <v>0</v>
      </c>
      <c r="B761" s="114"/>
      <c r="C761" s="115"/>
      <c r="D761" s="40" t="str">
        <f t="shared" si="3"/>
        <v>#NAME?</v>
      </c>
      <c r="E761" s="84"/>
      <c r="F761" s="41" t="str">
        <f t="shared" si="4"/>
        <v>#NAME?</v>
      </c>
      <c r="G761" s="45" t="str">
        <f t="shared" si="5"/>
        <v>#NAME?</v>
      </c>
      <c r="H761" s="41" t="str">
        <f t="shared" si="6"/>
        <v>#NAME?</v>
      </c>
      <c r="I761" s="116"/>
      <c r="J761" s="117"/>
      <c r="K761" s="42"/>
      <c r="L761" s="85"/>
      <c r="M761" s="44"/>
      <c r="N761" s="44" t="str">
        <f t="shared" si="7"/>
        <v>#NAME?</v>
      </c>
      <c r="O761" s="86" t="str">
        <f t="shared" si="8"/>
        <v>#NAME?</v>
      </c>
      <c r="P761" s="125" t="str">
        <f t="shared" si="9"/>
        <v>#NAME?</v>
      </c>
      <c r="Q761" s="122" t="str">
        <f t="shared" si="10"/>
        <v>-</v>
      </c>
      <c r="R761" s="123" t="str">
        <f t="shared" si="11"/>
        <v>-</v>
      </c>
      <c r="S761" s="124" t="str">
        <f t="shared" si="12"/>
        <v>-</v>
      </c>
      <c r="T761" s="12"/>
      <c r="U761" s="12"/>
      <c r="V761" s="12"/>
      <c r="W761" s="12"/>
      <c r="X761" s="12"/>
      <c r="Y761" s="12"/>
      <c r="Z761" s="12"/>
    </row>
    <row r="762" ht="12.75" customHeight="1">
      <c r="A762" s="113">
        <f t="shared" si="2"/>
        <v>0</v>
      </c>
      <c r="B762" s="114"/>
      <c r="C762" s="115"/>
      <c r="D762" s="40" t="str">
        <f t="shared" si="3"/>
        <v>#NAME?</v>
      </c>
      <c r="E762" s="84"/>
      <c r="F762" s="41" t="str">
        <f t="shared" si="4"/>
        <v>#NAME?</v>
      </c>
      <c r="G762" s="45" t="str">
        <f t="shared" si="5"/>
        <v>#NAME?</v>
      </c>
      <c r="H762" s="41" t="str">
        <f t="shared" si="6"/>
        <v>#NAME?</v>
      </c>
      <c r="I762" s="116"/>
      <c r="J762" s="117"/>
      <c r="K762" s="42"/>
      <c r="L762" s="85"/>
      <c r="M762" s="44"/>
      <c r="N762" s="44" t="str">
        <f t="shared" si="7"/>
        <v>#NAME?</v>
      </c>
      <c r="O762" s="86" t="str">
        <f t="shared" si="8"/>
        <v>#NAME?</v>
      </c>
      <c r="P762" s="125" t="str">
        <f t="shared" si="9"/>
        <v>#NAME?</v>
      </c>
      <c r="Q762" s="122" t="str">
        <f t="shared" si="10"/>
        <v>-</v>
      </c>
      <c r="R762" s="123" t="str">
        <f t="shared" si="11"/>
        <v>-</v>
      </c>
      <c r="S762" s="124" t="str">
        <f t="shared" si="12"/>
        <v>-</v>
      </c>
      <c r="T762" s="12"/>
      <c r="U762" s="12"/>
      <c r="V762" s="12"/>
      <c r="W762" s="12"/>
      <c r="X762" s="12"/>
      <c r="Y762" s="12"/>
      <c r="Z762" s="12"/>
    </row>
    <row r="763" ht="12.75" customHeight="1">
      <c r="A763" s="113">
        <f t="shared" si="2"/>
        <v>0</v>
      </c>
      <c r="B763" s="114"/>
      <c r="C763" s="115"/>
      <c r="D763" s="40" t="str">
        <f t="shared" si="3"/>
        <v>#NAME?</v>
      </c>
      <c r="E763" s="84"/>
      <c r="F763" s="41" t="str">
        <f t="shared" si="4"/>
        <v>#NAME?</v>
      </c>
      <c r="G763" s="45" t="str">
        <f t="shared" si="5"/>
        <v>#NAME?</v>
      </c>
      <c r="H763" s="41" t="str">
        <f t="shared" si="6"/>
        <v>#NAME?</v>
      </c>
      <c r="I763" s="116"/>
      <c r="J763" s="117"/>
      <c r="K763" s="42"/>
      <c r="L763" s="85"/>
      <c r="M763" s="44"/>
      <c r="N763" s="44" t="str">
        <f t="shared" si="7"/>
        <v>#NAME?</v>
      </c>
      <c r="O763" s="86" t="str">
        <f t="shared" si="8"/>
        <v>#NAME?</v>
      </c>
      <c r="P763" s="125" t="str">
        <f t="shared" si="9"/>
        <v>#NAME?</v>
      </c>
      <c r="Q763" s="122" t="str">
        <f t="shared" si="10"/>
        <v>-</v>
      </c>
      <c r="R763" s="123" t="str">
        <f t="shared" si="11"/>
        <v>-</v>
      </c>
      <c r="S763" s="124" t="str">
        <f t="shared" si="12"/>
        <v>-</v>
      </c>
      <c r="T763" s="12"/>
      <c r="U763" s="12"/>
      <c r="V763" s="12"/>
      <c r="W763" s="12"/>
      <c r="X763" s="12"/>
      <c r="Y763" s="12"/>
      <c r="Z763" s="12"/>
    </row>
    <row r="764" ht="12.75" customHeight="1">
      <c r="A764" s="113">
        <f t="shared" si="2"/>
        <v>0</v>
      </c>
      <c r="B764" s="114"/>
      <c r="C764" s="115"/>
      <c r="D764" s="40" t="str">
        <f t="shared" si="3"/>
        <v>#NAME?</v>
      </c>
      <c r="E764" s="84"/>
      <c r="F764" s="41" t="str">
        <f t="shared" si="4"/>
        <v>#NAME?</v>
      </c>
      <c r="G764" s="45" t="str">
        <f t="shared" si="5"/>
        <v>#NAME?</v>
      </c>
      <c r="H764" s="41" t="str">
        <f t="shared" si="6"/>
        <v>#NAME?</v>
      </c>
      <c r="I764" s="116"/>
      <c r="J764" s="117"/>
      <c r="K764" s="42"/>
      <c r="L764" s="85"/>
      <c r="M764" s="44"/>
      <c r="N764" s="44" t="str">
        <f t="shared" si="7"/>
        <v>#NAME?</v>
      </c>
      <c r="O764" s="86" t="str">
        <f t="shared" si="8"/>
        <v>#NAME?</v>
      </c>
      <c r="P764" s="125" t="str">
        <f t="shared" si="9"/>
        <v>#NAME?</v>
      </c>
      <c r="Q764" s="122" t="str">
        <f t="shared" si="10"/>
        <v>-</v>
      </c>
      <c r="R764" s="123" t="str">
        <f t="shared" si="11"/>
        <v>-</v>
      </c>
      <c r="S764" s="124" t="str">
        <f t="shared" si="12"/>
        <v>-</v>
      </c>
      <c r="T764" s="12"/>
      <c r="U764" s="12"/>
      <c r="V764" s="12"/>
      <c r="W764" s="12"/>
      <c r="X764" s="12"/>
      <c r="Y764" s="12"/>
      <c r="Z764" s="12"/>
    </row>
    <row r="765" ht="12.75" customHeight="1">
      <c r="A765" s="113">
        <f t="shared" si="2"/>
        <v>0</v>
      </c>
      <c r="B765" s="114"/>
      <c r="C765" s="115"/>
      <c r="D765" s="40" t="str">
        <f t="shared" si="3"/>
        <v>#NAME?</v>
      </c>
      <c r="E765" s="84"/>
      <c r="F765" s="41" t="str">
        <f t="shared" si="4"/>
        <v>#NAME?</v>
      </c>
      <c r="G765" s="45" t="str">
        <f t="shared" si="5"/>
        <v>#NAME?</v>
      </c>
      <c r="H765" s="41" t="str">
        <f t="shared" si="6"/>
        <v>#NAME?</v>
      </c>
      <c r="I765" s="116"/>
      <c r="J765" s="117"/>
      <c r="K765" s="42"/>
      <c r="L765" s="85"/>
      <c r="M765" s="44"/>
      <c r="N765" s="44" t="str">
        <f t="shared" si="7"/>
        <v>#NAME?</v>
      </c>
      <c r="O765" s="86" t="str">
        <f t="shared" si="8"/>
        <v>#NAME?</v>
      </c>
      <c r="P765" s="125" t="str">
        <f t="shared" si="9"/>
        <v>#NAME?</v>
      </c>
      <c r="Q765" s="122" t="str">
        <f t="shared" si="10"/>
        <v>-</v>
      </c>
      <c r="R765" s="123" t="str">
        <f t="shared" si="11"/>
        <v>-</v>
      </c>
      <c r="S765" s="124" t="str">
        <f t="shared" si="12"/>
        <v>-</v>
      </c>
      <c r="T765" s="12"/>
      <c r="U765" s="12"/>
      <c r="V765" s="12"/>
      <c r="W765" s="12"/>
      <c r="X765" s="12"/>
      <c r="Y765" s="12"/>
      <c r="Z765" s="12"/>
    </row>
    <row r="766" ht="12.75" customHeight="1">
      <c r="A766" s="113">
        <f t="shared" si="2"/>
        <v>0</v>
      </c>
      <c r="B766" s="114"/>
      <c r="C766" s="115"/>
      <c r="D766" s="40" t="str">
        <f t="shared" si="3"/>
        <v>#NAME?</v>
      </c>
      <c r="E766" s="84"/>
      <c r="F766" s="41" t="str">
        <f t="shared" si="4"/>
        <v>#NAME?</v>
      </c>
      <c r="G766" s="45" t="str">
        <f t="shared" si="5"/>
        <v>#NAME?</v>
      </c>
      <c r="H766" s="41" t="str">
        <f t="shared" si="6"/>
        <v>#NAME?</v>
      </c>
      <c r="I766" s="116"/>
      <c r="J766" s="117"/>
      <c r="K766" s="42"/>
      <c r="L766" s="85"/>
      <c r="M766" s="44"/>
      <c r="N766" s="44" t="str">
        <f t="shared" si="7"/>
        <v>#NAME?</v>
      </c>
      <c r="O766" s="86" t="str">
        <f t="shared" si="8"/>
        <v>#NAME?</v>
      </c>
      <c r="P766" s="125" t="str">
        <f t="shared" si="9"/>
        <v>#NAME?</v>
      </c>
      <c r="Q766" s="122" t="str">
        <f t="shared" si="10"/>
        <v>-</v>
      </c>
      <c r="R766" s="123" t="str">
        <f t="shared" si="11"/>
        <v>-</v>
      </c>
      <c r="S766" s="124" t="str">
        <f t="shared" si="12"/>
        <v>-</v>
      </c>
      <c r="T766" s="12"/>
      <c r="U766" s="12"/>
      <c r="V766" s="12"/>
      <c r="W766" s="12"/>
      <c r="X766" s="12"/>
      <c r="Y766" s="12"/>
      <c r="Z766" s="12"/>
    </row>
    <row r="767" ht="12.75" customHeight="1">
      <c r="A767" s="113">
        <f t="shared" si="2"/>
        <v>0</v>
      </c>
      <c r="B767" s="114"/>
      <c r="C767" s="115"/>
      <c r="D767" s="40" t="str">
        <f t="shared" si="3"/>
        <v>#NAME?</v>
      </c>
      <c r="E767" s="84"/>
      <c r="F767" s="41" t="str">
        <f t="shared" si="4"/>
        <v>#NAME?</v>
      </c>
      <c r="G767" s="45" t="str">
        <f t="shared" si="5"/>
        <v>#NAME?</v>
      </c>
      <c r="H767" s="41" t="str">
        <f t="shared" si="6"/>
        <v>#NAME?</v>
      </c>
      <c r="I767" s="116"/>
      <c r="J767" s="117"/>
      <c r="K767" s="42"/>
      <c r="L767" s="85"/>
      <c r="M767" s="44"/>
      <c r="N767" s="44" t="str">
        <f t="shared" si="7"/>
        <v>#NAME?</v>
      </c>
      <c r="O767" s="86" t="str">
        <f t="shared" si="8"/>
        <v>#NAME?</v>
      </c>
      <c r="P767" s="125" t="str">
        <f t="shared" si="9"/>
        <v>#NAME?</v>
      </c>
      <c r="Q767" s="122" t="str">
        <f t="shared" si="10"/>
        <v>-</v>
      </c>
      <c r="R767" s="123" t="str">
        <f t="shared" si="11"/>
        <v>-</v>
      </c>
      <c r="S767" s="124" t="str">
        <f t="shared" si="12"/>
        <v>-</v>
      </c>
      <c r="T767" s="12"/>
      <c r="U767" s="12"/>
      <c r="V767" s="12"/>
      <c r="W767" s="12"/>
      <c r="X767" s="12"/>
      <c r="Y767" s="12"/>
      <c r="Z767" s="12"/>
    </row>
    <row r="768" ht="12.75" customHeight="1">
      <c r="A768" s="113">
        <f t="shared" si="2"/>
        <v>0</v>
      </c>
      <c r="B768" s="114"/>
      <c r="C768" s="115"/>
      <c r="D768" s="40" t="str">
        <f t="shared" si="3"/>
        <v>#NAME?</v>
      </c>
      <c r="E768" s="84"/>
      <c r="F768" s="41" t="str">
        <f t="shared" si="4"/>
        <v>#NAME?</v>
      </c>
      <c r="G768" s="45" t="str">
        <f t="shared" si="5"/>
        <v>#NAME?</v>
      </c>
      <c r="H768" s="41" t="str">
        <f t="shared" si="6"/>
        <v>#NAME?</v>
      </c>
      <c r="I768" s="116"/>
      <c r="J768" s="117"/>
      <c r="K768" s="42"/>
      <c r="L768" s="85"/>
      <c r="M768" s="44"/>
      <c r="N768" s="44" t="str">
        <f t="shared" si="7"/>
        <v>#NAME?</v>
      </c>
      <c r="O768" s="86" t="str">
        <f t="shared" si="8"/>
        <v>#NAME?</v>
      </c>
      <c r="P768" s="125" t="str">
        <f t="shared" si="9"/>
        <v>#NAME?</v>
      </c>
      <c r="Q768" s="122" t="str">
        <f t="shared" si="10"/>
        <v>-</v>
      </c>
      <c r="R768" s="123" t="str">
        <f t="shared" si="11"/>
        <v>-</v>
      </c>
      <c r="S768" s="124" t="str">
        <f t="shared" si="12"/>
        <v>-</v>
      </c>
      <c r="T768" s="12"/>
      <c r="U768" s="12"/>
      <c r="V768" s="12"/>
      <c r="W768" s="12"/>
      <c r="X768" s="12"/>
      <c r="Y768" s="12"/>
      <c r="Z768" s="12"/>
    </row>
    <row r="769" ht="12.75" customHeight="1">
      <c r="A769" s="113">
        <f t="shared" si="2"/>
        <v>0</v>
      </c>
      <c r="B769" s="114"/>
      <c r="C769" s="115"/>
      <c r="D769" s="40" t="str">
        <f t="shared" si="3"/>
        <v>#NAME?</v>
      </c>
      <c r="E769" s="84"/>
      <c r="F769" s="41" t="str">
        <f t="shared" si="4"/>
        <v>#NAME?</v>
      </c>
      <c r="G769" s="45" t="str">
        <f t="shared" si="5"/>
        <v>#NAME?</v>
      </c>
      <c r="H769" s="41" t="str">
        <f t="shared" si="6"/>
        <v>#NAME?</v>
      </c>
      <c r="I769" s="116"/>
      <c r="J769" s="117"/>
      <c r="K769" s="42"/>
      <c r="L769" s="85"/>
      <c r="M769" s="44"/>
      <c r="N769" s="44" t="str">
        <f t="shared" si="7"/>
        <v>#NAME?</v>
      </c>
      <c r="O769" s="86" t="str">
        <f t="shared" si="8"/>
        <v>#NAME?</v>
      </c>
      <c r="P769" s="125" t="str">
        <f t="shared" si="9"/>
        <v>#NAME?</v>
      </c>
      <c r="Q769" s="122" t="str">
        <f t="shared" si="10"/>
        <v>-</v>
      </c>
      <c r="R769" s="123" t="str">
        <f t="shared" si="11"/>
        <v>-</v>
      </c>
      <c r="S769" s="124" t="str">
        <f t="shared" si="12"/>
        <v>-</v>
      </c>
      <c r="T769" s="12"/>
      <c r="U769" s="12"/>
      <c r="V769" s="12"/>
      <c r="W769" s="12"/>
      <c r="X769" s="12"/>
      <c r="Y769" s="12"/>
      <c r="Z769" s="12"/>
    </row>
    <row r="770" ht="12.75" customHeight="1">
      <c r="A770" s="113">
        <f t="shared" si="2"/>
        <v>0</v>
      </c>
      <c r="B770" s="114"/>
      <c r="C770" s="115"/>
      <c r="D770" s="40" t="str">
        <f t="shared" si="3"/>
        <v>#NAME?</v>
      </c>
      <c r="E770" s="84"/>
      <c r="F770" s="41" t="str">
        <f t="shared" si="4"/>
        <v>#NAME?</v>
      </c>
      <c r="G770" s="45" t="str">
        <f t="shared" si="5"/>
        <v>#NAME?</v>
      </c>
      <c r="H770" s="41" t="str">
        <f t="shared" si="6"/>
        <v>#NAME?</v>
      </c>
      <c r="I770" s="116"/>
      <c r="J770" s="117"/>
      <c r="K770" s="42"/>
      <c r="L770" s="85"/>
      <c r="M770" s="44"/>
      <c r="N770" s="44" t="str">
        <f t="shared" si="7"/>
        <v>#NAME?</v>
      </c>
      <c r="O770" s="86" t="str">
        <f t="shared" si="8"/>
        <v>#NAME?</v>
      </c>
      <c r="P770" s="125" t="str">
        <f t="shared" si="9"/>
        <v>#NAME?</v>
      </c>
      <c r="Q770" s="122" t="str">
        <f t="shared" si="10"/>
        <v>-</v>
      </c>
      <c r="R770" s="123" t="str">
        <f t="shared" si="11"/>
        <v>-</v>
      </c>
      <c r="S770" s="124" t="str">
        <f t="shared" si="12"/>
        <v>-</v>
      </c>
      <c r="T770" s="12"/>
      <c r="U770" s="12"/>
      <c r="V770" s="12"/>
      <c r="W770" s="12"/>
      <c r="X770" s="12"/>
      <c r="Y770" s="12"/>
      <c r="Z770" s="12"/>
    </row>
    <row r="771" ht="12.75" customHeight="1">
      <c r="A771" s="113">
        <f t="shared" si="2"/>
        <v>0</v>
      </c>
      <c r="B771" s="114"/>
      <c r="C771" s="115"/>
      <c r="D771" s="40" t="str">
        <f t="shared" si="3"/>
        <v>#NAME?</v>
      </c>
      <c r="E771" s="84"/>
      <c r="F771" s="41" t="str">
        <f t="shared" si="4"/>
        <v>#NAME?</v>
      </c>
      <c r="G771" s="45" t="str">
        <f t="shared" si="5"/>
        <v>#NAME?</v>
      </c>
      <c r="H771" s="41" t="str">
        <f t="shared" si="6"/>
        <v>#NAME?</v>
      </c>
      <c r="I771" s="116"/>
      <c r="J771" s="117"/>
      <c r="K771" s="42"/>
      <c r="L771" s="85"/>
      <c r="M771" s="44"/>
      <c r="N771" s="44" t="str">
        <f t="shared" si="7"/>
        <v>#NAME?</v>
      </c>
      <c r="O771" s="86" t="str">
        <f t="shared" si="8"/>
        <v>#NAME?</v>
      </c>
      <c r="P771" s="125" t="str">
        <f t="shared" si="9"/>
        <v>#NAME?</v>
      </c>
      <c r="Q771" s="122" t="str">
        <f t="shared" si="10"/>
        <v>-</v>
      </c>
      <c r="R771" s="123" t="str">
        <f t="shared" si="11"/>
        <v>-</v>
      </c>
      <c r="S771" s="124" t="str">
        <f t="shared" si="12"/>
        <v>-</v>
      </c>
      <c r="T771" s="12"/>
      <c r="U771" s="12"/>
      <c r="V771" s="12"/>
      <c r="W771" s="12"/>
      <c r="X771" s="12"/>
      <c r="Y771" s="12"/>
      <c r="Z771" s="12"/>
    </row>
    <row r="772" ht="12.75" customHeight="1">
      <c r="A772" s="113">
        <f t="shared" si="2"/>
        <v>0</v>
      </c>
      <c r="B772" s="114"/>
      <c r="C772" s="115"/>
      <c r="D772" s="40" t="str">
        <f t="shared" si="3"/>
        <v>#NAME?</v>
      </c>
      <c r="E772" s="84"/>
      <c r="F772" s="41" t="str">
        <f t="shared" si="4"/>
        <v>#NAME?</v>
      </c>
      <c r="G772" s="45" t="str">
        <f t="shared" si="5"/>
        <v>#NAME?</v>
      </c>
      <c r="H772" s="41" t="str">
        <f t="shared" si="6"/>
        <v>#NAME?</v>
      </c>
      <c r="I772" s="116"/>
      <c r="J772" s="117"/>
      <c r="K772" s="42"/>
      <c r="L772" s="85"/>
      <c r="M772" s="44"/>
      <c r="N772" s="44" t="str">
        <f t="shared" si="7"/>
        <v>#NAME?</v>
      </c>
      <c r="O772" s="86" t="str">
        <f t="shared" si="8"/>
        <v>#NAME?</v>
      </c>
      <c r="P772" s="125" t="str">
        <f t="shared" si="9"/>
        <v>#NAME?</v>
      </c>
      <c r="Q772" s="122" t="str">
        <f t="shared" si="10"/>
        <v>-</v>
      </c>
      <c r="R772" s="123" t="str">
        <f t="shared" si="11"/>
        <v>-</v>
      </c>
      <c r="S772" s="124" t="str">
        <f t="shared" si="12"/>
        <v>-</v>
      </c>
      <c r="T772" s="12"/>
      <c r="U772" s="12"/>
      <c r="V772" s="12"/>
      <c r="W772" s="12"/>
      <c r="X772" s="12"/>
      <c r="Y772" s="12"/>
      <c r="Z772" s="12"/>
    </row>
    <row r="773" ht="12.75" customHeight="1">
      <c r="A773" s="113">
        <f t="shared" si="2"/>
        <v>0</v>
      </c>
      <c r="B773" s="114"/>
      <c r="C773" s="115"/>
      <c r="D773" s="40" t="str">
        <f t="shared" si="3"/>
        <v>#NAME?</v>
      </c>
      <c r="E773" s="84"/>
      <c r="F773" s="41" t="str">
        <f t="shared" si="4"/>
        <v>#NAME?</v>
      </c>
      <c r="G773" s="45" t="str">
        <f t="shared" si="5"/>
        <v>#NAME?</v>
      </c>
      <c r="H773" s="41" t="str">
        <f t="shared" si="6"/>
        <v>#NAME?</v>
      </c>
      <c r="I773" s="116"/>
      <c r="J773" s="117"/>
      <c r="K773" s="42"/>
      <c r="L773" s="85"/>
      <c r="M773" s="44"/>
      <c r="N773" s="44" t="str">
        <f t="shared" si="7"/>
        <v>#NAME?</v>
      </c>
      <c r="O773" s="86" t="str">
        <f t="shared" si="8"/>
        <v>#NAME?</v>
      </c>
      <c r="P773" s="125" t="str">
        <f t="shared" si="9"/>
        <v>#NAME?</v>
      </c>
      <c r="Q773" s="122" t="str">
        <f t="shared" si="10"/>
        <v>-</v>
      </c>
      <c r="R773" s="123" t="str">
        <f t="shared" si="11"/>
        <v>-</v>
      </c>
      <c r="S773" s="124" t="str">
        <f t="shared" si="12"/>
        <v>-</v>
      </c>
      <c r="T773" s="12"/>
      <c r="U773" s="12"/>
      <c r="V773" s="12"/>
      <c r="W773" s="12"/>
      <c r="X773" s="12"/>
      <c r="Y773" s="12"/>
      <c r="Z773" s="12"/>
    </row>
    <row r="774" ht="12.75" customHeight="1">
      <c r="A774" s="113">
        <f t="shared" si="2"/>
        <v>0</v>
      </c>
      <c r="B774" s="114"/>
      <c r="C774" s="115"/>
      <c r="D774" s="40" t="str">
        <f t="shared" si="3"/>
        <v>#NAME?</v>
      </c>
      <c r="E774" s="84"/>
      <c r="F774" s="41" t="str">
        <f t="shared" si="4"/>
        <v>#NAME?</v>
      </c>
      <c r="G774" s="45" t="str">
        <f t="shared" si="5"/>
        <v>#NAME?</v>
      </c>
      <c r="H774" s="41" t="str">
        <f t="shared" si="6"/>
        <v>#NAME?</v>
      </c>
      <c r="I774" s="116"/>
      <c r="J774" s="117"/>
      <c r="K774" s="42"/>
      <c r="L774" s="85"/>
      <c r="M774" s="44"/>
      <c r="N774" s="44" t="str">
        <f t="shared" si="7"/>
        <v>#NAME?</v>
      </c>
      <c r="O774" s="86" t="str">
        <f t="shared" si="8"/>
        <v>#NAME?</v>
      </c>
      <c r="P774" s="125" t="str">
        <f t="shared" si="9"/>
        <v>#NAME?</v>
      </c>
      <c r="Q774" s="122" t="str">
        <f t="shared" si="10"/>
        <v>-</v>
      </c>
      <c r="R774" s="123" t="str">
        <f t="shared" si="11"/>
        <v>-</v>
      </c>
      <c r="S774" s="124" t="str">
        <f t="shared" si="12"/>
        <v>-</v>
      </c>
      <c r="T774" s="12"/>
      <c r="U774" s="12"/>
      <c r="V774" s="12"/>
      <c r="W774" s="12"/>
      <c r="X774" s="12"/>
      <c r="Y774" s="12"/>
      <c r="Z774" s="12"/>
    </row>
    <row r="775" ht="12.75" customHeight="1">
      <c r="A775" s="113">
        <f t="shared" si="2"/>
        <v>0</v>
      </c>
      <c r="B775" s="114"/>
      <c r="C775" s="115"/>
      <c r="D775" s="40" t="str">
        <f t="shared" si="3"/>
        <v>#NAME?</v>
      </c>
      <c r="E775" s="84"/>
      <c r="F775" s="41" t="str">
        <f t="shared" si="4"/>
        <v>#NAME?</v>
      </c>
      <c r="G775" s="45" t="str">
        <f t="shared" si="5"/>
        <v>#NAME?</v>
      </c>
      <c r="H775" s="41" t="str">
        <f t="shared" si="6"/>
        <v>#NAME?</v>
      </c>
      <c r="I775" s="116"/>
      <c r="J775" s="117"/>
      <c r="K775" s="42"/>
      <c r="L775" s="85"/>
      <c r="M775" s="44"/>
      <c r="N775" s="44" t="str">
        <f t="shared" si="7"/>
        <v>#NAME?</v>
      </c>
      <c r="O775" s="86" t="str">
        <f t="shared" si="8"/>
        <v>#NAME?</v>
      </c>
      <c r="P775" s="125" t="str">
        <f t="shared" si="9"/>
        <v>#NAME?</v>
      </c>
      <c r="Q775" s="122" t="str">
        <f t="shared" si="10"/>
        <v>-</v>
      </c>
      <c r="R775" s="123" t="str">
        <f t="shared" si="11"/>
        <v>-</v>
      </c>
      <c r="S775" s="124" t="str">
        <f t="shared" si="12"/>
        <v>-</v>
      </c>
      <c r="T775" s="12"/>
      <c r="U775" s="12"/>
      <c r="V775" s="12"/>
      <c r="W775" s="12"/>
      <c r="X775" s="12"/>
      <c r="Y775" s="12"/>
      <c r="Z775" s="12"/>
    </row>
    <row r="776" ht="12.75" customHeight="1">
      <c r="A776" s="113">
        <f t="shared" si="2"/>
        <v>0</v>
      </c>
      <c r="B776" s="114"/>
      <c r="C776" s="115"/>
      <c r="D776" s="40" t="str">
        <f t="shared" si="3"/>
        <v>#NAME?</v>
      </c>
      <c r="E776" s="84"/>
      <c r="F776" s="41" t="str">
        <f t="shared" si="4"/>
        <v>#NAME?</v>
      </c>
      <c r="G776" s="45" t="str">
        <f t="shared" si="5"/>
        <v>#NAME?</v>
      </c>
      <c r="H776" s="41" t="str">
        <f t="shared" si="6"/>
        <v>#NAME?</v>
      </c>
      <c r="I776" s="116"/>
      <c r="J776" s="117"/>
      <c r="K776" s="42"/>
      <c r="L776" s="85"/>
      <c r="M776" s="44"/>
      <c r="N776" s="44" t="str">
        <f t="shared" si="7"/>
        <v>#NAME?</v>
      </c>
      <c r="O776" s="86" t="str">
        <f t="shared" si="8"/>
        <v>#NAME?</v>
      </c>
      <c r="P776" s="125" t="str">
        <f t="shared" si="9"/>
        <v>#NAME?</v>
      </c>
      <c r="Q776" s="122" t="str">
        <f t="shared" si="10"/>
        <v>-</v>
      </c>
      <c r="R776" s="123" t="str">
        <f t="shared" si="11"/>
        <v>-</v>
      </c>
      <c r="S776" s="124" t="str">
        <f t="shared" si="12"/>
        <v>-</v>
      </c>
      <c r="T776" s="12"/>
      <c r="U776" s="12"/>
      <c r="V776" s="12"/>
      <c r="W776" s="12"/>
      <c r="X776" s="12"/>
      <c r="Y776" s="12"/>
      <c r="Z776" s="12"/>
    </row>
    <row r="777" ht="12.75" customHeight="1">
      <c r="A777" s="113">
        <f t="shared" si="2"/>
        <v>0</v>
      </c>
      <c r="B777" s="114"/>
      <c r="C777" s="115"/>
      <c r="D777" s="40" t="str">
        <f t="shared" si="3"/>
        <v>#NAME?</v>
      </c>
      <c r="E777" s="84"/>
      <c r="F777" s="41" t="str">
        <f t="shared" si="4"/>
        <v>#NAME?</v>
      </c>
      <c r="G777" s="45" t="str">
        <f t="shared" si="5"/>
        <v>#NAME?</v>
      </c>
      <c r="H777" s="41" t="str">
        <f t="shared" si="6"/>
        <v>#NAME?</v>
      </c>
      <c r="I777" s="116"/>
      <c r="J777" s="117"/>
      <c r="K777" s="42"/>
      <c r="L777" s="85"/>
      <c r="M777" s="44"/>
      <c r="N777" s="44" t="str">
        <f t="shared" si="7"/>
        <v>#NAME?</v>
      </c>
      <c r="O777" s="86" t="str">
        <f t="shared" si="8"/>
        <v>#NAME?</v>
      </c>
      <c r="P777" s="125" t="str">
        <f t="shared" si="9"/>
        <v>#NAME?</v>
      </c>
      <c r="Q777" s="122" t="str">
        <f t="shared" si="10"/>
        <v>-</v>
      </c>
      <c r="R777" s="123" t="str">
        <f t="shared" si="11"/>
        <v>-</v>
      </c>
      <c r="S777" s="124" t="str">
        <f t="shared" si="12"/>
        <v>-</v>
      </c>
      <c r="T777" s="12"/>
      <c r="U777" s="12"/>
      <c r="V777" s="12"/>
      <c r="W777" s="12"/>
      <c r="X777" s="12"/>
      <c r="Y777" s="12"/>
      <c r="Z777" s="12"/>
    </row>
    <row r="778" ht="12.75" customHeight="1">
      <c r="A778" s="113">
        <f t="shared" si="2"/>
        <v>0</v>
      </c>
      <c r="B778" s="114"/>
      <c r="C778" s="115"/>
      <c r="D778" s="40" t="str">
        <f t="shared" si="3"/>
        <v>#NAME?</v>
      </c>
      <c r="E778" s="84"/>
      <c r="F778" s="41" t="str">
        <f t="shared" si="4"/>
        <v>#NAME?</v>
      </c>
      <c r="G778" s="45" t="str">
        <f t="shared" si="5"/>
        <v>#NAME?</v>
      </c>
      <c r="H778" s="41" t="str">
        <f t="shared" si="6"/>
        <v>#NAME?</v>
      </c>
      <c r="I778" s="116"/>
      <c r="J778" s="117"/>
      <c r="K778" s="42"/>
      <c r="L778" s="85"/>
      <c r="M778" s="44"/>
      <c r="N778" s="44" t="str">
        <f t="shared" si="7"/>
        <v>#NAME?</v>
      </c>
      <c r="O778" s="86" t="str">
        <f t="shared" si="8"/>
        <v>#NAME?</v>
      </c>
      <c r="P778" s="125" t="str">
        <f t="shared" si="9"/>
        <v>#NAME?</v>
      </c>
      <c r="Q778" s="122" t="str">
        <f t="shared" si="10"/>
        <v>-</v>
      </c>
      <c r="R778" s="123" t="str">
        <f t="shared" si="11"/>
        <v>-</v>
      </c>
      <c r="S778" s="124" t="str">
        <f t="shared" si="12"/>
        <v>-</v>
      </c>
      <c r="T778" s="12"/>
      <c r="U778" s="12"/>
      <c r="V778" s="12"/>
      <c r="W778" s="12"/>
      <c r="X778" s="12"/>
      <c r="Y778" s="12"/>
      <c r="Z778" s="12"/>
    </row>
    <row r="779" ht="12.75" customHeight="1">
      <c r="A779" s="113">
        <f t="shared" si="2"/>
        <v>0</v>
      </c>
      <c r="B779" s="114"/>
      <c r="C779" s="115"/>
      <c r="D779" s="40" t="str">
        <f t="shared" si="3"/>
        <v>#NAME?</v>
      </c>
      <c r="E779" s="84"/>
      <c r="F779" s="41" t="str">
        <f t="shared" si="4"/>
        <v>#NAME?</v>
      </c>
      <c r="G779" s="45" t="str">
        <f t="shared" si="5"/>
        <v>#NAME?</v>
      </c>
      <c r="H779" s="41" t="str">
        <f t="shared" si="6"/>
        <v>#NAME?</v>
      </c>
      <c r="I779" s="116"/>
      <c r="J779" s="117"/>
      <c r="K779" s="42"/>
      <c r="L779" s="85"/>
      <c r="M779" s="44"/>
      <c r="N779" s="44" t="str">
        <f t="shared" si="7"/>
        <v>#NAME?</v>
      </c>
      <c r="O779" s="86" t="str">
        <f t="shared" si="8"/>
        <v>#NAME?</v>
      </c>
      <c r="P779" s="125" t="str">
        <f t="shared" si="9"/>
        <v>#NAME?</v>
      </c>
      <c r="Q779" s="122" t="str">
        <f t="shared" si="10"/>
        <v>-</v>
      </c>
      <c r="R779" s="123" t="str">
        <f t="shared" si="11"/>
        <v>-</v>
      </c>
      <c r="S779" s="124" t="str">
        <f t="shared" si="12"/>
        <v>-</v>
      </c>
      <c r="T779" s="12"/>
      <c r="U779" s="12"/>
      <c r="V779" s="12"/>
      <c r="W779" s="12"/>
      <c r="X779" s="12"/>
      <c r="Y779" s="12"/>
      <c r="Z779" s="12"/>
    </row>
    <row r="780" ht="12.75" customHeight="1">
      <c r="A780" s="113">
        <f t="shared" si="2"/>
        <v>0</v>
      </c>
      <c r="B780" s="114"/>
      <c r="C780" s="115"/>
      <c r="D780" s="40" t="str">
        <f t="shared" si="3"/>
        <v>#NAME?</v>
      </c>
      <c r="E780" s="84"/>
      <c r="F780" s="41" t="str">
        <f t="shared" si="4"/>
        <v>#NAME?</v>
      </c>
      <c r="G780" s="45" t="str">
        <f t="shared" si="5"/>
        <v>#NAME?</v>
      </c>
      <c r="H780" s="41" t="str">
        <f t="shared" si="6"/>
        <v>#NAME?</v>
      </c>
      <c r="I780" s="116"/>
      <c r="J780" s="117"/>
      <c r="K780" s="42"/>
      <c r="L780" s="85"/>
      <c r="M780" s="44"/>
      <c r="N780" s="44" t="str">
        <f t="shared" si="7"/>
        <v>#NAME?</v>
      </c>
      <c r="O780" s="86" t="str">
        <f t="shared" si="8"/>
        <v>#NAME?</v>
      </c>
      <c r="P780" s="125" t="str">
        <f t="shared" si="9"/>
        <v>#NAME?</v>
      </c>
      <c r="Q780" s="122" t="str">
        <f t="shared" si="10"/>
        <v>-</v>
      </c>
      <c r="R780" s="123" t="str">
        <f t="shared" si="11"/>
        <v>-</v>
      </c>
      <c r="S780" s="124" t="str">
        <f t="shared" si="12"/>
        <v>-</v>
      </c>
      <c r="T780" s="12"/>
      <c r="U780" s="12"/>
      <c r="V780" s="12"/>
      <c r="W780" s="12"/>
      <c r="X780" s="12"/>
      <c r="Y780" s="12"/>
      <c r="Z780" s="12"/>
    </row>
    <row r="781" ht="12.75" customHeight="1">
      <c r="A781" s="113">
        <f t="shared" si="2"/>
        <v>0</v>
      </c>
      <c r="B781" s="114"/>
      <c r="C781" s="115"/>
      <c r="D781" s="40" t="str">
        <f t="shared" si="3"/>
        <v>#NAME?</v>
      </c>
      <c r="E781" s="84"/>
      <c r="F781" s="41" t="str">
        <f t="shared" si="4"/>
        <v>#NAME?</v>
      </c>
      <c r="G781" s="45" t="str">
        <f t="shared" si="5"/>
        <v>#NAME?</v>
      </c>
      <c r="H781" s="41" t="str">
        <f t="shared" si="6"/>
        <v>#NAME?</v>
      </c>
      <c r="I781" s="116"/>
      <c r="J781" s="117"/>
      <c r="K781" s="42"/>
      <c r="L781" s="85"/>
      <c r="M781" s="44"/>
      <c r="N781" s="44" t="str">
        <f t="shared" si="7"/>
        <v>#NAME?</v>
      </c>
      <c r="O781" s="86" t="str">
        <f t="shared" si="8"/>
        <v>#NAME?</v>
      </c>
      <c r="P781" s="125" t="str">
        <f t="shared" si="9"/>
        <v>#NAME?</v>
      </c>
      <c r="Q781" s="122" t="str">
        <f t="shared" si="10"/>
        <v>-</v>
      </c>
      <c r="R781" s="123" t="str">
        <f t="shared" si="11"/>
        <v>-</v>
      </c>
      <c r="S781" s="124" t="str">
        <f t="shared" si="12"/>
        <v>-</v>
      </c>
      <c r="T781" s="12"/>
      <c r="U781" s="12"/>
      <c r="V781" s="12"/>
      <c r="W781" s="12"/>
      <c r="X781" s="12"/>
      <c r="Y781" s="12"/>
      <c r="Z781" s="12"/>
    </row>
    <row r="782" ht="12.75" customHeight="1">
      <c r="A782" s="113">
        <f t="shared" si="2"/>
        <v>0</v>
      </c>
      <c r="B782" s="114"/>
      <c r="C782" s="115"/>
      <c r="D782" s="40" t="str">
        <f t="shared" si="3"/>
        <v>#NAME?</v>
      </c>
      <c r="E782" s="84"/>
      <c r="F782" s="41" t="str">
        <f t="shared" si="4"/>
        <v>#NAME?</v>
      </c>
      <c r="G782" s="45" t="str">
        <f t="shared" si="5"/>
        <v>#NAME?</v>
      </c>
      <c r="H782" s="41" t="str">
        <f t="shared" si="6"/>
        <v>#NAME?</v>
      </c>
      <c r="I782" s="116"/>
      <c r="J782" s="117"/>
      <c r="K782" s="42"/>
      <c r="L782" s="85"/>
      <c r="M782" s="44"/>
      <c r="N782" s="44" t="str">
        <f t="shared" si="7"/>
        <v>#NAME?</v>
      </c>
      <c r="O782" s="86" t="str">
        <f t="shared" si="8"/>
        <v>#NAME?</v>
      </c>
      <c r="P782" s="125" t="str">
        <f t="shared" si="9"/>
        <v>#NAME?</v>
      </c>
      <c r="Q782" s="122" t="str">
        <f t="shared" si="10"/>
        <v>-</v>
      </c>
      <c r="R782" s="123" t="str">
        <f t="shared" si="11"/>
        <v>-</v>
      </c>
      <c r="S782" s="124" t="str">
        <f t="shared" si="12"/>
        <v>-</v>
      </c>
      <c r="T782" s="12"/>
      <c r="U782" s="12"/>
      <c r="V782" s="12"/>
      <c r="W782" s="12"/>
      <c r="X782" s="12"/>
      <c r="Y782" s="12"/>
      <c r="Z782" s="12"/>
    </row>
    <row r="783" ht="12.75" customHeight="1">
      <c r="A783" s="113">
        <f t="shared" si="2"/>
        <v>0</v>
      </c>
      <c r="B783" s="114"/>
      <c r="C783" s="115"/>
      <c r="D783" s="40" t="str">
        <f t="shared" si="3"/>
        <v>#NAME?</v>
      </c>
      <c r="E783" s="84"/>
      <c r="F783" s="41" t="str">
        <f t="shared" si="4"/>
        <v>#NAME?</v>
      </c>
      <c r="G783" s="45" t="str">
        <f t="shared" si="5"/>
        <v>#NAME?</v>
      </c>
      <c r="H783" s="41" t="str">
        <f t="shared" si="6"/>
        <v>#NAME?</v>
      </c>
      <c r="I783" s="116"/>
      <c r="J783" s="117"/>
      <c r="K783" s="42"/>
      <c r="L783" s="85"/>
      <c r="M783" s="44"/>
      <c r="N783" s="44" t="str">
        <f t="shared" si="7"/>
        <v>#NAME?</v>
      </c>
      <c r="O783" s="86" t="str">
        <f t="shared" si="8"/>
        <v>#NAME?</v>
      </c>
      <c r="P783" s="125" t="str">
        <f t="shared" si="9"/>
        <v>#NAME?</v>
      </c>
      <c r="Q783" s="122" t="str">
        <f t="shared" si="10"/>
        <v>-</v>
      </c>
      <c r="R783" s="123" t="str">
        <f t="shared" si="11"/>
        <v>-</v>
      </c>
      <c r="S783" s="124" t="str">
        <f t="shared" si="12"/>
        <v>-</v>
      </c>
      <c r="T783" s="12"/>
      <c r="U783" s="12"/>
      <c r="V783" s="12"/>
      <c r="W783" s="12"/>
      <c r="X783" s="12"/>
      <c r="Y783" s="12"/>
      <c r="Z783" s="12"/>
    </row>
    <row r="784" ht="12.75" customHeight="1">
      <c r="A784" s="113">
        <f t="shared" si="2"/>
        <v>0</v>
      </c>
      <c r="B784" s="114"/>
      <c r="C784" s="115"/>
      <c r="D784" s="40" t="str">
        <f t="shared" si="3"/>
        <v>#NAME?</v>
      </c>
      <c r="E784" s="84"/>
      <c r="F784" s="41" t="str">
        <f t="shared" si="4"/>
        <v>#NAME?</v>
      </c>
      <c r="G784" s="45" t="str">
        <f t="shared" si="5"/>
        <v>#NAME?</v>
      </c>
      <c r="H784" s="41" t="str">
        <f t="shared" si="6"/>
        <v>#NAME?</v>
      </c>
      <c r="I784" s="116"/>
      <c r="J784" s="117"/>
      <c r="K784" s="42"/>
      <c r="L784" s="85"/>
      <c r="M784" s="44"/>
      <c r="N784" s="44" t="str">
        <f t="shared" si="7"/>
        <v>#NAME?</v>
      </c>
      <c r="O784" s="86" t="str">
        <f t="shared" si="8"/>
        <v>#NAME?</v>
      </c>
      <c r="P784" s="125" t="str">
        <f t="shared" si="9"/>
        <v>#NAME?</v>
      </c>
      <c r="Q784" s="122" t="str">
        <f t="shared" si="10"/>
        <v>-</v>
      </c>
      <c r="R784" s="123" t="str">
        <f t="shared" si="11"/>
        <v>-</v>
      </c>
      <c r="S784" s="124" t="str">
        <f t="shared" si="12"/>
        <v>-</v>
      </c>
      <c r="T784" s="12"/>
      <c r="U784" s="12"/>
      <c r="V784" s="12"/>
      <c r="W784" s="12"/>
      <c r="X784" s="12"/>
      <c r="Y784" s="12"/>
      <c r="Z784" s="12"/>
    </row>
    <row r="785" ht="12.75" customHeight="1">
      <c r="A785" s="113">
        <f t="shared" si="2"/>
        <v>0</v>
      </c>
      <c r="B785" s="114"/>
      <c r="C785" s="115"/>
      <c r="D785" s="40" t="str">
        <f t="shared" si="3"/>
        <v>#NAME?</v>
      </c>
      <c r="E785" s="84"/>
      <c r="F785" s="41" t="str">
        <f t="shared" si="4"/>
        <v>#NAME?</v>
      </c>
      <c r="G785" s="45" t="str">
        <f t="shared" si="5"/>
        <v>#NAME?</v>
      </c>
      <c r="H785" s="41" t="str">
        <f t="shared" si="6"/>
        <v>#NAME?</v>
      </c>
      <c r="I785" s="116"/>
      <c r="J785" s="117"/>
      <c r="K785" s="42"/>
      <c r="L785" s="85"/>
      <c r="M785" s="44"/>
      <c r="N785" s="44" t="str">
        <f t="shared" si="7"/>
        <v>#NAME?</v>
      </c>
      <c r="O785" s="86" t="str">
        <f t="shared" si="8"/>
        <v>#NAME?</v>
      </c>
      <c r="P785" s="125" t="str">
        <f t="shared" si="9"/>
        <v>#NAME?</v>
      </c>
      <c r="Q785" s="122" t="str">
        <f t="shared" si="10"/>
        <v>-</v>
      </c>
      <c r="R785" s="123" t="str">
        <f t="shared" si="11"/>
        <v>-</v>
      </c>
      <c r="S785" s="124" t="str">
        <f t="shared" si="12"/>
        <v>-</v>
      </c>
      <c r="T785" s="12"/>
      <c r="U785" s="12"/>
      <c r="V785" s="12"/>
      <c r="W785" s="12"/>
      <c r="X785" s="12"/>
      <c r="Y785" s="12"/>
      <c r="Z785" s="12"/>
    </row>
    <row r="786" ht="12.75" customHeight="1">
      <c r="A786" s="113">
        <f t="shared" si="2"/>
        <v>0</v>
      </c>
      <c r="B786" s="114"/>
      <c r="C786" s="115"/>
      <c r="D786" s="40" t="str">
        <f t="shared" si="3"/>
        <v>#NAME?</v>
      </c>
      <c r="E786" s="84"/>
      <c r="F786" s="41" t="str">
        <f t="shared" si="4"/>
        <v>#NAME?</v>
      </c>
      <c r="G786" s="45" t="str">
        <f t="shared" si="5"/>
        <v>#NAME?</v>
      </c>
      <c r="H786" s="41" t="str">
        <f t="shared" si="6"/>
        <v>#NAME?</v>
      </c>
      <c r="I786" s="116"/>
      <c r="J786" s="117"/>
      <c r="K786" s="42"/>
      <c r="L786" s="85"/>
      <c r="M786" s="44"/>
      <c r="N786" s="44" t="str">
        <f t="shared" si="7"/>
        <v>#NAME?</v>
      </c>
      <c r="O786" s="86" t="str">
        <f t="shared" si="8"/>
        <v>#NAME?</v>
      </c>
      <c r="P786" s="125" t="str">
        <f t="shared" si="9"/>
        <v>#NAME?</v>
      </c>
      <c r="Q786" s="122" t="str">
        <f t="shared" si="10"/>
        <v>-</v>
      </c>
      <c r="R786" s="123" t="str">
        <f t="shared" si="11"/>
        <v>-</v>
      </c>
      <c r="S786" s="124" t="str">
        <f t="shared" si="12"/>
        <v>-</v>
      </c>
      <c r="T786" s="12"/>
      <c r="U786" s="12"/>
      <c r="V786" s="12"/>
      <c r="W786" s="12"/>
      <c r="X786" s="12"/>
      <c r="Y786" s="12"/>
      <c r="Z786" s="12"/>
    </row>
    <row r="787" ht="12.75" customHeight="1">
      <c r="A787" s="113">
        <f t="shared" si="2"/>
        <v>0</v>
      </c>
      <c r="B787" s="114"/>
      <c r="C787" s="115"/>
      <c r="D787" s="40" t="str">
        <f t="shared" si="3"/>
        <v>#NAME?</v>
      </c>
      <c r="E787" s="84"/>
      <c r="F787" s="41" t="str">
        <f t="shared" si="4"/>
        <v>#NAME?</v>
      </c>
      <c r="G787" s="45" t="str">
        <f t="shared" si="5"/>
        <v>#NAME?</v>
      </c>
      <c r="H787" s="41" t="str">
        <f t="shared" si="6"/>
        <v>#NAME?</v>
      </c>
      <c r="I787" s="116"/>
      <c r="J787" s="117"/>
      <c r="K787" s="42"/>
      <c r="L787" s="85"/>
      <c r="M787" s="44"/>
      <c r="N787" s="44" t="str">
        <f t="shared" si="7"/>
        <v>#NAME?</v>
      </c>
      <c r="O787" s="86" t="str">
        <f t="shared" si="8"/>
        <v>#NAME?</v>
      </c>
      <c r="P787" s="125" t="str">
        <f t="shared" si="9"/>
        <v>#NAME?</v>
      </c>
      <c r="Q787" s="122" t="str">
        <f t="shared" si="10"/>
        <v>-</v>
      </c>
      <c r="R787" s="123" t="str">
        <f t="shared" si="11"/>
        <v>-</v>
      </c>
      <c r="S787" s="124" t="str">
        <f t="shared" si="12"/>
        <v>-</v>
      </c>
      <c r="T787" s="12"/>
      <c r="U787" s="12"/>
      <c r="V787" s="12"/>
      <c r="W787" s="12"/>
      <c r="X787" s="12"/>
      <c r="Y787" s="12"/>
      <c r="Z787" s="12"/>
    </row>
    <row r="788" ht="12.75" customHeight="1">
      <c r="A788" s="113">
        <f t="shared" si="2"/>
        <v>0</v>
      </c>
      <c r="B788" s="114"/>
      <c r="C788" s="115"/>
      <c r="D788" s="40" t="str">
        <f t="shared" si="3"/>
        <v>#NAME?</v>
      </c>
      <c r="E788" s="84"/>
      <c r="F788" s="41" t="str">
        <f t="shared" si="4"/>
        <v>#NAME?</v>
      </c>
      <c r="G788" s="45" t="str">
        <f t="shared" si="5"/>
        <v>#NAME?</v>
      </c>
      <c r="H788" s="41" t="str">
        <f t="shared" si="6"/>
        <v>#NAME?</v>
      </c>
      <c r="I788" s="116"/>
      <c r="J788" s="117"/>
      <c r="K788" s="42"/>
      <c r="L788" s="85"/>
      <c r="M788" s="44"/>
      <c r="N788" s="44" t="str">
        <f t="shared" si="7"/>
        <v>#NAME?</v>
      </c>
      <c r="O788" s="86" t="str">
        <f t="shared" si="8"/>
        <v>#NAME?</v>
      </c>
      <c r="P788" s="125" t="str">
        <f t="shared" si="9"/>
        <v>#NAME?</v>
      </c>
      <c r="Q788" s="122" t="str">
        <f t="shared" si="10"/>
        <v>-</v>
      </c>
      <c r="R788" s="123" t="str">
        <f t="shared" si="11"/>
        <v>-</v>
      </c>
      <c r="S788" s="124" t="str">
        <f t="shared" si="12"/>
        <v>-</v>
      </c>
      <c r="T788" s="12"/>
      <c r="U788" s="12"/>
      <c r="V788" s="12"/>
      <c r="W788" s="12"/>
      <c r="X788" s="12"/>
      <c r="Y788" s="12"/>
      <c r="Z788" s="12"/>
    </row>
    <row r="789" ht="12.75" customHeight="1">
      <c r="A789" s="113">
        <f t="shared" si="2"/>
        <v>0</v>
      </c>
      <c r="B789" s="114"/>
      <c r="C789" s="115"/>
      <c r="D789" s="40" t="str">
        <f t="shared" si="3"/>
        <v>#NAME?</v>
      </c>
      <c r="E789" s="84"/>
      <c r="F789" s="41" t="str">
        <f t="shared" si="4"/>
        <v>#NAME?</v>
      </c>
      <c r="G789" s="45" t="str">
        <f t="shared" si="5"/>
        <v>#NAME?</v>
      </c>
      <c r="H789" s="41" t="str">
        <f t="shared" si="6"/>
        <v>#NAME?</v>
      </c>
      <c r="I789" s="116"/>
      <c r="J789" s="117"/>
      <c r="K789" s="42"/>
      <c r="L789" s="85"/>
      <c r="M789" s="44"/>
      <c r="N789" s="44" t="str">
        <f t="shared" si="7"/>
        <v>#NAME?</v>
      </c>
      <c r="O789" s="86" t="str">
        <f t="shared" si="8"/>
        <v>#NAME?</v>
      </c>
      <c r="P789" s="125" t="str">
        <f t="shared" si="9"/>
        <v>#NAME?</v>
      </c>
      <c r="Q789" s="122" t="str">
        <f t="shared" si="10"/>
        <v>-</v>
      </c>
      <c r="R789" s="123" t="str">
        <f t="shared" si="11"/>
        <v>-</v>
      </c>
      <c r="S789" s="124" t="str">
        <f t="shared" si="12"/>
        <v>-</v>
      </c>
      <c r="T789" s="12"/>
      <c r="U789" s="12"/>
      <c r="V789" s="12"/>
      <c r="W789" s="12"/>
      <c r="X789" s="12"/>
      <c r="Y789" s="12"/>
      <c r="Z789" s="12"/>
    </row>
    <row r="790" ht="12.75" customHeight="1">
      <c r="A790" s="113">
        <f t="shared" si="2"/>
        <v>0</v>
      </c>
      <c r="B790" s="114"/>
      <c r="C790" s="115"/>
      <c r="D790" s="40" t="str">
        <f t="shared" si="3"/>
        <v>#NAME?</v>
      </c>
      <c r="E790" s="84"/>
      <c r="F790" s="41" t="str">
        <f t="shared" si="4"/>
        <v>#NAME?</v>
      </c>
      <c r="G790" s="45" t="str">
        <f t="shared" si="5"/>
        <v>#NAME?</v>
      </c>
      <c r="H790" s="41" t="str">
        <f t="shared" si="6"/>
        <v>#NAME?</v>
      </c>
      <c r="I790" s="116"/>
      <c r="J790" s="117"/>
      <c r="K790" s="42"/>
      <c r="L790" s="85"/>
      <c r="M790" s="44"/>
      <c r="N790" s="44" t="str">
        <f t="shared" si="7"/>
        <v>#NAME?</v>
      </c>
      <c r="O790" s="86" t="str">
        <f t="shared" si="8"/>
        <v>#NAME?</v>
      </c>
      <c r="P790" s="125" t="str">
        <f t="shared" si="9"/>
        <v>#NAME?</v>
      </c>
      <c r="Q790" s="122" t="str">
        <f t="shared" si="10"/>
        <v>-</v>
      </c>
      <c r="R790" s="123" t="str">
        <f t="shared" si="11"/>
        <v>-</v>
      </c>
      <c r="S790" s="124" t="str">
        <f t="shared" si="12"/>
        <v>-</v>
      </c>
      <c r="T790" s="12"/>
      <c r="U790" s="12"/>
      <c r="V790" s="12"/>
      <c r="W790" s="12"/>
      <c r="X790" s="12"/>
      <c r="Y790" s="12"/>
      <c r="Z790" s="12"/>
    </row>
    <row r="791" ht="12.75" customHeight="1">
      <c r="A791" s="113">
        <f t="shared" si="2"/>
        <v>0</v>
      </c>
      <c r="B791" s="114"/>
      <c r="C791" s="115"/>
      <c r="D791" s="40" t="str">
        <f t="shared" si="3"/>
        <v>#NAME?</v>
      </c>
      <c r="E791" s="84"/>
      <c r="F791" s="41" t="str">
        <f t="shared" si="4"/>
        <v>#NAME?</v>
      </c>
      <c r="G791" s="45" t="str">
        <f t="shared" si="5"/>
        <v>#NAME?</v>
      </c>
      <c r="H791" s="41" t="str">
        <f t="shared" si="6"/>
        <v>#NAME?</v>
      </c>
      <c r="I791" s="116"/>
      <c r="J791" s="117"/>
      <c r="K791" s="42"/>
      <c r="L791" s="85"/>
      <c r="M791" s="44"/>
      <c r="N791" s="44" t="str">
        <f t="shared" si="7"/>
        <v>#NAME?</v>
      </c>
      <c r="O791" s="86" t="str">
        <f t="shared" si="8"/>
        <v>#NAME?</v>
      </c>
      <c r="P791" s="125" t="str">
        <f t="shared" si="9"/>
        <v>#NAME?</v>
      </c>
      <c r="Q791" s="122" t="str">
        <f t="shared" si="10"/>
        <v>-</v>
      </c>
      <c r="R791" s="123" t="str">
        <f t="shared" si="11"/>
        <v>-</v>
      </c>
      <c r="S791" s="124" t="str">
        <f t="shared" si="12"/>
        <v>-</v>
      </c>
      <c r="T791" s="12"/>
      <c r="U791" s="12"/>
      <c r="V791" s="12"/>
      <c r="W791" s="12"/>
      <c r="X791" s="12"/>
      <c r="Y791" s="12"/>
      <c r="Z791" s="12"/>
    </row>
    <row r="792" ht="12.75" customHeight="1">
      <c r="A792" s="113">
        <f t="shared" si="2"/>
        <v>0</v>
      </c>
      <c r="B792" s="114"/>
      <c r="C792" s="115"/>
      <c r="D792" s="40" t="str">
        <f t="shared" si="3"/>
        <v>#NAME?</v>
      </c>
      <c r="E792" s="84"/>
      <c r="F792" s="41" t="str">
        <f t="shared" si="4"/>
        <v>#NAME?</v>
      </c>
      <c r="G792" s="45" t="str">
        <f t="shared" si="5"/>
        <v>#NAME?</v>
      </c>
      <c r="H792" s="41" t="str">
        <f t="shared" si="6"/>
        <v>#NAME?</v>
      </c>
      <c r="I792" s="116"/>
      <c r="J792" s="117"/>
      <c r="K792" s="42"/>
      <c r="L792" s="85"/>
      <c r="M792" s="44"/>
      <c r="N792" s="44" t="str">
        <f t="shared" si="7"/>
        <v>#NAME?</v>
      </c>
      <c r="O792" s="86" t="str">
        <f t="shared" si="8"/>
        <v>#NAME?</v>
      </c>
      <c r="P792" s="125" t="str">
        <f t="shared" si="9"/>
        <v>#NAME?</v>
      </c>
      <c r="Q792" s="122" t="str">
        <f t="shared" si="10"/>
        <v>-</v>
      </c>
      <c r="R792" s="123" t="str">
        <f t="shared" si="11"/>
        <v>-</v>
      </c>
      <c r="S792" s="124" t="str">
        <f t="shared" si="12"/>
        <v>-</v>
      </c>
      <c r="T792" s="12"/>
      <c r="U792" s="12"/>
      <c r="V792" s="12"/>
      <c r="W792" s="12"/>
      <c r="X792" s="12"/>
      <c r="Y792" s="12"/>
      <c r="Z792" s="12"/>
    </row>
    <row r="793" ht="12.75" customHeight="1">
      <c r="A793" s="113">
        <f t="shared" si="2"/>
        <v>0</v>
      </c>
      <c r="B793" s="114"/>
      <c r="C793" s="115"/>
      <c r="D793" s="40" t="str">
        <f t="shared" si="3"/>
        <v>#NAME?</v>
      </c>
      <c r="E793" s="84"/>
      <c r="F793" s="41" t="str">
        <f t="shared" si="4"/>
        <v>#NAME?</v>
      </c>
      <c r="G793" s="45" t="str">
        <f t="shared" si="5"/>
        <v>#NAME?</v>
      </c>
      <c r="H793" s="41" t="str">
        <f t="shared" si="6"/>
        <v>#NAME?</v>
      </c>
      <c r="I793" s="116"/>
      <c r="J793" s="117"/>
      <c r="K793" s="42"/>
      <c r="L793" s="85"/>
      <c r="M793" s="44"/>
      <c r="N793" s="44" t="str">
        <f t="shared" si="7"/>
        <v>#NAME?</v>
      </c>
      <c r="O793" s="86" t="str">
        <f t="shared" si="8"/>
        <v>#NAME?</v>
      </c>
      <c r="P793" s="125" t="str">
        <f t="shared" si="9"/>
        <v>#NAME?</v>
      </c>
      <c r="Q793" s="122" t="str">
        <f t="shared" si="10"/>
        <v>-</v>
      </c>
      <c r="R793" s="123" t="str">
        <f t="shared" si="11"/>
        <v>-</v>
      </c>
      <c r="S793" s="124" t="str">
        <f t="shared" si="12"/>
        <v>-</v>
      </c>
      <c r="T793" s="12"/>
      <c r="U793" s="12"/>
      <c r="V793" s="12"/>
      <c r="W793" s="12"/>
      <c r="X793" s="12"/>
      <c r="Y793" s="12"/>
      <c r="Z793" s="12"/>
    </row>
    <row r="794" ht="12.75" customHeight="1">
      <c r="A794" s="113">
        <f t="shared" si="2"/>
        <v>0</v>
      </c>
      <c r="B794" s="114"/>
      <c r="C794" s="115"/>
      <c r="D794" s="40" t="str">
        <f t="shared" si="3"/>
        <v>#NAME?</v>
      </c>
      <c r="E794" s="84"/>
      <c r="F794" s="41" t="str">
        <f t="shared" si="4"/>
        <v>#NAME?</v>
      </c>
      <c r="G794" s="45" t="str">
        <f t="shared" si="5"/>
        <v>#NAME?</v>
      </c>
      <c r="H794" s="41" t="str">
        <f t="shared" si="6"/>
        <v>#NAME?</v>
      </c>
      <c r="I794" s="116"/>
      <c r="J794" s="117"/>
      <c r="K794" s="42"/>
      <c r="L794" s="85"/>
      <c r="M794" s="44"/>
      <c r="N794" s="44" t="str">
        <f t="shared" si="7"/>
        <v>#NAME?</v>
      </c>
      <c r="O794" s="86" t="str">
        <f t="shared" si="8"/>
        <v>#NAME?</v>
      </c>
      <c r="P794" s="125" t="str">
        <f t="shared" si="9"/>
        <v>#NAME?</v>
      </c>
      <c r="Q794" s="122" t="str">
        <f t="shared" si="10"/>
        <v>-</v>
      </c>
      <c r="R794" s="123" t="str">
        <f t="shared" si="11"/>
        <v>-</v>
      </c>
      <c r="S794" s="124" t="str">
        <f t="shared" si="12"/>
        <v>-</v>
      </c>
      <c r="T794" s="12"/>
      <c r="U794" s="12"/>
      <c r="V794" s="12"/>
      <c r="W794" s="12"/>
      <c r="X794" s="12"/>
      <c r="Y794" s="12"/>
      <c r="Z794" s="12"/>
    </row>
    <row r="795" ht="12.75" customHeight="1">
      <c r="A795" s="113">
        <f t="shared" si="2"/>
        <v>0</v>
      </c>
      <c r="B795" s="114"/>
      <c r="C795" s="115"/>
      <c r="D795" s="40" t="str">
        <f t="shared" si="3"/>
        <v>#NAME?</v>
      </c>
      <c r="E795" s="84"/>
      <c r="F795" s="41" t="str">
        <f t="shared" si="4"/>
        <v>#NAME?</v>
      </c>
      <c r="G795" s="45" t="str">
        <f t="shared" si="5"/>
        <v>#NAME?</v>
      </c>
      <c r="H795" s="41" t="str">
        <f t="shared" si="6"/>
        <v>#NAME?</v>
      </c>
      <c r="I795" s="116"/>
      <c r="J795" s="117"/>
      <c r="K795" s="42"/>
      <c r="L795" s="85"/>
      <c r="M795" s="44"/>
      <c r="N795" s="44" t="str">
        <f t="shared" si="7"/>
        <v>#NAME?</v>
      </c>
      <c r="O795" s="86" t="str">
        <f t="shared" si="8"/>
        <v>#NAME?</v>
      </c>
      <c r="P795" s="125" t="str">
        <f t="shared" si="9"/>
        <v>#NAME?</v>
      </c>
      <c r="Q795" s="122" t="str">
        <f t="shared" si="10"/>
        <v>-</v>
      </c>
      <c r="R795" s="123" t="str">
        <f t="shared" si="11"/>
        <v>-</v>
      </c>
      <c r="S795" s="124" t="str">
        <f t="shared" si="12"/>
        <v>-</v>
      </c>
      <c r="T795" s="12"/>
      <c r="U795" s="12"/>
      <c r="V795" s="12"/>
      <c r="W795" s="12"/>
      <c r="X795" s="12"/>
      <c r="Y795" s="12"/>
      <c r="Z795" s="12"/>
    </row>
    <row r="796" ht="12.75" customHeight="1">
      <c r="A796" s="113">
        <f t="shared" si="2"/>
        <v>0</v>
      </c>
      <c r="B796" s="114"/>
      <c r="C796" s="115"/>
      <c r="D796" s="40" t="str">
        <f t="shared" si="3"/>
        <v>#NAME?</v>
      </c>
      <c r="E796" s="84"/>
      <c r="F796" s="41" t="str">
        <f t="shared" si="4"/>
        <v>#NAME?</v>
      </c>
      <c r="G796" s="45" t="str">
        <f t="shared" si="5"/>
        <v>#NAME?</v>
      </c>
      <c r="H796" s="41" t="str">
        <f t="shared" si="6"/>
        <v>#NAME?</v>
      </c>
      <c r="I796" s="116"/>
      <c r="J796" s="117"/>
      <c r="K796" s="42"/>
      <c r="L796" s="85"/>
      <c r="M796" s="44"/>
      <c r="N796" s="44" t="str">
        <f t="shared" si="7"/>
        <v>#NAME?</v>
      </c>
      <c r="O796" s="86" t="str">
        <f t="shared" si="8"/>
        <v>#NAME?</v>
      </c>
      <c r="P796" s="125" t="str">
        <f t="shared" si="9"/>
        <v>#NAME?</v>
      </c>
      <c r="Q796" s="122" t="str">
        <f t="shared" si="10"/>
        <v>-</v>
      </c>
      <c r="R796" s="123" t="str">
        <f t="shared" si="11"/>
        <v>-</v>
      </c>
      <c r="S796" s="124" t="str">
        <f t="shared" si="12"/>
        <v>-</v>
      </c>
      <c r="T796" s="12"/>
      <c r="U796" s="12"/>
      <c r="V796" s="12"/>
      <c r="W796" s="12"/>
      <c r="X796" s="12"/>
      <c r="Y796" s="12"/>
      <c r="Z796" s="12"/>
    </row>
    <row r="797" ht="12.75" customHeight="1">
      <c r="A797" s="113">
        <f t="shared" si="2"/>
        <v>0</v>
      </c>
      <c r="B797" s="114"/>
      <c r="C797" s="115"/>
      <c r="D797" s="40" t="str">
        <f t="shared" si="3"/>
        <v>#NAME?</v>
      </c>
      <c r="E797" s="84"/>
      <c r="F797" s="41" t="str">
        <f t="shared" si="4"/>
        <v>#NAME?</v>
      </c>
      <c r="G797" s="45" t="str">
        <f t="shared" si="5"/>
        <v>#NAME?</v>
      </c>
      <c r="H797" s="41" t="str">
        <f t="shared" si="6"/>
        <v>#NAME?</v>
      </c>
      <c r="I797" s="116"/>
      <c r="J797" s="117"/>
      <c r="K797" s="42"/>
      <c r="L797" s="85"/>
      <c r="M797" s="44"/>
      <c r="N797" s="44" t="str">
        <f t="shared" si="7"/>
        <v>#NAME?</v>
      </c>
      <c r="O797" s="86" t="str">
        <f t="shared" si="8"/>
        <v>#NAME?</v>
      </c>
      <c r="P797" s="125" t="str">
        <f t="shared" si="9"/>
        <v>#NAME?</v>
      </c>
      <c r="Q797" s="122" t="str">
        <f t="shared" si="10"/>
        <v>-</v>
      </c>
      <c r="R797" s="123" t="str">
        <f t="shared" si="11"/>
        <v>-</v>
      </c>
      <c r="S797" s="124" t="str">
        <f t="shared" si="12"/>
        <v>-</v>
      </c>
      <c r="T797" s="12"/>
      <c r="U797" s="12"/>
      <c r="V797" s="12"/>
      <c r="W797" s="12"/>
      <c r="X797" s="12"/>
      <c r="Y797" s="12"/>
      <c r="Z797" s="12"/>
    </row>
    <row r="798" ht="12.75" customHeight="1">
      <c r="A798" s="113">
        <f t="shared" si="2"/>
        <v>0</v>
      </c>
      <c r="B798" s="114"/>
      <c r="C798" s="115"/>
      <c r="D798" s="40" t="str">
        <f t="shared" si="3"/>
        <v>#NAME?</v>
      </c>
      <c r="E798" s="84"/>
      <c r="F798" s="41" t="str">
        <f t="shared" si="4"/>
        <v>#NAME?</v>
      </c>
      <c r="G798" s="45" t="str">
        <f t="shared" si="5"/>
        <v>#NAME?</v>
      </c>
      <c r="H798" s="41" t="str">
        <f t="shared" si="6"/>
        <v>#NAME?</v>
      </c>
      <c r="I798" s="116"/>
      <c r="J798" s="117"/>
      <c r="K798" s="42"/>
      <c r="L798" s="85"/>
      <c r="M798" s="44"/>
      <c r="N798" s="44" t="str">
        <f t="shared" si="7"/>
        <v>#NAME?</v>
      </c>
      <c r="O798" s="86" t="str">
        <f t="shared" si="8"/>
        <v>#NAME?</v>
      </c>
      <c r="P798" s="125" t="str">
        <f t="shared" si="9"/>
        <v>#NAME?</v>
      </c>
      <c r="Q798" s="122" t="str">
        <f t="shared" si="10"/>
        <v>-</v>
      </c>
      <c r="R798" s="123" t="str">
        <f t="shared" si="11"/>
        <v>-</v>
      </c>
      <c r="S798" s="124" t="str">
        <f t="shared" si="12"/>
        <v>-</v>
      </c>
      <c r="T798" s="12"/>
      <c r="U798" s="12"/>
      <c r="V798" s="12"/>
      <c r="W798" s="12"/>
      <c r="X798" s="12"/>
      <c r="Y798" s="12"/>
      <c r="Z798" s="12"/>
    </row>
    <row r="799" ht="12.75" customHeight="1">
      <c r="A799" s="113">
        <f t="shared" si="2"/>
        <v>0</v>
      </c>
      <c r="B799" s="114"/>
      <c r="C799" s="115"/>
      <c r="D799" s="40" t="str">
        <f t="shared" si="3"/>
        <v>#NAME?</v>
      </c>
      <c r="E799" s="84"/>
      <c r="F799" s="41" t="str">
        <f t="shared" si="4"/>
        <v>#NAME?</v>
      </c>
      <c r="G799" s="45" t="str">
        <f t="shared" si="5"/>
        <v>#NAME?</v>
      </c>
      <c r="H799" s="41" t="str">
        <f t="shared" si="6"/>
        <v>#NAME?</v>
      </c>
      <c r="I799" s="116"/>
      <c r="J799" s="117"/>
      <c r="K799" s="42"/>
      <c r="L799" s="85"/>
      <c r="M799" s="44"/>
      <c r="N799" s="44" t="str">
        <f t="shared" si="7"/>
        <v>#NAME?</v>
      </c>
      <c r="O799" s="86" t="str">
        <f t="shared" si="8"/>
        <v>#NAME?</v>
      </c>
      <c r="P799" s="125" t="str">
        <f t="shared" si="9"/>
        <v>#NAME?</v>
      </c>
      <c r="Q799" s="122" t="str">
        <f t="shared" si="10"/>
        <v>-</v>
      </c>
      <c r="R799" s="123" t="str">
        <f t="shared" si="11"/>
        <v>-</v>
      </c>
      <c r="S799" s="124" t="str">
        <f t="shared" si="12"/>
        <v>-</v>
      </c>
      <c r="T799" s="12"/>
      <c r="U799" s="12"/>
      <c r="V799" s="12"/>
      <c r="W799" s="12"/>
      <c r="X799" s="12"/>
      <c r="Y799" s="12"/>
      <c r="Z799" s="12"/>
    </row>
    <row r="800" ht="12.75" customHeight="1">
      <c r="A800" s="113">
        <f t="shared" si="2"/>
        <v>0</v>
      </c>
      <c r="B800" s="114"/>
      <c r="C800" s="115"/>
      <c r="D800" s="40" t="str">
        <f t="shared" si="3"/>
        <v>#NAME?</v>
      </c>
      <c r="E800" s="84"/>
      <c r="F800" s="41" t="str">
        <f t="shared" si="4"/>
        <v>#NAME?</v>
      </c>
      <c r="G800" s="45" t="str">
        <f t="shared" si="5"/>
        <v>#NAME?</v>
      </c>
      <c r="H800" s="41" t="str">
        <f t="shared" si="6"/>
        <v>#NAME?</v>
      </c>
      <c r="I800" s="116"/>
      <c r="J800" s="117"/>
      <c r="K800" s="42"/>
      <c r="L800" s="85"/>
      <c r="M800" s="44"/>
      <c r="N800" s="44" t="str">
        <f t="shared" si="7"/>
        <v>#NAME?</v>
      </c>
      <c r="O800" s="86" t="str">
        <f t="shared" si="8"/>
        <v>#NAME?</v>
      </c>
      <c r="P800" s="125" t="str">
        <f t="shared" si="9"/>
        <v>#NAME?</v>
      </c>
      <c r="Q800" s="122" t="str">
        <f t="shared" si="10"/>
        <v>-</v>
      </c>
      <c r="R800" s="123" t="str">
        <f t="shared" si="11"/>
        <v>-</v>
      </c>
      <c r="S800" s="124" t="str">
        <f t="shared" si="12"/>
        <v>-</v>
      </c>
      <c r="T800" s="12"/>
      <c r="U800" s="12"/>
      <c r="V800" s="12"/>
      <c r="W800" s="12"/>
      <c r="X800" s="12"/>
      <c r="Y800" s="12"/>
      <c r="Z800" s="12"/>
    </row>
    <row r="801" ht="12.75" customHeight="1">
      <c r="A801" s="113">
        <f t="shared" si="2"/>
        <v>0</v>
      </c>
      <c r="B801" s="114"/>
      <c r="C801" s="115"/>
      <c r="D801" s="40" t="str">
        <f t="shared" si="3"/>
        <v>#NAME?</v>
      </c>
      <c r="E801" s="84"/>
      <c r="F801" s="41" t="str">
        <f t="shared" si="4"/>
        <v>#NAME?</v>
      </c>
      <c r="G801" s="45" t="str">
        <f t="shared" si="5"/>
        <v>#NAME?</v>
      </c>
      <c r="H801" s="41" t="str">
        <f t="shared" si="6"/>
        <v>#NAME?</v>
      </c>
      <c r="I801" s="116"/>
      <c r="J801" s="117"/>
      <c r="K801" s="42"/>
      <c r="L801" s="85"/>
      <c r="M801" s="44"/>
      <c r="N801" s="44" t="str">
        <f t="shared" si="7"/>
        <v>#NAME?</v>
      </c>
      <c r="O801" s="86" t="str">
        <f t="shared" si="8"/>
        <v>#NAME?</v>
      </c>
      <c r="P801" s="125" t="str">
        <f t="shared" si="9"/>
        <v>#NAME?</v>
      </c>
      <c r="Q801" s="122" t="str">
        <f t="shared" si="10"/>
        <v>-</v>
      </c>
      <c r="R801" s="123" t="str">
        <f t="shared" si="11"/>
        <v>-</v>
      </c>
      <c r="S801" s="124" t="str">
        <f t="shared" si="12"/>
        <v>-</v>
      </c>
      <c r="T801" s="12"/>
      <c r="U801" s="12"/>
      <c r="V801" s="12"/>
      <c r="W801" s="12"/>
      <c r="X801" s="12"/>
      <c r="Y801" s="12"/>
      <c r="Z801" s="12"/>
    </row>
    <row r="802" ht="12.75" customHeight="1">
      <c r="A802" s="113">
        <f t="shared" si="2"/>
        <v>0</v>
      </c>
      <c r="B802" s="114"/>
      <c r="C802" s="115"/>
      <c r="D802" s="40" t="str">
        <f t="shared" si="3"/>
        <v>#NAME?</v>
      </c>
      <c r="E802" s="84"/>
      <c r="F802" s="41" t="str">
        <f t="shared" si="4"/>
        <v>#NAME?</v>
      </c>
      <c r="G802" s="45" t="str">
        <f t="shared" si="5"/>
        <v>#NAME?</v>
      </c>
      <c r="H802" s="41" t="str">
        <f t="shared" si="6"/>
        <v>#NAME?</v>
      </c>
      <c r="I802" s="116"/>
      <c r="J802" s="117"/>
      <c r="K802" s="42"/>
      <c r="L802" s="85"/>
      <c r="M802" s="44"/>
      <c r="N802" s="44" t="str">
        <f t="shared" si="7"/>
        <v>#NAME?</v>
      </c>
      <c r="O802" s="86" t="str">
        <f t="shared" si="8"/>
        <v>#NAME?</v>
      </c>
      <c r="P802" s="125" t="str">
        <f t="shared" si="9"/>
        <v>#NAME?</v>
      </c>
      <c r="Q802" s="122" t="str">
        <f t="shared" si="10"/>
        <v>-</v>
      </c>
      <c r="R802" s="123" t="str">
        <f t="shared" si="11"/>
        <v>-</v>
      </c>
      <c r="S802" s="124" t="str">
        <f t="shared" si="12"/>
        <v>-</v>
      </c>
      <c r="T802" s="12"/>
      <c r="U802" s="12"/>
      <c r="V802" s="12"/>
      <c r="W802" s="12"/>
      <c r="X802" s="12"/>
      <c r="Y802" s="12"/>
      <c r="Z802" s="12"/>
    </row>
    <row r="803" ht="12.75" customHeight="1">
      <c r="A803" s="113">
        <f t="shared" si="2"/>
        <v>0</v>
      </c>
      <c r="B803" s="114"/>
      <c r="C803" s="115"/>
      <c r="D803" s="40" t="str">
        <f t="shared" si="3"/>
        <v>#NAME?</v>
      </c>
      <c r="E803" s="84"/>
      <c r="F803" s="41" t="str">
        <f t="shared" si="4"/>
        <v>#NAME?</v>
      </c>
      <c r="G803" s="45" t="str">
        <f t="shared" si="5"/>
        <v>#NAME?</v>
      </c>
      <c r="H803" s="41" t="str">
        <f t="shared" si="6"/>
        <v>#NAME?</v>
      </c>
      <c r="I803" s="116"/>
      <c r="J803" s="117"/>
      <c r="K803" s="42"/>
      <c r="L803" s="85"/>
      <c r="M803" s="44"/>
      <c r="N803" s="44" t="str">
        <f t="shared" si="7"/>
        <v>#NAME?</v>
      </c>
      <c r="O803" s="86" t="str">
        <f t="shared" si="8"/>
        <v>#NAME?</v>
      </c>
      <c r="P803" s="125" t="str">
        <f t="shared" si="9"/>
        <v>#NAME?</v>
      </c>
      <c r="Q803" s="122" t="str">
        <f t="shared" si="10"/>
        <v>-</v>
      </c>
      <c r="R803" s="123" t="str">
        <f t="shared" si="11"/>
        <v>-</v>
      </c>
      <c r="S803" s="124" t="str">
        <f t="shared" si="12"/>
        <v>-</v>
      </c>
      <c r="T803" s="12"/>
      <c r="U803" s="12"/>
      <c r="V803" s="12"/>
      <c r="W803" s="12"/>
      <c r="X803" s="12"/>
      <c r="Y803" s="12"/>
      <c r="Z803" s="12"/>
    </row>
    <row r="804" ht="12.75" customHeight="1">
      <c r="A804" s="113">
        <f t="shared" si="2"/>
        <v>0</v>
      </c>
      <c r="B804" s="114"/>
      <c r="C804" s="115"/>
      <c r="D804" s="40" t="str">
        <f t="shared" si="3"/>
        <v>#NAME?</v>
      </c>
      <c r="E804" s="84"/>
      <c r="F804" s="41" t="str">
        <f t="shared" si="4"/>
        <v>#NAME?</v>
      </c>
      <c r="G804" s="45" t="str">
        <f t="shared" si="5"/>
        <v>#NAME?</v>
      </c>
      <c r="H804" s="41" t="str">
        <f t="shared" si="6"/>
        <v>#NAME?</v>
      </c>
      <c r="I804" s="116"/>
      <c r="J804" s="117"/>
      <c r="K804" s="42"/>
      <c r="L804" s="85"/>
      <c r="M804" s="44"/>
      <c r="N804" s="44" t="str">
        <f t="shared" si="7"/>
        <v>#NAME?</v>
      </c>
      <c r="O804" s="86" t="str">
        <f t="shared" si="8"/>
        <v>#NAME?</v>
      </c>
      <c r="P804" s="125" t="str">
        <f t="shared" si="9"/>
        <v>#NAME?</v>
      </c>
      <c r="Q804" s="122" t="str">
        <f t="shared" si="10"/>
        <v>-</v>
      </c>
      <c r="R804" s="123" t="str">
        <f t="shared" si="11"/>
        <v>-</v>
      </c>
      <c r="S804" s="124" t="str">
        <f t="shared" si="12"/>
        <v>-</v>
      </c>
      <c r="T804" s="12"/>
      <c r="U804" s="12"/>
      <c r="V804" s="12"/>
      <c r="W804" s="12"/>
      <c r="X804" s="12"/>
      <c r="Y804" s="12"/>
      <c r="Z804" s="12"/>
    </row>
    <row r="805" ht="12.75" customHeight="1">
      <c r="A805" s="113">
        <f t="shared" si="2"/>
        <v>0</v>
      </c>
      <c r="B805" s="114"/>
      <c r="C805" s="115"/>
      <c r="D805" s="40" t="str">
        <f t="shared" si="3"/>
        <v>#NAME?</v>
      </c>
      <c r="E805" s="84"/>
      <c r="F805" s="41" t="str">
        <f t="shared" si="4"/>
        <v>#NAME?</v>
      </c>
      <c r="G805" s="45" t="str">
        <f t="shared" si="5"/>
        <v>#NAME?</v>
      </c>
      <c r="H805" s="41" t="str">
        <f t="shared" si="6"/>
        <v>#NAME?</v>
      </c>
      <c r="I805" s="116"/>
      <c r="J805" s="117"/>
      <c r="K805" s="42"/>
      <c r="L805" s="85"/>
      <c r="M805" s="44"/>
      <c r="N805" s="44" t="str">
        <f t="shared" si="7"/>
        <v>#NAME?</v>
      </c>
      <c r="O805" s="86" t="str">
        <f t="shared" si="8"/>
        <v>#NAME?</v>
      </c>
      <c r="P805" s="125" t="str">
        <f t="shared" si="9"/>
        <v>#NAME?</v>
      </c>
      <c r="Q805" s="122" t="str">
        <f t="shared" si="10"/>
        <v>-</v>
      </c>
      <c r="R805" s="123" t="str">
        <f t="shared" si="11"/>
        <v>-</v>
      </c>
      <c r="S805" s="124" t="str">
        <f t="shared" si="12"/>
        <v>-</v>
      </c>
      <c r="T805" s="12"/>
      <c r="U805" s="12"/>
      <c r="V805" s="12"/>
      <c r="W805" s="12"/>
      <c r="X805" s="12"/>
      <c r="Y805" s="12"/>
      <c r="Z805" s="12"/>
    </row>
    <row r="806" ht="12.75" customHeight="1">
      <c r="A806" s="113">
        <f t="shared" si="2"/>
        <v>0</v>
      </c>
      <c r="B806" s="114"/>
      <c r="C806" s="115"/>
      <c r="D806" s="40" t="str">
        <f t="shared" si="3"/>
        <v>#NAME?</v>
      </c>
      <c r="E806" s="84"/>
      <c r="F806" s="41" t="str">
        <f t="shared" si="4"/>
        <v>#NAME?</v>
      </c>
      <c r="G806" s="45" t="str">
        <f t="shared" si="5"/>
        <v>#NAME?</v>
      </c>
      <c r="H806" s="41" t="str">
        <f t="shared" si="6"/>
        <v>#NAME?</v>
      </c>
      <c r="I806" s="116"/>
      <c r="J806" s="117"/>
      <c r="K806" s="42"/>
      <c r="L806" s="85"/>
      <c r="M806" s="44"/>
      <c r="N806" s="44" t="str">
        <f t="shared" si="7"/>
        <v>#NAME?</v>
      </c>
      <c r="O806" s="86" t="str">
        <f t="shared" si="8"/>
        <v>#NAME?</v>
      </c>
      <c r="P806" s="125" t="str">
        <f t="shared" si="9"/>
        <v>#NAME?</v>
      </c>
      <c r="Q806" s="122" t="str">
        <f t="shared" si="10"/>
        <v>-</v>
      </c>
      <c r="R806" s="123" t="str">
        <f t="shared" si="11"/>
        <v>-</v>
      </c>
      <c r="S806" s="124" t="str">
        <f t="shared" si="12"/>
        <v>-</v>
      </c>
      <c r="T806" s="12"/>
      <c r="U806" s="12"/>
      <c r="V806" s="12"/>
      <c r="W806" s="12"/>
      <c r="X806" s="12"/>
      <c r="Y806" s="12"/>
      <c r="Z806" s="12"/>
    </row>
    <row r="807" ht="12.75" customHeight="1">
      <c r="A807" s="113">
        <f t="shared" si="2"/>
        <v>0</v>
      </c>
      <c r="B807" s="114"/>
      <c r="C807" s="115"/>
      <c r="D807" s="40" t="str">
        <f t="shared" si="3"/>
        <v>#NAME?</v>
      </c>
      <c r="E807" s="84"/>
      <c r="F807" s="41" t="str">
        <f t="shared" si="4"/>
        <v>#NAME?</v>
      </c>
      <c r="G807" s="45" t="str">
        <f t="shared" si="5"/>
        <v>#NAME?</v>
      </c>
      <c r="H807" s="41" t="str">
        <f t="shared" si="6"/>
        <v>#NAME?</v>
      </c>
      <c r="I807" s="116"/>
      <c r="J807" s="117"/>
      <c r="K807" s="42"/>
      <c r="L807" s="85"/>
      <c r="M807" s="44"/>
      <c r="N807" s="44" t="str">
        <f t="shared" si="7"/>
        <v>#NAME?</v>
      </c>
      <c r="O807" s="86" t="str">
        <f t="shared" si="8"/>
        <v>#NAME?</v>
      </c>
      <c r="P807" s="125" t="str">
        <f t="shared" si="9"/>
        <v>#NAME?</v>
      </c>
      <c r="Q807" s="122" t="str">
        <f t="shared" si="10"/>
        <v>-</v>
      </c>
      <c r="R807" s="123" t="str">
        <f t="shared" si="11"/>
        <v>-</v>
      </c>
      <c r="S807" s="124" t="str">
        <f t="shared" si="12"/>
        <v>-</v>
      </c>
      <c r="T807" s="12"/>
      <c r="U807" s="12"/>
      <c r="V807" s="12"/>
      <c r="W807" s="12"/>
      <c r="X807" s="12"/>
      <c r="Y807" s="12"/>
      <c r="Z807" s="12"/>
    </row>
    <row r="808" ht="12.75" customHeight="1">
      <c r="A808" s="113">
        <f t="shared" si="2"/>
        <v>0</v>
      </c>
      <c r="B808" s="114"/>
      <c r="C808" s="115"/>
      <c r="D808" s="40" t="str">
        <f t="shared" si="3"/>
        <v>#NAME?</v>
      </c>
      <c r="E808" s="84"/>
      <c r="F808" s="41" t="str">
        <f t="shared" si="4"/>
        <v>#NAME?</v>
      </c>
      <c r="G808" s="45" t="str">
        <f t="shared" si="5"/>
        <v>#NAME?</v>
      </c>
      <c r="H808" s="41" t="str">
        <f t="shared" si="6"/>
        <v>#NAME?</v>
      </c>
      <c r="I808" s="116"/>
      <c r="J808" s="117"/>
      <c r="K808" s="42"/>
      <c r="L808" s="85"/>
      <c r="M808" s="44"/>
      <c r="N808" s="44" t="str">
        <f t="shared" si="7"/>
        <v>#NAME?</v>
      </c>
      <c r="O808" s="86" t="str">
        <f t="shared" si="8"/>
        <v>#NAME?</v>
      </c>
      <c r="P808" s="125" t="str">
        <f t="shared" si="9"/>
        <v>#NAME?</v>
      </c>
      <c r="Q808" s="122" t="str">
        <f t="shared" si="10"/>
        <v>-</v>
      </c>
      <c r="R808" s="123" t="str">
        <f t="shared" si="11"/>
        <v>-</v>
      </c>
      <c r="S808" s="124" t="str">
        <f t="shared" si="12"/>
        <v>-</v>
      </c>
      <c r="T808" s="12"/>
      <c r="U808" s="12"/>
      <c r="V808" s="12"/>
      <c r="W808" s="12"/>
      <c r="X808" s="12"/>
      <c r="Y808" s="12"/>
      <c r="Z808" s="12"/>
    </row>
    <row r="809" ht="12.75" customHeight="1">
      <c r="A809" s="113">
        <f t="shared" si="2"/>
        <v>0</v>
      </c>
      <c r="B809" s="114"/>
      <c r="C809" s="115"/>
      <c r="D809" s="40" t="str">
        <f t="shared" si="3"/>
        <v>#NAME?</v>
      </c>
      <c r="E809" s="84"/>
      <c r="F809" s="41" t="str">
        <f t="shared" si="4"/>
        <v>#NAME?</v>
      </c>
      <c r="G809" s="45" t="str">
        <f t="shared" si="5"/>
        <v>#NAME?</v>
      </c>
      <c r="H809" s="41" t="str">
        <f t="shared" si="6"/>
        <v>#NAME?</v>
      </c>
      <c r="I809" s="116"/>
      <c r="J809" s="117"/>
      <c r="K809" s="42"/>
      <c r="L809" s="85"/>
      <c r="M809" s="44"/>
      <c r="N809" s="44" t="str">
        <f t="shared" si="7"/>
        <v>#NAME?</v>
      </c>
      <c r="O809" s="86" t="str">
        <f t="shared" si="8"/>
        <v>#NAME?</v>
      </c>
      <c r="P809" s="125" t="str">
        <f t="shared" si="9"/>
        <v>#NAME?</v>
      </c>
      <c r="Q809" s="122" t="str">
        <f t="shared" si="10"/>
        <v>-</v>
      </c>
      <c r="R809" s="123" t="str">
        <f t="shared" si="11"/>
        <v>-</v>
      </c>
      <c r="S809" s="124" t="str">
        <f t="shared" si="12"/>
        <v>-</v>
      </c>
      <c r="T809" s="12"/>
      <c r="U809" s="12"/>
      <c r="V809" s="12"/>
      <c r="W809" s="12"/>
      <c r="X809" s="12"/>
      <c r="Y809" s="12"/>
      <c r="Z809" s="12"/>
    </row>
    <row r="810" ht="12.75" customHeight="1">
      <c r="A810" s="113">
        <f t="shared" si="2"/>
        <v>0</v>
      </c>
      <c r="B810" s="114"/>
      <c r="C810" s="115"/>
      <c r="D810" s="40" t="str">
        <f t="shared" si="3"/>
        <v>#NAME?</v>
      </c>
      <c r="E810" s="84"/>
      <c r="F810" s="41" t="str">
        <f t="shared" si="4"/>
        <v>#NAME?</v>
      </c>
      <c r="G810" s="45" t="str">
        <f t="shared" si="5"/>
        <v>#NAME?</v>
      </c>
      <c r="H810" s="41" t="str">
        <f t="shared" si="6"/>
        <v>#NAME?</v>
      </c>
      <c r="I810" s="116"/>
      <c r="J810" s="117"/>
      <c r="K810" s="42"/>
      <c r="L810" s="85"/>
      <c r="M810" s="44"/>
      <c r="N810" s="44" t="str">
        <f t="shared" si="7"/>
        <v>#NAME?</v>
      </c>
      <c r="O810" s="86" t="str">
        <f t="shared" si="8"/>
        <v>#NAME?</v>
      </c>
      <c r="P810" s="125" t="str">
        <f t="shared" si="9"/>
        <v>#NAME?</v>
      </c>
      <c r="Q810" s="122" t="str">
        <f t="shared" si="10"/>
        <v>-</v>
      </c>
      <c r="R810" s="123" t="str">
        <f t="shared" si="11"/>
        <v>-</v>
      </c>
      <c r="S810" s="124" t="str">
        <f t="shared" si="12"/>
        <v>-</v>
      </c>
      <c r="T810" s="12"/>
      <c r="U810" s="12"/>
      <c r="V810" s="12"/>
      <c r="W810" s="12"/>
      <c r="X810" s="12"/>
      <c r="Y810" s="12"/>
      <c r="Z810" s="12"/>
    </row>
    <row r="811" ht="12.75" customHeight="1">
      <c r="A811" s="113">
        <f t="shared" si="2"/>
        <v>0</v>
      </c>
      <c r="B811" s="114"/>
      <c r="C811" s="115"/>
      <c r="D811" s="40" t="str">
        <f t="shared" si="3"/>
        <v>#NAME?</v>
      </c>
      <c r="E811" s="84"/>
      <c r="F811" s="41" t="str">
        <f t="shared" si="4"/>
        <v>#NAME?</v>
      </c>
      <c r="G811" s="45" t="str">
        <f t="shared" si="5"/>
        <v>#NAME?</v>
      </c>
      <c r="H811" s="41" t="str">
        <f t="shared" si="6"/>
        <v>#NAME?</v>
      </c>
      <c r="I811" s="116"/>
      <c r="J811" s="117"/>
      <c r="K811" s="42"/>
      <c r="L811" s="85"/>
      <c r="M811" s="44"/>
      <c r="N811" s="44" t="str">
        <f t="shared" si="7"/>
        <v>#NAME?</v>
      </c>
      <c r="O811" s="86" t="str">
        <f t="shared" si="8"/>
        <v>#NAME?</v>
      </c>
      <c r="P811" s="125" t="str">
        <f t="shared" si="9"/>
        <v>#NAME?</v>
      </c>
      <c r="Q811" s="122" t="str">
        <f t="shared" si="10"/>
        <v>-</v>
      </c>
      <c r="R811" s="123" t="str">
        <f t="shared" si="11"/>
        <v>-</v>
      </c>
      <c r="S811" s="124" t="str">
        <f t="shared" si="12"/>
        <v>-</v>
      </c>
      <c r="T811" s="12"/>
      <c r="U811" s="12"/>
      <c r="V811" s="12"/>
      <c r="W811" s="12"/>
      <c r="X811" s="12"/>
      <c r="Y811" s="12"/>
      <c r="Z811" s="12"/>
    </row>
    <row r="812" ht="12.75" customHeight="1">
      <c r="A812" s="113">
        <f t="shared" si="2"/>
        <v>0</v>
      </c>
      <c r="B812" s="114"/>
      <c r="C812" s="115"/>
      <c r="D812" s="40" t="str">
        <f t="shared" si="3"/>
        <v>#NAME?</v>
      </c>
      <c r="E812" s="84"/>
      <c r="F812" s="41" t="str">
        <f t="shared" si="4"/>
        <v>#NAME?</v>
      </c>
      <c r="G812" s="45" t="str">
        <f t="shared" si="5"/>
        <v>#NAME?</v>
      </c>
      <c r="H812" s="41" t="str">
        <f t="shared" si="6"/>
        <v>#NAME?</v>
      </c>
      <c r="I812" s="116"/>
      <c r="J812" s="117"/>
      <c r="K812" s="42"/>
      <c r="L812" s="85"/>
      <c r="M812" s="44"/>
      <c r="N812" s="44" t="str">
        <f t="shared" si="7"/>
        <v>#NAME?</v>
      </c>
      <c r="O812" s="86" t="str">
        <f t="shared" si="8"/>
        <v>#NAME?</v>
      </c>
      <c r="P812" s="125" t="str">
        <f t="shared" si="9"/>
        <v>#NAME?</v>
      </c>
      <c r="Q812" s="122" t="str">
        <f t="shared" si="10"/>
        <v>-</v>
      </c>
      <c r="R812" s="123" t="str">
        <f t="shared" si="11"/>
        <v>-</v>
      </c>
      <c r="S812" s="124" t="str">
        <f t="shared" si="12"/>
        <v>-</v>
      </c>
      <c r="T812" s="12"/>
      <c r="U812" s="12"/>
      <c r="V812" s="12"/>
      <c r="W812" s="12"/>
      <c r="X812" s="12"/>
      <c r="Y812" s="12"/>
      <c r="Z812" s="12"/>
    </row>
    <row r="813" ht="12.75" customHeight="1">
      <c r="A813" s="113">
        <f t="shared" si="2"/>
        <v>0</v>
      </c>
      <c r="B813" s="114"/>
      <c r="C813" s="115"/>
      <c r="D813" s="40" t="str">
        <f t="shared" si="3"/>
        <v>#NAME?</v>
      </c>
      <c r="E813" s="84"/>
      <c r="F813" s="41" t="str">
        <f t="shared" si="4"/>
        <v>#NAME?</v>
      </c>
      <c r="G813" s="45" t="str">
        <f t="shared" si="5"/>
        <v>#NAME?</v>
      </c>
      <c r="H813" s="41" t="str">
        <f t="shared" si="6"/>
        <v>#NAME?</v>
      </c>
      <c r="I813" s="116"/>
      <c r="J813" s="117"/>
      <c r="K813" s="42"/>
      <c r="L813" s="85"/>
      <c r="M813" s="44"/>
      <c r="N813" s="44" t="str">
        <f t="shared" si="7"/>
        <v>#NAME?</v>
      </c>
      <c r="O813" s="86" t="str">
        <f t="shared" si="8"/>
        <v>#NAME?</v>
      </c>
      <c r="P813" s="125" t="str">
        <f t="shared" si="9"/>
        <v>#NAME?</v>
      </c>
      <c r="Q813" s="122" t="str">
        <f t="shared" si="10"/>
        <v>-</v>
      </c>
      <c r="R813" s="123" t="str">
        <f t="shared" si="11"/>
        <v>-</v>
      </c>
      <c r="S813" s="124" t="str">
        <f t="shared" si="12"/>
        <v>-</v>
      </c>
      <c r="T813" s="12"/>
      <c r="U813" s="12"/>
      <c r="V813" s="12"/>
      <c r="W813" s="12"/>
      <c r="X813" s="12"/>
      <c r="Y813" s="12"/>
      <c r="Z813" s="12"/>
    </row>
    <row r="814" ht="12.75" customHeight="1">
      <c r="A814" s="113">
        <f t="shared" si="2"/>
        <v>0</v>
      </c>
      <c r="B814" s="114"/>
      <c r="C814" s="115"/>
      <c r="D814" s="40" t="str">
        <f t="shared" si="3"/>
        <v>#NAME?</v>
      </c>
      <c r="E814" s="84"/>
      <c r="F814" s="41" t="str">
        <f t="shared" si="4"/>
        <v>#NAME?</v>
      </c>
      <c r="G814" s="45" t="str">
        <f t="shared" si="5"/>
        <v>#NAME?</v>
      </c>
      <c r="H814" s="41" t="str">
        <f t="shared" si="6"/>
        <v>#NAME?</v>
      </c>
      <c r="I814" s="116"/>
      <c r="J814" s="117"/>
      <c r="K814" s="42"/>
      <c r="L814" s="85"/>
      <c r="M814" s="44"/>
      <c r="N814" s="44" t="str">
        <f t="shared" si="7"/>
        <v>#NAME?</v>
      </c>
      <c r="O814" s="86" t="str">
        <f t="shared" si="8"/>
        <v>#NAME?</v>
      </c>
      <c r="P814" s="125" t="str">
        <f t="shared" si="9"/>
        <v>#NAME?</v>
      </c>
      <c r="Q814" s="122" t="str">
        <f t="shared" si="10"/>
        <v>-</v>
      </c>
      <c r="R814" s="123" t="str">
        <f t="shared" si="11"/>
        <v>-</v>
      </c>
      <c r="S814" s="124" t="str">
        <f t="shared" si="12"/>
        <v>-</v>
      </c>
      <c r="T814" s="12"/>
      <c r="U814" s="12"/>
      <c r="V814" s="12"/>
      <c r="W814" s="12"/>
      <c r="X814" s="12"/>
      <c r="Y814" s="12"/>
      <c r="Z814" s="12"/>
    </row>
    <row r="815" ht="12.75" customHeight="1">
      <c r="A815" s="113">
        <f t="shared" si="2"/>
        <v>0</v>
      </c>
      <c r="B815" s="114"/>
      <c r="C815" s="115"/>
      <c r="D815" s="40" t="str">
        <f t="shared" si="3"/>
        <v>#NAME?</v>
      </c>
      <c r="E815" s="84"/>
      <c r="F815" s="41" t="str">
        <f t="shared" si="4"/>
        <v>#NAME?</v>
      </c>
      <c r="G815" s="45" t="str">
        <f t="shared" si="5"/>
        <v>#NAME?</v>
      </c>
      <c r="H815" s="41" t="str">
        <f t="shared" si="6"/>
        <v>#NAME?</v>
      </c>
      <c r="I815" s="116"/>
      <c r="J815" s="117"/>
      <c r="K815" s="42"/>
      <c r="L815" s="85"/>
      <c r="M815" s="44"/>
      <c r="N815" s="44" t="str">
        <f t="shared" si="7"/>
        <v>#NAME?</v>
      </c>
      <c r="O815" s="86" t="str">
        <f t="shared" si="8"/>
        <v>#NAME?</v>
      </c>
      <c r="P815" s="125" t="str">
        <f t="shared" si="9"/>
        <v>#NAME?</v>
      </c>
      <c r="Q815" s="122" t="str">
        <f t="shared" si="10"/>
        <v>-</v>
      </c>
      <c r="R815" s="123" t="str">
        <f t="shared" si="11"/>
        <v>-</v>
      </c>
      <c r="S815" s="124" t="str">
        <f t="shared" si="12"/>
        <v>-</v>
      </c>
      <c r="T815" s="12"/>
      <c r="U815" s="12"/>
      <c r="V815" s="12"/>
      <c r="W815" s="12"/>
      <c r="X815" s="12"/>
      <c r="Y815" s="12"/>
      <c r="Z815" s="12"/>
    </row>
    <row r="816" ht="12.75" customHeight="1">
      <c r="A816" s="113">
        <f t="shared" si="2"/>
        <v>0</v>
      </c>
      <c r="B816" s="114"/>
      <c r="C816" s="115"/>
      <c r="D816" s="40" t="str">
        <f t="shared" si="3"/>
        <v>#NAME?</v>
      </c>
      <c r="E816" s="84"/>
      <c r="F816" s="41" t="str">
        <f t="shared" si="4"/>
        <v>#NAME?</v>
      </c>
      <c r="G816" s="45" t="str">
        <f t="shared" si="5"/>
        <v>#NAME?</v>
      </c>
      <c r="H816" s="41" t="str">
        <f t="shared" si="6"/>
        <v>#NAME?</v>
      </c>
      <c r="I816" s="116"/>
      <c r="J816" s="117"/>
      <c r="K816" s="42"/>
      <c r="L816" s="85"/>
      <c r="M816" s="44"/>
      <c r="N816" s="44" t="str">
        <f t="shared" si="7"/>
        <v>#NAME?</v>
      </c>
      <c r="O816" s="86" t="str">
        <f t="shared" si="8"/>
        <v>#NAME?</v>
      </c>
      <c r="P816" s="125" t="str">
        <f t="shared" si="9"/>
        <v>#NAME?</v>
      </c>
      <c r="Q816" s="122" t="str">
        <f t="shared" si="10"/>
        <v>-</v>
      </c>
      <c r="R816" s="123" t="str">
        <f t="shared" si="11"/>
        <v>-</v>
      </c>
      <c r="S816" s="124" t="str">
        <f t="shared" si="12"/>
        <v>-</v>
      </c>
      <c r="T816" s="12"/>
      <c r="U816" s="12"/>
      <c r="V816" s="12"/>
      <c r="W816" s="12"/>
      <c r="X816" s="12"/>
      <c r="Y816" s="12"/>
      <c r="Z816" s="12"/>
    </row>
    <row r="817" ht="12.75" customHeight="1">
      <c r="A817" s="113">
        <f t="shared" si="2"/>
        <v>0</v>
      </c>
      <c r="B817" s="114"/>
      <c r="C817" s="115"/>
      <c r="D817" s="40" t="str">
        <f t="shared" si="3"/>
        <v>#NAME?</v>
      </c>
      <c r="E817" s="84"/>
      <c r="F817" s="41" t="str">
        <f t="shared" si="4"/>
        <v>#NAME?</v>
      </c>
      <c r="G817" s="45" t="str">
        <f t="shared" si="5"/>
        <v>#NAME?</v>
      </c>
      <c r="H817" s="41" t="str">
        <f t="shared" si="6"/>
        <v>#NAME?</v>
      </c>
      <c r="I817" s="116"/>
      <c r="J817" s="117"/>
      <c r="K817" s="42"/>
      <c r="L817" s="85"/>
      <c r="M817" s="44"/>
      <c r="N817" s="44" t="str">
        <f t="shared" si="7"/>
        <v>#NAME?</v>
      </c>
      <c r="O817" s="86" t="str">
        <f t="shared" si="8"/>
        <v>#NAME?</v>
      </c>
      <c r="P817" s="125" t="str">
        <f t="shared" si="9"/>
        <v>#NAME?</v>
      </c>
      <c r="Q817" s="122" t="str">
        <f t="shared" si="10"/>
        <v>-</v>
      </c>
      <c r="R817" s="123" t="str">
        <f t="shared" si="11"/>
        <v>-</v>
      </c>
      <c r="S817" s="124" t="str">
        <f t="shared" si="12"/>
        <v>-</v>
      </c>
      <c r="T817" s="12"/>
      <c r="U817" s="12"/>
      <c r="V817" s="12"/>
      <c r="W817" s="12"/>
      <c r="X817" s="12"/>
      <c r="Y817" s="12"/>
      <c r="Z817" s="12"/>
    </row>
    <row r="818" ht="12.75" customHeight="1">
      <c r="A818" s="113">
        <f t="shared" si="2"/>
        <v>0</v>
      </c>
      <c r="B818" s="114"/>
      <c r="C818" s="115"/>
      <c r="D818" s="40" t="str">
        <f t="shared" si="3"/>
        <v>#NAME?</v>
      </c>
      <c r="E818" s="84"/>
      <c r="F818" s="41" t="str">
        <f t="shared" si="4"/>
        <v>#NAME?</v>
      </c>
      <c r="G818" s="45" t="str">
        <f t="shared" si="5"/>
        <v>#NAME?</v>
      </c>
      <c r="H818" s="41" t="str">
        <f t="shared" si="6"/>
        <v>#NAME?</v>
      </c>
      <c r="I818" s="116"/>
      <c r="J818" s="117"/>
      <c r="K818" s="42"/>
      <c r="L818" s="85"/>
      <c r="M818" s="44"/>
      <c r="N818" s="44" t="str">
        <f t="shared" si="7"/>
        <v>#NAME?</v>
      </c>
      <c r="O818" s="86" t="str">
        <f t="shared" si="8"/>
        <v>#NAME?</v>
      </c>
      <c r="P818" s="125" t="str">
        <f t="shared" si="9"/>
        <v>#NAME?</v>
      </c>
      <c r="Q818" s="122" t="str">
        <f t="shared" si="10"/>
        <v>-</v>
      </c>
      <c r="R818" s="123" t="str">
        <f t="shared" si="11"/>
        <v>-</v>
      </c>
      <c r="S818" s="124" t="str">
        <f t="shared" si="12"/>
        <v>-</v>
      </c>
      <c r="T818" s="12"/>
      <c r="U818" s="12"/>
      <c r="V818" s="12"/>
      <c r="W818" s="12"/>
      <c r="X818" s="12"/>
      <c r="Y818" s="12"/>
      <c r="Z818" s="12"/>
    </row>
    <row r="819" ht="12.75" customHeight="1">
      <c r="A819" s="113">
        <f t="shared" si="2"/>
        <v>0</v>
      </c>
      <c r="B819" s="114"/>
      <c r="C819" s="115"/>
      <c r="D819" s="40" t="str">
        <f t="shared" si="3"/>
        <v>#NAME?</v>
      </c>
      <c r="E819" s="84"/>
      <c r="F819" s="41" t="str">
        <f t="shared" si="4"/>
        <v>#NAME?</v>
      </c>
      <c r="G819" s="45" t="str">
        <f t="shared" si="5"/>
        <v>#NAME?</v>
      </c>
      <c r="H819" s="41" t="str">
        <f t="shared" si="6"/>
        <v>#NAME?</v>
      </c>
      <c r="I819" s="116"/>
      <c r="J819" s="117"/>
      <c r="K819" s="42"/>
      <c r="L819" s="85"/>
      <c r="M819" s="44"/>
      <c r="N819" s="44" t="str">
        <f t="shared" si="7"/>
        <v>#NAME?</v>
      </c>
      <c r="O819" s="86" t="str">
        <f t="shared" si="8"/>
        <v>#NAME?</v>
      </c>
      <c r="P819" s="125" t="str">
        <f t="shared" si="9"/>
        <v>#NAME?</v>
      </c>
      <c r="Q819" s="122" t="str">
        <f t="shared" si="10"/>
        <v>-</v>
      </c>
      <c r="R819" s="123" t="str">
        <f t="shared" si="11"/>
        <v>-</v>
      </c>
      <c r="S819" s="124" t="str">
        <f t="shared" si="12"/>
        <v>-</v>
      </c>
      <c r="T819" s="12"/>
      <c r="U819" s="12"/>
      <c r="V819" s="12"/>
      <c r="W819" s="12"/>
      <c r="X819" s="12"/>
      <c r="Y819" s="12"/>
      <c r="Z819" s="12"/>
    </row>
    <row r="820" ht="12.75" customHeight="1">
      <c r="A820" s="113">
        <f t="shared" si="2"/>
        <v>0</v>
      </c>
      <c r="B820" s="114"/>
      <c r="C820" s="115"/>
      <c r="D820" s="40" t="str">
        <f t="shared" si="3"/>
        <v>#NAME?</v>
      </c>
      <c r="E820" s="84"/>
      <c r="F820" s="41" t="str">
        <f t="shared" si="4"/>
        <v>#NAME?</v>
      </c>
      <c r="G820" s="45" t="str">
        <f t="shared" si="5"/>
        <v>#NAME?</v>
      </c>
      <c r="H820" s="41" t="str">
        <f t="shared" si="6"/>
        <v>#NAME?</v>
      </c>
      <c r="I820" s="116"/>
      <c r="J820" s="117"/>
      <c r="K820" s="42"/>
      <c r="L820" s="85"/>
      <c r="M820" s="44"/>
      <c r="N820" s="44" t="str">
        <f t="shared" si="7"/>
        <v>#NAME?</v>
      </c>
      <c r="O820" s="86" t="str">
        <f t="shared" si="8"/>
        <v>#NAME?</v>
      </c>
      <c r="P820" s="125" t="str">
        <f t="shared" si="9"/>
        <v>#NAME?</v>
      </c>
      <c r="Q820" s="122" t="str">
        <f t="shared" si="10"/>
        <v>-</v>
      </c>
      <c r="R820" s="123" t="str">
        <f t="shared" si="11"/>
        <v>-</v>
      </c>
      <c r="S820" s="124" t="str">
        <f t="shared" si="12"/>
        <v>-</v>
      </c>
      <c r="T820" s="12"/>
      <c r="U820" s="12"/>
      <c r="V820" s="12"/>
      <c r="W820" s="12"/>
      <c r="X820" s="12"/>
      <c r="Y820" s="12"/>
      <c r="Z820" s="12"/>
    </row>
    <row r="821" ht="12.75" customHeight="1">
      <c r="A821" s="113">
        <f t="shared" si="2"/>
        <v>0</v>
      </c>
      <c r="B821" s="114"/>
      <c r="C821" s="115"/>
      <c r="D821" s="40" t="str">
        <f t="shared" si="3"/>
        <v>#NAME?</v>
      </c>
      <c r="E821" s="84"/>
      <c r="F821" s="41" t="str">
        <f t="shared" si="4"/>
        <v>#NAME?</v>
      </c>
      <c r="G821" s="45" t="str">
        <f t="shared" si="5"/>
        <v>#NAME?</v>
      </c>
      <c r="H821" s="41" t="str">
        <f t="shared" si="6"/>
        <v>#NAME?</v>
      </c>
      <c r="I821" s="116"/>
      <c r="J821" s="117"/>
      <c r="K821" s="42"/>
      <c r="L821" s="85"/>
      <c r="M821" s="44"/>
      <c r="N821" s="44" t="str">
        <f t="shared" si="7"/>
        <v>#NAME?</v>
      </c>
      <c r="O821" s="86" t="str">
        <f t="shared" si="8"/>
        <v>#NAME?</v>
      </c>
      <c r="P821" s="125" t="str">
        <f t="shared" si="9"/>
        <v>#NAME?</v>
      </c>
      <c r="Q821" s="122" t="str">
        <f t="shared" si="10"/>
        <v>-</v>
      </c>
      <c r="R821" s="123" t="str">
        <f t="shared" si="11"/>
        <v>-</v>
      </c>
      <c r="S821" s="124" t="str">
        <f t="shared" si="12"/>
        <v>-</v>
      </c>
      <c r="T821" s="12"/>
      <c r="U821" s="12"/>
      <c r="V821" s="12"/>
      <c r="W821" s="12"/>
      <c r="X821" s="12"/>
      <c r="Y821" s="12"/>
      <c r="Z821" s="12"/>
    </row>
    <row r="822" ht="12.75" customHeight="1">
      <c r="A822" s="113">
        <f t="shared" si="2"/>
        <v>0</v>
      </c>
      <c r="B822" s="114"/>
      <c r="C822" s="115"/>
      <c r="D822" s="40" t="str">
        <f t="shared" si="3"/>
        <v>#NAME?</v>
      </c>
      <c r="E822" s="84"/>
      <c r="F822" s="41" t="str">
        <f t="shared" si="4"/>
        <v>#NAME?</v>
      </c>
      <c r="G822" s="45" t="str">
        <f t="shared" si="5"/>
        <v>#NAME?</v>
      </c>
      <c r="H822" s="41" t="str">
        <f t="shared" si="6"/>
        <v>#NAME?</v>
      </c>
      <c r="I822" s="116"/>
      <c r="J822" s="117"/>
      <c r="K822" s="42"/>
      <c r="L822" s="85"/>
      <c r="M822" s="44"/>
      <c r="N822" s="44" t="str">
        <f t="shared" si="7"/>
        <v>#NAME?</v>
      </c>
      <c r="O822" s="86" t="str">
        <f t="shared" si="8"/>
        <v>#NAME?</v>
      </c>
      <c r="P822" s="125" t="str">
        <f t="shared" si="9"/>
        <v>#NAME?</v>
      </c>
      <c r="Q822" s="122" t="str">
        <f t="shared" si="10"/>
        <v>-</v>
      </c>
      <c r="R822" s="123" t="str">
        <f t="shared" si="11"/>
        <v>-</v>
      </c>
      <c r="S822" s="124" t="str">
        <f t="shared" si="12"/>
        <v>-</v>
      </c>
      <c r="T822" s="12"/>
      <c r="U822" s="12"/>
      <c r="V822" s="12"/>
      <c r="W822" s="12"/>
      <c r="X822" s="12"/>
      <c r="Y822" s="12"/>
      <c r="Z822" s="12"/>
    </row>
    <row r="823" ht="12.75" customHeight="1">
      <c r="A823" s="113">
        <f t="shared" si="2"/>
        <v>0</v>
      </c>
      <c r="B823" s="114"/>
      <c r="C823" s="115"/>
      <c r="D823" s="40" t="str">
        <f t="shared" si="3"/>
        <v>#NAME?</v>
      </c>
      <c r="E823" s="84"/>
      <c r="F823" s="41" t="str">
        <f t="shared" si="4"/>
        <v>#NAME?</v>
      </c>
      <c r="G823" s="45" t="str">
        <f t="shared" si="5"/>
        <v>#NAME?</v>
      </c>
      <c r="H823" s="41" t="str">
        <f t="shared" si="6"/>
        <v>#NAME?</v>
      </c>
      <c r="I823" s="116"/>
      <c r="J823" s="117"/>
      <c r="K823" s="42"/>
      <c r="L823" s="85"/>
      <c r="M823" s="44"/>
      <c r="N823" s="44" t="str">
        <f t="shared" si="7"/>
        <v>#NAME?</v>
      </c>
      <c r="O823" s="86" t="str">
        <f t="shared" si="8"/>
        <v>#NAME?</v>
      </c>
      <c r="P823" s="125" t="str">
        <f t="shared" si="9"/>
        <v>#NAME?</v>
      </c>
      <c r="Q823" s="122" t="str">
        <f t="shared" si="10"/>
        <v>-</v>
      </c>
      <c r="R823" s="123" t="str">
        <f t="shared" si="11"/>
        <v>-</v>
      </c>
      <c r="S823" s="124" t="str">
        <f t="shared" si="12"/>
        <v>-</v>
      </c>
      <c r="T823" s="12"/>
      <c r="U823" s="12"/>
      <c r="V823" s="12"/>
      <c r="W823" s="12"/>
      <c r="X823" s="12"/>
      <c r="Y823" s="12"/>
      <c r="Z823" s="12"/>
    </row>
    <row r="824" ht="12.75" customHeight="1">
      <c r="A824" s="113">
        <f t="shared" si="2"/>
        <v>0</v>
      </c>
      <c r="B824" s="114"/>
      <c r="C824" s="115"/>
      <c r="D824" s="40" t="str">
        <f t="shared" si="3"/>
        <v>#NAME?</v>
      </c>
      <c r="E824" s="84"/>
      <c r="F824" s="41" t="str">
        <f t="shared" si="4"/>
        <v>#NAME?</v>
      </c>
      <c r="G824" s="45" t="str">
        <f t="shared" si="5"/>
        <v>#NAME?</v>
      </c>
      <c r="H824" s="41" t="str">
        <f t="shared" si="6"/>
        <v>#NAME?</v>
      </c>
      <c r="I824" s="116"/>
      <c r="J824" s="117"/>
      <c r="K824" s="42"/>
      <c r="L824" s="85"/>
      <c r="M824" s="44"/>
      <c r="N824" s="44" t="str">
        <f t="shared" si="7"/>
        <v>#NAME?</v>
      </c>
      <c r="O824" s="86" t="str">
        <f t="shared" si="8"/>
        <v>#NAME?</v>
      </c>
      <c r="P824" s="125" t="str">
        <f t="shared" si="9"/>
        <v>#NAME?</v>
      </c>
      <c r="Q824" s="122" t="str">
        <f t="shared" si="10"/>
        <v>-</v>
      </c>
      <c r="R824" s="123" t="str">
        <f t="shared" si="11"/>
        <v>-</v>
      </c>
      <c r="S824" s="124" t="str">
        <f t="shared" si="12"/>
        <v>-</v>
      </c>
      <c r="T824" s="12"/>
      <c r="U824" s="12"/>
      <c r="V824" s="12"/>
      <c r="W824" s="12"/>
      <c r="X824" s="12"/>
      <c r="Y824" s="12"/>
      <c r="Z824" s="12"/>
    </row>
    <row r="825" ht="12.75" customHeight="1">
      <c r="A825" s="113">
        <f t="shared" si="2"/>
        <v>0</v>
      </c>
      <c r="B825" s="114"/>
      <c r="C825" s="115"/>
      <c r="D825" s="40" t="str">
        <f t="shared" si="3"/>
        <v>#NAME?</v>
      </c>
      <c r="E825" s="84"/>
      <c r="F825" s="41" t="str">
        <f t="shared" si="4"/>
        <v>#NAME?</v>
      </c>
      <c r="G825" s="45" t="str">
        <f t="shared" si="5"/>
        <v>#NAME?</v>
      </c>
      <c r="H825" s="41" t="str">
        <f t="shared" si="6"/>
        <v>#NAME?</v>
      </c>
      <c r="I825" s="116"/>
      <c r="J825" s="117"/>
      <c r="K825" s="42"/>
      <c r="L825" s="85"/>
      <c r="M825" s="44"/>
      <c r="N825" s="44" t="str">
        <f t="shared" si="7"/>
        <v>#NAME?</v>
      </c>
      <c r="O825" s="86" t="str">
        <f t="shared" si="8"/>
        <v>#NAME?</v>
      </c>
      <c r="P825" s="125" t="str">
        <f t="shared" si="9"/>
        <v>#NAME?</v>
      </c>
      <c r="Q825" s="122" t="str">
        <f t="shared" si="10"/>
        <v>-</v>
      </c>
      <c r="R825" s="123" t="str">
        <f t="shared" si="11"/>
        <v>-</v>
      </c>
      <c r="S825" s="124" t="str">
        <f t="shared" si="12"/>
        <v>-</v>
      </c>
      <c r="T825" s="12"/>
      <c r="U825" s="12"/>
      <c r="V825" s="12"/>
      <c r="W825" s="12"/>
      <c r="X825" s="12"/>
      <c r="Y825" s="12"/>
      <c r="Z825" s="12"/>
    </row>
    <row r="826" ht="12.75" customHeight="1">
      <c r="A826" s="113">
        <f t="shared" si="2"/>
        <v>0</v>
      </c>
      <c r="B826" s="114"/>
      <c r="C826" s="115"/>
      <c r="D826" s="40" t="str">
        <f t="shared" si="3"/>
        <v>#NAME?</v>
      </c>
      <c r="E826" s="84"/>
      <c r="F826" s="41" t="str">
        <f t="shared" si="4"/>
        <v>#NAME?</v>
      </c>
      <c r="G826" s="45" t="str">
        <f t="shared" si="5"/>
        <v>#NAME?</v>
      </c>
      <c r="H826" s="41" t="str">
        <f t="shared" si="6"/>
        <v>#NAME?</v>
      </c>
      <c r="I826" s="116"/>
      <c r="J826" s="117"/>
      <c r="K826" s="42"/>
      <c r="L826" s="85"/>
      <c r="M826" s="44"/>
      <c r="N826" s="44" t="str">
        <f t="shared" si="7"/>
        <v>#NAME?</v>
      </c>
      <c r="O826" s="86" t="str">
        <f t="shared" si="8"/>
        <v>#NAME?</v>
      </c>
      <c r="P826" s="125" t="str">
        <f t="shared" si="9"/>
        <v>#NAME?</v>
      </c>
      <c r="Q826" s="122" t="str">
        <f t="shared" si="10"/>
        <v>-</v>
      </c>
      <c r="R826" s="123" t="str">
        <f t="shared" si="11"/>
        <v>-</v>
      </c>
      <c r="S826" s="124" t="str">
        <f t="shared" si="12"/>
        <v>-</v>
      </c>
      <c r="T826" s="12"/>
      <c r="U826" s="12"/>
      <c r="V826" s="12"/>
      <c r="W826" s="12"/>
      <c r="X826" s="12"/>
      <c r="Y826" s="12"/>
      <c r="Z826" s="12"/>
    </row>
    <row r="827" ht="12.75" customHeight="1">
      <c r="A827" s="113">
        <f t="shared" si="2"/>
        <v>0</v>
      </c>
      <c r="B827" s="114"/>
      <c r="C827" s="115"/>
      <c r="D827" s="40" t="str">
        <f t="shared" si="3"/>
        <v>#NAME?</v>
      </c>
      <c r="E827" s="84"/>
      <c r="F827" s="41" t="str">
        <f t="shared" si="4"/>
        <v>#NAME?</v>
      </c>
      <c r="G827" s="45" t="str">
        <f t="shared" si="5"/>
        <v>#NAME?</v>
      </c>
      <c r="H827" s="41" t="str">
        <f t="shared" si="6"/>
        <v>#NAME?</v>
      </c>
      <c r="I827" s="116"/>
      <c r="J827" s="117"/>
      <c r="K827" s="42"/>
      <c r="L827" s="85"/>
      <c r="M827" s="44"/>
      <c r="N827" s="44" t="str">
        <f t="shared" si="7"/>
        <v>#NAME?</v>
      </c>
      <c r="O827" s="86" t="str">
        <f t="shared" si="8"/>
        <v>#NAME?</v>
      </c>
      <c r="P827" s="125" t="str">
        <f t="shared" si="9"/>
        <v>#NAME?</v>
      </c>
      <c r="Q827" s="122" t="str">
        <f t="shared" si="10"/>
        <v>-</v>
      </c>
      <c r="R827" s="123" t="str">
        <f t="shared" si="11"/>
        <v>-</v>
      </c>
      <c r="S827" s="124" t="str">
        <f t="shared" si="12"/>
        <v>-</v>
      </c>
      <c r="T827" s="12"/>
      <c r="U827" s="12"/>
      <c r="V827" s="12"/>
      <c r="W827" s="12"/>
      <c r="X827" s="12"/>
      <c r="Y827" s="12"/>
      <c r="Z827" s="12"/>
    </row>
    <row r="828" ht="12.75" customHeight="1">
      <c r="A828" s="113">
        <f t="shared" si="2"/>
        <v>0</v>
      </c>
      <c r="B828" s="114"/>
      <c r="C828" s="115"/>
      <c r="D828" s="40" t="str">
        <f t="shared" si="3"/>
        <v>#NAME?</v>
      </c>
      <c r="E828" s="84"/>
      <c r="F828" s="41" t="str">
        <f t="shared" si="4"/>
        <v>#NAME?</v>
      </c>
      <c r="G828" s="45" t="str">
        <f t="shared" si="5"/>
        <v>#NAME?</v>
      </c>
      <c r="H828" s="41" t="str">
        <f t="shared" si="6"/>
        <v>#NAME?</v>
      </c>
      <c r="I828" s="116"/>
      <c r="J828" s="117"/>
      <c r="K828" s="42"/>
      <c r="L828" s="85"/>
      <c r="M828" s="44"/>
      <c r="N828" s="44" t="str">
        <f t="shared" si="7"/>
        <v>#NAME?</v>
      </c>
      <c r="O828" s="86" t="str">
        <f t="shared" si="8"/>
        <v>#NAME?</v>
      </c>
      <c r="P828" s="125" t="str">
        <f t="shared" si="9"/>
        <v>#NAME?</v>
      </c>
      <c r="Q828" s="122" t="str">
        <f t="shared" si="10"/>
        <v>-</v>
      </c>
      <c r="R828" s="123" t="str">
        <f t="shared" si="11"/>
        <v>-</v>
      </c>
      <c r="S828" s="124" t="str">
        <f t="shared" si="12"/>
        <v>-</v>
      </c>
      <c r="T828" s="12"/>
      <c r="U828" s="12"/>
      <c r="V828" s="12"/>
      <c r="W828" s="12"/>
      <c r="X828" s="12"/>
      <c r="Y828" s="12"/>
      <c r="Z828" s="12"/>
    </row>
    <row r="829" ht="12.75" customHeight="1">
      <c r="A829" s="113">
        <f t="shared" si="2"/>
        <v>0</v>
      </c>
      <c r="B829" s="114"/>
      <c r="C829" s="115"/>
      <c r="D829" s="40" t="str">
        <f t="shared" si="3"/>
        <v>#NAME?</v>
      </c>
      <c r="E829" s="84"/>
      <c r="F829" s="41" t="str">
        <f t="shared" si="4"/>
        <v>#NAME?</v>
      </c>
      <c r="G829" s="45" t="str">
        <f t="shared" si="5"/>
        <v>#NAME?</v>
      </c>
      <c r="H829" s="41" t="str">
        <f t="shared" si="6"/>
        <v>#NAME?</v>
      </c>
      <c r="I829" s="116"/>
      <c r="J829" s="117"/>
      <c r="K829" s="42"/>
      <c r="L829" s="85"/>
      <c r="M829" s="44"/>
      <c r="N829" s="44" t="str">
        <f t="shared" si="7"/>
        <v>#NAME?</v>
      </c>
      <c r="O829" s="86" t="str">
        <f t="shared" si="8"/>
        <v>#NAME?</v>
      </c>
      <c r="P829" s="125" t="str">
        <f t="shared" si="9"/>
        <v>#NAME?</v>
      </c>
      <c r="Q829" s="122" t="str">
        <f t="shared" si="10"/>
        <v>-</v>
      </c>
      <c r="R829" s="123" t="str">
        <f t="shared" si="11"/>
        <v>-</v>
      </c>
      <c r="S829" s="124" t="str">
        <f t="shared" si="12"/>
        <v>-</v>
      </c>
      <c r="T829" s="12"/>
      <c r="U829" s="12"/>
      <c r="V829" s="12"/>
      <c r="W829" s="12"/>
      <c r="X829" s="12"/>
      <c r="Y829" s="12"/>
      <c r="Z829" s="12"/>
    </row>
    <row r="830" ht="12.75" customHeight="1">
      <c r="A830" s="113">
        <f t="shared" si="2"/>
        <v>0</v>
      </c>
      <c r="B830" s="114"/>
      <c r="C830" s="115"/>
      <c r="D830" s="40" t="str">
        <f t="shared" si="3"/>
        <v>#NAME?</v>
      </c>
      <c r="E830" s="84"/>
      <c r="F830" s="41" t="str">
        <f t="shared" si="4"/>
        <v>#NAME?</v>
      </c>
      <c r="G830" s="45" t="str">
        <f t="shared" si="5"/>
        <v>#NAME?</v>
      </c>
      <c r="H830" s="41" t="str">
        <f t="shared" si="6"/>
        <v>#NAME?</v>
      </c>
      <c r="I830" s="116"/>
      <c r="J830" s="117"/>
      <c r="K830" s="42"/>
      <c r="L830" s="85"/>
      <c r="M830" s="44"/>
      <c r="N830" s="44" t="str">
        <f t="shared" si="7"/>
        <v>#NAME?</v>
      </c>
      <c r="O830" s="86" t="str">
        <f t="shared" si="8"/>
        <v>#NAME?</v>
      </c>
      <c r="P830" s="125" t="str">
        <f t="shared" si="9"/>
        <v>#NAME?</v>
      </c>
      <c r="Q830" s="122" t="str">
        <f t="shared" si="10"/>
        <v>-</v>
      </c>
      <c r="R830" s="123" t="str">
        <f t="shared" si="11"/>
        <v>-</v>
      </c>
      <c r="S830" s="124" t="str">
        <f t="shared" si="12"/>
        <v>-</v>
      </c>
      <c r="T830" s="12"/>
      <c r="U830" s="12"/>
      <c r="V830" s="12"/>
      <c r="W830" s="12"/>
      <c r="X830" s="12"/>
      <c r="Y830" s="12"/>
      <c r="Z830" s="12"/>
    </row>
    <row r="831" ht="12.75" customHeight="1">
      <c r="A831" s="113">
        <f t="shared" si="2"/>
        <v>0</v>
      </c>
      <c r="B831" s="114"/>
      <c r="C831" s="115"/>
      <c r="D831" s="40" t="str">
        <f t="shared" si="3"/>
        <v>#NAME?</v>
      </c>
      <c r="E831" s="84"/>
      <c r="F831" s="41" t="str">
        <f t="shared" si="4"/>
        <v>#NAME?</v>
      </c>
      <c r="G831" s="45" t="str">
        <f t="shared" si="5"/>
        <v>#NAME?</v>
      </c>
      <c r="H831" s="41" t="str">
        <f t="shared" si="6"/>
        <v>#NAME?</v>
      </c>
      <c r="I831" s="116"/>
      <c r="J831" s="117"/>
      <c r="K831" s="42"/>
      <c r="L831" s="85"/>
      <c r="M831" s="44"/>
      <c r="N831" s="44" t="str">
        <f t="shared" si="7"/>
        <v>#NAME?</v>
      </c>
      <c r="O831" s="86" t="str">
        <f t="shared" si="8"/>
        <v>#NAME?</v>
      </c>
      <c r="P831" s="125" t="str">
        <f t="shared" si="9"/>
        <v>#NAME?</v>
      </c>
      <c r="Q831" s="122" t="str">
        <f t="shared" si="10"/>
        <v>-</v>
      </c>
      <c r="R831" s="123" t="str">
        <f t="shared" si="11"/>
        <v>-</v>
      </c>
      <c r="S831" s="124" t="str">
        <f t="shared" si="12"/>
        <v>-</v>
      </c>
      <c r="T831" s="12"/>
      <c r="U831" s="12"/>
      <c r="V831" s="12"/>
      <c r="W831" s="12"/>
      <c r="X831" s="12"/>
      <c r="Y831" s="12"/>
      <c r="Z831" s="12"/>
    </row>
    <row r="832" ht="12.75" customHeight="1">
      <c r="A832" s="113">
        <f t="shared" si="2"/>
        <v>0</v>
      </c>
      <c r="B832" s="114"/>
      <c r="C832" s="115"/>
      <c r="D832" s="40" t="str">
        <f t="shared" si="3"/>
        <v>#NAME?</v>
      </c>
      <c r="E832" s="84"/>
      <c r="F832" s="41" t="str">
        <f t="shared" si="4"/>
        <v>#NAME?</v>
      </c>
      <c r="G832" s="45" t="str">
        <f t="shared" si="5"/>
        <v>#NAME?</v>
      </c>
      <c r="H832" s="41" t="str">
        <f t="shared" si="6"/>
        <v>#NAME?</v>
      </c>
      <c r="I832" s="116"/>
      <c r="J832" s="117"/>
      <c r="K832" s="42"/>
      <c r="L832" s="85"/>
      <c r="M832" s="44"/>
      <c r="N832" s="44" t="str">
        <f t="shared" si="7"/>
        <v>#NAME?</v>
      </c>
      <c r="O832" s="86" t="str">
        <f t="shared" si="8"/>
        <v>#NAME?</v>
      </c>
      <c r="P832" s="125" t="str">
        <f t="shared" si="9"/>
        <v>#NAME?</v>
      </c>
      <c r="Q832" s="122" t="str">
        <f t="shared" si="10"/>
        <v>-</v>
      </c>
      <c r="R832" s="123" t="str">
        <f t="shared" si="11"/>
        <v>-</v>
      </c>
      <c r="S832" s="124" t="str">
        <f t="shared" si="12"/>
        <v>-</v>
      </c>
      <c r="T832" s="12"/>
      <c r="U832" s="12"/>
      <c r="V832" s="12"/>
      <c r="W832" s="12"/>
      <c r="X832" s="12"/>
      <c r="Y832" s="12"/>
      <c r="Z832" s="12"/>
    </row>
    <row r="833" ht="12.75" customHeight="1">
      <c r="A833" s="113">
        <f t="shared" si="2"/>
        <v>0</v>
      </c>
      <c r="B833" s="114"/>
      <c r="C833" s="115"/>
      <c r="D833" s="40" t="str">
        <f t="shared" si="3"/>
        <v>#NAME?</v>
      </c>
      <c r="E833" s="84"/>
      <c r="F833" s="41" t="str">
        <f t="shared" si="4"/>
        <v>#NAME?</v>
      </c>
      <c r="G833" s="45" t="str">
        <f t="shared" si="5"/>
        <v>#NAME?</v>
      </c>
      <c r="H833" s="41" t="str">
        <f t="shared" si="6"/>
        <v>#NAME?</v>
      </c>
      <c r="I833" s="116"/>
      <c r="J833" s="117"/>
      <c r="K833" s="42"/>
      <c r="L833" s="85"/>
      <c r="M833" s="44"/>
      <c r="N833" s="44" t="str">
        <f t="shared" si="7"/>
        <v>#NAME?</v>
      </c>
      <c r="O833" s="86" t="str">
        <f t="shared" si="8"/>
        <v>#NAME?</v>
      </c>
      <c r="P833" s="125" t="str">
        <f t="shared" si="9"/>
        <v>#NAME?</v>
      </c>
      <c r="Q833" s="122" t="str">
        <f t="shared" si="10"/>
        <v>-</v>
      </c>
      <c r="R833" s="123" t="str">
        <f t="shared" si="11"/>
        <v>-</v>
      </c>
      <c r="S833" s="124" t="str">
        <f t="shared" si="12"/>
        <v>-</v>
      </c>
      <c r="T833" s="12"/>
      <c r="U833" s="12"/>
      <c r="V833" s="12"/>
      <c r="W833" s="12"/>
      <c r="X833" s="12"/>
      <c r="Y833" s="12"/>
      <c r="Z833" s="12"/>
    </row>
    <row r="834" ht="12.75" customHeight="1">
      <c r="A834" s="113">
        <f t="shared" si="2"/>
        <v>0</v>
      </c>
      <c r="B834" s="114"/>
      <c r="C834" s="115"/>
      <c r="D834" s="40" t="str">
        <f t="shared" si="3"/>
        <v>#NAME?</v>
      </c>
      <c r="E834" s="84"/>
      <c r="F834" s="41" t="str">
        <f t="shared" si="4"/>
        <v>#NAME?</v>
      </c>
      <c r="G834" s="45" t="str">
        <f t="shared" si="5"/>
        <v>#NAME?</v>
      </c>
      <c r="H834" s="41" t="str">
        <f t="shared" si="6"/>
        <v>#NAME?</v>
      </c>
      <c r="I834" s="116"/>
      <c r="J834" s="117"/>
      <c r="K834" s="42"/>
      <c r="L834" s="85"/>
      <c r="M834" s="44"/>
      <c r="N834" s="44" t="str">
        <f t="shared" si="7"/>
        <v>#NAME?</v>
      </c>
      <c r="O834" s="86" t="str">
        <f t="shared" si="8"/>
        <v>#NAME?</v>
      </c>
      <c r="P834" s="125" t="str">
        <f t="shared" si="9"/>
        <v>#NAME?</v>
      </c>
      <c r="Q834" s="122" t="str">
        <f t="shared" si="10"/>
        <v>-</v>
      </c>
      <c r="R834" s="123" t="str">
        <f t="shared" si="11"/>
        <v>-</v>
      </c>
      <c r="S834" s="124" t="str">
        <f t="shared" si="12"/>
        <v>-</v>
      </c>
      <c r="T834" s="12"/>
      <c r="U834" s="12"/>
      <c r="V834" s="12"/>
      <c r="W834" s="12"/>
      <c r="X834" s="12"/>
      <c r="Y834" s="12"/>
      <c r="Z834" s="12"/>
    </row>
    <row r="835" ht="12.75" customHeight="1">
      <c r="A835" s="113">
        <f t="shared" si="2"/>
        <v>0</v>
      </c>
      <c r="B835" s="114"/>
      <c r="C835" s="115"/>
      <c r="D835" s="40" t="str">
        <f t="shared" si="3"/>
        <v>#NAME?</v>
      </c>
      <c r="E835" s="84"/>
      <c r="F835" s="41" t="str">
        <f t="shared" si="4"/>
        <v>#NAME?</v>
      </c>
      <c r="G835" s="45" t="str">
        <f t="shared" si="5"/>
        <v>#NAME?</v>
      </c>
      <c r="H835" s="41" t="str">
        <f t="shared" si="6"/>
        <v>#NAME?</v>
      </c>
      <c r="I835" s="116"/>
      <c r="J835" s="117"/>
      <c r="K835" s="42"/>
      <c r="L835" s="85"/>
      <c r="M835" s="44"/>
      <c r="N835" s="44" t="str">
        <f t="shared" si="7"/>
        <v>#NAME?</v>
      </c>
      <c r="O835" s="86" t="str">
        <f t="shared" si="8"/>
        <v>#NAME?</v>
      </c>
      <c r="P835" s="125" t="str">
        <f t="shared" si="9"/>
        <v>#NAME?</v>
      </c>
      <c r="Q835" s="122" t="str">
        <f t="shared" si="10"/>
        <v>-</v>
      </c>
      <c r="R835" s="123" t="str">
        <f t="shared" si="11"/>
        <v>-</v>
      </c>
      <c r="S835" s="124" t="str">
        <f t="shared" si="12"/>
        <v>-</v>
      </c>
      <c r="T835" s="12"/>
      <c r="U835" s="12"/>
      <c r="V835" s="12"/>
      <c r="W835" s="12"/>
      <c r="X835" s="12"/>
      <c r="Y835" s="12"/>
      <c r="Z835" s="12"/>
    </row>
    <row r="836" ht="12.75" customHeight="1">
      <c r="A836" s="113">
        <f t="shared" si="2"/>
        <v>0</v>
      </c>
      <c r="B836" s="114"/>
      <c r="C836" s="115"/>
      <c r="D836" s="40" t="str">
        <f t="shared" si="3"/>
        <v>#NAME?</v>
      </c>
      <c r="E836" s="84"/>
      <c r="F836" s="41" t="str">
        <f t="shared" si="4"/>
        <v>#NAME?</v>
      </c>
      <c r="G836" s="45" t="str">
        <f t="shared" si="5"/>
        <v>#NAME?</v>
      </c>
      <c r="H836" s="41" t="str">
        <f t="shared" si="6"/>
        <v>#NAME?</v>
      </c>
      <c r="I836" s="116"/>
      <c r="J836" s="117"/>
      <c r="K836" s="42"/>
      <c r="L836" s="85"/>
      <c r="M836" s="44"/>
      <c r="N836" s="44" t="str">
        <f t="shared" si="7"/>
        <v>#NAME?</v>
      </c>
      <c r="O836" s="86" t="str">
        <f t="shared" si="8"/>
        <v>#NAME?</v>
      </c>
      <c r="P836" s="125" t="str">
        <f t="shared" si="9"/>
        <v>#NAME?</v>
      </c>
      <c r="Q836" s="122" t="str">
        <f t="shared" si="10"/>
        <v>-</v>
      </c>
      <c r="R836" s="123" t="str">
        <f t="shared" si="11"/>
        <v>-</v>
      </c>
      <c r="S836" s="124" t="str">
        <f t="shared" si="12"/>
        <v>-</v>
      </c>
      <c r="T836" s="12"/>
      <c r="U836" s="12"/>
      <c r="V836" s="12"/>
      <c r="W836" s="12"/>
      <c r="X836" s="12"/>
      <c r="Y836" s="12"/>
      <c r="Z836" s="12"/>
    </row>
    <row r="837" ht="12.75" customHeight="1">
      <c r="A837" s="113">
        <f t="shared" si="2"/>
        <v>0</v>
      </c>
      <c r="B837" s="114"/>
      <c r="C837" s="115"/>
      <c r="D837" s="40" t="str">
        <f t="shared" si="3"/>
        <v>#NAME?</v>
      </c>
      <c r="E837" s="84"/>
      <c r="F837" s="41" t="str">
        <f t="shared" si="4"/>
        <v>#NAME?</v>
      </c>
      <c r="G837" s="45" t="str">
        <f t="shared" si="5"/>
        <v>#NAME?</v>
      </c>
      <c r="H837" s="41" t="str">
        <f t="shared" si="6"/>
        <v>#NAME?</v>
      </c>
      <c r="I837" s="116"/>
      <c r="J837" s="117"/>
      <c r="K837" s="42"/>
      <c r="L837" s="85"/>
      <c r="M837" s="44"/>
      <c r="N837" s="44" t="str">
        <f t="shared" si="7"/>
        <v>#NAME?</v>
      </c>
      <c r="O837" s="86" t="str">
        <f t="shared" si="8"/>
        <v>#NAME?</v>
      </c>
      <c r="P837" s="125" t="str">
        <f t="shared" si="9"/>
        <v>#NAME?</v>
      </c>
      <c r="Q837" s="122" t="str">
        <f t="shared" si="10"/>
        <v>-</v>
      </c>
      <c r="R837" s="123" t="str">
        <f t="shared" si="11"/>
        <v>-</v>
      </c>
      <c r="S837" s="124" t="str">
        <f t="shared" si="12"/>
        <v>-</v>
      </c>
      <c r="T837" s="12"/>
      <c r="U837" s="12"/>
      <c r="V837" s="12"/>
      <c r="W837" s="12"/>
      <c r="X837" s="12"/>
      <c r="Y837" s="12"/>
      <c r="Z837" s="12"/>
    </row>
    <row r="838" ht="12.75" customHeight="1">
      <c r="A838" s="113">
        <f t="shared" si="2"/>
        <v>0</v>
      </c>
      <c r="B838" s="114"/>
      <c r="C838" s="115"/>
      <c r="D838" s="40" t="str">
        <f t="shared" si="3"/>
        <v>#NAME?</v>
      </c>
      <c r="E838" s="84"/>
      <c r="F838" s="41" t="str">
        <f t="shared" si="4"/>
        <v>#NAME?</v>
      </c>
      <c r="G838" s="45" t="str">
        <f t="shared" si="5"/>
        <v>#NAME?</v>
      </c>
      <c r="H838" s="41" t="str">
        <f t="shared" si="6"/>
        <v>#NAME?</v>
      </c>
      <c r="I838" s="116"/>
      <c r="J838" s="117"/>
      <c r="K838" s="42"/>
      <c r="L838" s="85"/>
      <c r="M838" s="44"/>
      <c r="N838" s="44" t="str">
        <f t="shared" si="7"/>
        <v>#NAME?</v>
      </c>
      <c r="O838" s="86" t="str">
        <f t="shared" si="8"/>
        <v>#NAME?</v>
      </c>
      <c r="P838" s="125" t="str">
        <f t="shared" si="9"/>
        <v>#NAME?</v>
      </c>
      <c r="Q838" s="122" t="str">
        <f t="shared" si="10"/>
        <v>-</v>
      </c>
      <c r="R838" s="123" t="str">
        <f t="shared" si="11"/>
        <v>-</v>
      </c>
      <c r="S838" s="124" t="str">
        <f t="shared" si="12"/>
        <v>-</v>
      </c>
      <c r="T838" s="12"/>
      <c r="U838" s="12"/>
      <c r="V838" s="12"/>
      <c r="W838" s="12"/>
      <c r="X838" s="12"/>
      <c r="Y838" s="12"/>
      <c r="Z838" s="12"/>
    </row>
    <row r="839" ht="12.75" customHeight="1">
      <c r="A839" s="113">
        <f t="shared" si="2"/>
        <v>0</v>
      </c>
      <c r="B839" s="114"/>
      <c r="C839" s="115"/>
      <c r="D839" s="40" t="str">
        <f t="shared" si="3"/>
        <v>#NAME?</v>
      </c>
      <c r="E839" s="84"/>
      <c r="F839" s="41" t="str">
        <f t="shared" si="4"/>
        <v>#NAME?</v>
      </c>
      <c r="G839" s="45" t="str">
        <f t="shared" si="5"/>
        <v>#NAME?</v>
      </c>
      <c r="H839" s="41" t="str">
        <f t="shared" si="6"/>
        <v>#NAME?</v>
      </c>
      <c r="I839" s="116"/>
      <c r="J839" s="117"/>
      <c r="K839" s="42"/>
      <c r="L839" s="85"/>
      <c r="M839" s="44"/>
      <c r="N839" s="44" t="str">
        <f t="shared" si="7"/>
        <v>#NAME?</v>
      </c>
      <c r="O839" s="86" t="str">
        <f t="shared" si="8"/>
        <v>#NAME?</v>
      </c>
      <c r="P839" s="125" t="str">
        <f t="shared" si="9"/>
        <v>#NAME?</v>
      </c>
      <c r="Q839" s="122" t="str">
        <f t="shared" si="10"/>
        <v>-</v>
      </c>
      <c r="R839" s="123" t="str">
        <f t="shared" si="11"/>
        <v>-</v>
      </c>
      <c r="S839" s="124" t="str">
        <f t="shared" si="12"/>
        <v>-</v>
      </c>
      <c r="T839" s="12"/>
      <c r="U839" s="12"/>
      <c r="V839" s="12"/>
      <c r="W839" s="12"/>
      <c r="X839" s="12"/>
      <c r="Y839" s="12"/>
      <c r="Z839" s="12"/>
    </row>
    <row r="840" ht="12.75" customHeight="1">
      <c r="A840" s="113">
        <f t="shared" si="2"/>
        <v>0</v>
      </c>
      <c r="B840" s="114"/>
      <c r="C840" s="115"/>
      <c r="D840" s="40" t="str">
        <f t="shared" si="3"/>
        <v>#NAME?</v>
      </c>
      <c r="E840" s="84"/>
      <c r="F840" s="41" t="str">
        <f t="shared" si="4"/>
        <v>#NAME?</v>
      </c>
      <c r="G840" s="45" t="str">
        <f t="shared" si="5"/>
        <v>#NAME?</v>
      </c>
      <c r="H840" s="41" t="str">
        <f t="shared" si="6"/>
        <v>#NAME?</v>
      </c>
      <c r="I840" s="116"/>
      <c r="J840" s="117"/>
      <c r="K840" s="42"/>
      <c r="L840" s="85"/>
      <c r="M840" s="44"/>
      <c r="N840" s="44" t="str">
        <f t="shared" si="7"/>
        <v>#NAME?</v>
      </c>
      <c r="O840" s="86" t="str">
        <f t="shared" si="8"/>
        <v>#NAME?</v>
      </c>
      <c r="P840" s="125" t="str">
        <f t="shared" si="9"/>
        <v>#NAME?</v>
      </c>
      <c r="Q840" s="122" t="str">
        <f t="shared" si="10"/>
        <v>-</v>
      </c>
      <c r="R840" s="123" t="str">
        <f t="shared" si="11"/>
        <v>-</v>
      </c>
      <c r="S840" s="124" t="str">
        <f t="shared" si="12"/>
        <v>-</v>
      </c>
      <c r="T840" s="12"/>
      <c r="U840" s="12"/>
      <c r="V840" s="12"/>
      <c r="W840" s="12"/>
      <c r="X840" s="12"/>
      <c r="Y840" s="12"/>
      <c r="Z840" s="12"/>
    </row>
    <row r="841" ht="12.75" customHeight="1">
      <c r="A841" s="113">
        <f t="shared" si="2"/>
        <v>0</v>
      </c>
      <c r="B841" s="114"/>
      <c r="C841" s="115"/>
      <c r="D841" s="40" t="str">
        <f t="shared" si="3"/>
        <v>#NAME?</v>
      </c>
      <c r="E841" s="84"/>
      <c r="F841" s="41" t="str">
        <f t="shared" si="4"/>
        <v>#NAME?</v>
      </c>
      <c r="G841" s="45" t="str">
        <f t="shared" si="5"/>
        <v>#NAME?</v>
      </c>
      <c r="H841" s="41" t="str">
        <f t="shared" si="6"/>
        <v>#NAME?</v>
      </c>
      <c r="I841" s="116"/>
      <c r="J841" s="117"/>
      <c r="K841" s="42"/>
      <c r="L841" s="85"/>
      <c r="M841" s="44"/>
      <c r="N841" s="44" t="str">
        <f t="shared" si="7"/>
        <v>#NAME?</v>
      </c>
      <c r="O841" s="86" t="str">
        <f t="shared" si="8"/>
        <v>#NAME?</v>
      </c>
      <c r="P841" s="125" t="str">
        <f t="shared" si="9"/>
        <v>#NAME?</v>
      </c>
      <c r="Q841" s="122" t="str">
        <f t="shared" si="10"/>
        <v>-</v>
      </c>
      <c r="R841" s="123" t="str">
        <f t="shared" si="11"/>
        <v>-</v>
      </c>
      <c r="S841" s="124" t="str">
        <f t="shared" si="12"/>
        <v>-</v>
      </c>
      <c r="T841" s="12"/>
      <c r="U841" s="12"/>
      <c r="V841" s="12"/>
      <c r="W841" s="12"/>
      <c r="X841" s="12"/>
      <c r="Y841" s="12"/>
      <c r="Z841" s="12"/>
    </row>
    <row r="842" ht="12.75" customHeight="1">
      <c r="A842" s="113">
        <f t="shared" si="2"/>
        <v>0</v>
      </c>
      <c r="B842" s="114"/>
      <c r="C842" s="115"/>
      <c r="D842" s="40" t="str">
        <f t="shared" si="3"/>
        <v>#NAME?</v>
      </c>
      <c r="E842" s="84"/>
      <c r="F842" s="41" t="str">
        <f t="shared" si="4"/>
        <v>#NAME?</v>
      </c>
      <c r="G842" s="45" t="str">
        <f t="shared" si="5"/>
        <v>#NAME?</v>
      </c>
      <c r="H842" s="41" t="str">
        <f t="shared" si="6"/>
        <v>#NAME?</v>
      </c>
      <c r="I842" s="116"/>
      <c r="J842" s="117"/>
      <c r="K842" s="42"/>
      <c r="L842" s="85"/>
      <c r="M842" s="44"/>
      <c r="N842" s="44" t="str">
        <f t="shared" si="7"/>
        <v>#NAME?</v>
      </c>
      <c r="O842" s="86" t="str">
        <f t="shared" si="8"/>
        <v>#NAME?</v>
      </c>
      <c r="P842" s="125" t="str">
        <f t="shared" si="9"/>
        <v>#NAME?</v>
      </c>
      <c r="Q842" s="122" t="str">
        <f t="shared" si="10"/>
        <v>-</v>
      </c>
      <c r="R842" s="123" t="str">
        <f t="shared" si="11"/>
        <v>-</v>
      </c>
      <c r="S842" s="124" t="str">
        <f t="shared" si="12"/>
        <v>-</v>
      </c>
      <c r="T842" s="12"/>
      <c r="U842" s="12"/>
      <c r="V842" s="12"/>
      <c r="W842" s="12"/>
      <c r="X842" s="12"/>
      <c r="Y842" s="12"/>
      <c r="Z842" s="12"/>
    </row>
    <row r="843" ht="12.75" customHeight="1">
      <c r="A843" s="113">
        <f t="shared" si="2"/>
        <v>0</v>
      </c>
      <c r="B843" s="114"/>
      <c r="C843" s="115"/>
      <c r="D843" s="40" t="str">
        <f t="shared" si="3"/>
        <v>#NAME?</v>
      </c>
      <c r="E843" s="84"/>
      <c r="F843" s="41" t="str">
        <f t="shared" si="4"/>
        <v>#NAME?</v>
      </c>
      <c r="G843" s="45" t="str">
        <f t="shared" si="5"/>
        <v>#NAME?</v>
      </c>
      <c r="H843" s="41" t="str">
        <f t="shared" si="6"/>
        <v>#NAME?</v>
      </c>
      <c r="I843" s="116"/>
      <c r="J843" s="117"/>
      <c r="K843" s="42"/>
      <c r="L843" s="85"/>
      <c r="M843" s="44"/>
      <c r="N843" s="44" t="str">
        <f t="shared" si="7"/>
        <v>#NAME?</v>
      </c>
      <c r="O843" s="86" t="str">
        <f t="shared" si="8"/>
        <v>#NAME?</v>
      </c>
      <c r="P843" s="125" t="str">
        <f t="shared" si="9"/>
        <v>#NAME?</v>
      </c>
      <c r="Q843" s="122" t="str">
        <f t="shared" si="10"/>
        <v>-</v>
      </c>
      <c r="R843" s="123" t="str">
        <f t="shared" si="11"/>
        <v>-</v>
      </c>
      <c r="S843" s="124" t="str">
        <f t="shared" si="12"/>
        <v>-</v>
      </c>
      <c r="T843" s="12"/>
      <c r="U843" s="12"/>
      <c r="V843" s="12"/>
      <c r="W843" s="12"/>
      <c r="X843" s="12"/>
      <c r="Y843" s="12"/>
      <c r="Z843" s="12"/>
    </row>
    <row r="844" ht="12.75" customHeight="1">
      <c r="A844" s="113">
        <f t="shared" si="2"/>
        <v>0</v>
      </c>
      <c r="B844" s="114"/>
      <c r="C844" s="115"/>
      <c r="D844" s="40" t="str">
        <f t="shared" si="3"/>
        <v>#NAME?</v>
      </c>
      <c r="E844" s="84"/>
      <c r="F844" s="41" t="str">
        <f t="shared" si="4"/>
        <v>#NAME?</v>
      </c>
      <c r="G844" s="45" t="str">
        <f t="shared" si="5"/>
        <v>#NAME?</v>
      </c>
      <c r="H844" s="41" t="str">
        <f t="shared" si="6"/>
        <v>#NAME?</v>
      </c>
      <c r="I844" s="116"/>
      <c r="J844" s="117"/>
      <c r="K844" s="42"/>
      <c r="L844" s="85"/>
      <c r="M844" s="44"/>
      <c r="N844" s="44" t="str">
        <f t="shared" si="7"/>
        <v>#NAME?</v>
      </c>
      <c r="O844" s="86" t="str">
        <f t="shared" si="8"/>
        <v>#NAME?</v>
      </c>
      <c r="P844" s="125" t="str">
        <f t="shared" si="9"/>
        <v>#NAME?</v>
      </c>
      <c r="Q844" s="122" t="str">
        <f t="shared" si="10"/>
        <v>-</v>
      </c>
      <c r="R844" s="123" t="str">
        <f t="shared" si="11"/>
        <v>-</v>
      </c>
      <c r="S844" s="124" t="str">
        <f t="shared" si="12"/>
        <v>-</v>
      </c>
      <c r="T844" s="12"/>
      <c r="U844" s="12"/>
      <c r="V844" s="12"/>
      <c r="W844" s="12"/>
      <c r="X844" s="12"/>
      <c r="Y844" s="12"/>
      <c r="Z844" s="12"/>
    </row>
    <row r="845" ht="12.75" customHeight="1">
      <c r="A845" s="113">
        <f t="shared" si="2"/>
        <v>0</v>
      </c>
      <c r="B845" s="114"/>
      <c r="C845" s="115"/>
      <c r="D845" s="40" t="str">
        <f t="shared" si="3"/>
        <v>#NAME?</v>
      </c>
      <c r="E845" s="84"/>
      <c r="F845" s="41" t="str">
        <f t="shared" si="4"/>
        <v>#NAME?</v>
      </c>
      <c r="G845" s="45" t="str">
        <f t="shared" si="5"/>
        <v>#NAME?</v>
      </c>
      <c r="H845" s="41" t="str">
        <f t="shared" si="6"/>
        <v>#NAME?</v>
      </c>
      <c r="I845" s="116"/>
      <c r="J845" s="117"/>
      <c r="K845" s="42"/>
      <c r="L845" s="85"/>
      <c r="M845" s="44"/>
      <c r="N845" s="44" t="str">
        <f t="shared" si="7"/>
        <v>#NAME?</v>
      </c>
      <c r="O845" s="86" t="str">
        <f t="shared" si="8"/>
        <v>#NAME?</v>
      </c>
      <c r="P845" s="125" t="str">
        <f t="shared" si="9"/>
        <v>#NAME?</v>
      </c>
      <c r="Q845" s="122" t="str">
        <f t="shared" si="10"/>
        <v>-</v>
      </c>
      <c r="R845" s="123" t="str">
        <f t="shared" si="11"/>
        <v>-</v>
      </c>
      <c r="S845" s="124" t="str">
        <f t="shared" si="12"/>
        <v>-</v>
      </c>
      <c r="T845" s="12"/>
      <c r="U845" s="12"/>
      <c r="V845" s="12"/>
      <c r="W845" s="12"/>
      <c r="X845" s="12"/>
      <c r="Y845" s="12"/>
      <c r="Z845" s="12"/>
    </row>
    <row r="846" ht="12.75" customHeight="1">
      <c r="A846" s="113">
        <f t="shared" si="2"/>
        <v>0</v>
      </c>
      <c r="B846" s="114"/>
      <c r="C846" s="115"/>
      <c r="D846" s="40" t="str">
        <f t="shared" si="3"/>
        <v>#NAME?</v>
      </c>
      <c r="E846" s="84"/>
      <c r="F846" s="41" t="str">
        <f t="shared" si="4"/>
        <v>#NAME?</v>
      </c>
      <c r="G846" s="45" t="str">
        <f t="shared" si="5"/>
        <v>#NAME?</v>
      </c>
      <c r="H846" s="41" t="str">
        <f t="shared" si="6"/>
        <v>#NAME?</v>
      </c>
      <c r="I846" s="116"/>
      <c r="J846" s="117"/>
      <c r="K846" s="42"/>
      <c r="L846" s="85"/>
      <c r="M846" s="44"/>
      <c r="N846" s="44" t="str">
        <f t="shared" si="7"/>
        <v>#NAME?</v>
      </c>
      <c r="O846" s="86" t="str">
        <f t="shared" si="8"/>
        <v>#NAME?</v>
      </c>
      <c r="P846" s="125" t="str">
        <f t="shared" si="9"/>
        <v>#NAME?</v>
      </c>
      <c r="Q846" s="122" t="str">
        <f t="shared" si="10"/>
        <v>-</v>
      </c>
      <c r="R846" s="123" t="str">
        <f t="shared" si="11"/>
        <v>-</v>
      </c>
      <c r="S846" s="124" t="str">
        <f t="shared" si="12"/>
        <v>-</v>
      </c>
      <c r="T846" s="12"/>
      <c r="U846" s="12"/>
      <c r="V846" s="12"/>
      <c r="W846" s="12"/>
      <c r="X846" s="12"/>
      <c r="Y846" s="12"/>
      <c r="Z846" s="12"/>
    </row>
    <row r="847" ht="12.75" customHeight="1">
      <c r="A847" s="113">
        <f t="shared" si="2"/>
        <v>0</v>
      </c>
      <c r="B847" s="114"/>
      <c r="C847" s="115"/>
      <c r="D847" s="40" t="str">
        <f t="shared" si="3"/>
        <v>#NAME?</v>
      </c>
      <c r="E847" s="84"/>
      <c r="F847" s="41" t="str">
        <f t="shared" si="4"/>
        <v>#NAME?</v>
      </c>
      <c r="G847" s="45" t="str">
        <f t="shared" si="5"/>
        <v>#NAME?</v>
      </c>
      <c r="H847" s="41" t="str">
        <f t="shared" si="6"/>
        <v>#NAME?</v>
      </c>
      <c r="I847" s="116"/>
      <c r="J847" s="117"/>
      <c r="K847" s="42"/>
      <c r="L847" s="85"/>
      <c r="M847" s="44"/>
      <c r="N847" s="44" t="str">
        <f t="shared" si="7"/>
        <v>#NAME?</v>
      </c>
      <c r="O847" s="86" t="str">
        <f t="shared" si="8"/>
        <v>#NAME?</v>
      </c>
      <c r="P847" s="125" t="str">
        <f t="shared" si="9"/>
        <v>#NAME?</v>
      </c>
      <c r="Q847" s="122" t="str">
        <f t="shared" si="10"/>
        <v>-</v>
      </c>
      <c r="R847" s="123" t="str">
        <f t="shared" si="11"/>
        <v>-</v>
      </c>
      <c r="S847" s="124" t="str">
        <f t="shared" si="12"/>
        <v>-</v>
      </c>
      <c r="T847" s="12"/>
      <c r="U847" s="12"/>
      <c r="V847" s="12"/>
      <c r="W847" s="12"/>
      <c r="X847" s="12"/>
      <c r="Y847" s="12"/>
      <c r="Z847" s="12"/>
    </row>
    <row r="848" ht="12.75" customHeight="1">
      <c r="A848" s="113">
        <f t="shared" si="2"/>
        <v>0</v>
      </c>
      <c r="B848" s="114"/>
      <c r="C848" s="115"/>
      <c r="D848" s="40" t="str">
        <f t="shared" si="3"/>
        <v>#NAME?</v>
      </c>
      <c r="E848" s="84"/>
      <c r="F848" s="41" t="str">
        <f t="shared" si="4"/>
        <v>#NAME?</v>
      </c>
      <c r="G848" s="45" t="str">
        <f t="shared" si="5"/>
        <v>#NAME?</v>
      </c>
      <c r="H848" s="41" t="str">
        <f t="shared" si="6"/>
        <v>#NAME?</v>
      </c>
      <c r="I848" s="116"/>
      <c r="J848" s="117"/>
      <c r="K848" s="42"/>
      <c r="L848" s="85"/>
      <c r="M848" s="44"/>
      <c r="N848" s="44" t="str">
        <f t="shared" si="7"/>
        <v>#NAME?</v>
      </c>
      <c r="O848" s="86" t="str">
        <f t="shared" si="8"/>
        <v>#NAME?</v>
      </c>
      <c r="P848" s="125" t="str">
        <f t="shared" si="9"/>
        <v>#NAME?</v>
      </c>
      <c r="Q848" s="122" t="str">
        <f t="shared" si="10"/>
        <v>-</v>
      </c>
      <c r="R848" s="123" t="str">
        <f t="shared" si="11"/>
        <v>-</v>
      </c>
      <c r="S848" s="124" t="str">
        <f t="shared" si="12"/>
        <v>-</v>
      </c>
      <c r="T848" s="12"/>
      <c r="U848" s="12"/>
      <c r="V848" s="12"/>
      <c r="W848" s="12"/>
      <c r="X848" s="12"/>
      <c r="Y848" s="12"/>
      <c r="Z848" s="12"/>
    </row>
    <row r="849" ht="12.75" customHeight="1">
      <c r="A849" s="113">
        <f t="shared" si="2"/>
        <v>0</v>
      </c>
      <c r="B849" s="114"/>
      <c r="C849" s="115"/>
      <c r="D849" s="40" t="str">
        <f t="shared" si="3"/>
        <v>#NAME?</v>
      </c>
      <c r="E849" s="84"/>
      <c r="F849" s="41" t="str">
        <f t="shared" si="4"/>
        <v>#NAME?</v>
      </c>
      <c r="G849" s="45" t="str">
        <f t="shared" si="5"/>
        <v>#NAME?</v>
      </c>
      <c r="H849" s="41" t="str">
        <f t="shared" si="6"/>
        <v>#NAME?</v>
      </c>
      <c r="I849" s="116"/>
      <c r="J849" s="117"/>
      <c r="K849" s="42"/>
      <c r="L849" s="85"/>
      <c r="M849" s="44"/>
      <c r="N849" s="44" t="str">
        <f t="shared" si="7"/>
        <v>#NAME?</v>
      </c>
      <c r="O849" s="86" t="str">
        <f t="shared" si="8"/>
        <v>#NAME?</v>
      </c>
      <c r="P849" s="125" t="str">
        <f t="shared" si="9"/>
        <v>#NAME?</v>
      </c>
      <c r="Q849" s="122" t="str">
        <f t="shared" si="10"/>
        <v>-</v>
      </c>
      <c r="R849" s="123" t="str">
        <f t="shared" si="11"/>
        <v>-</v>
      </c>
      <c r="S849" s="124" t="str">
        <f t="shared" si="12"/>
        <v>-</v>
      </c>
      <c r="T849" s="12"/>
      <c r="U849" s="12"/>
      <c r="V849" s="12"/>
      <c r="W849" s="12"/>
      <c r="X849" s="12"/>
      <c r="Y849" s="12"/>
      <c r="Z849" s="12"/>
    </row>
    <row r="850" ht="12.75" customHeight="1">
      <c r="A850" s="113">
        <f t="shared" si="2"/>
        <v>0</v>
      </c>
      <c r="B850" s="114"/>
      <c r="C850" s="115"/>
      <c r="D850" s="40" t="str">
        <f t="shared" si="3"/>
        <v>#NAME?</v>
      </c>
      <c r="E850" s="84"/>
      <c r="F850" s="41" t="str">
        <f t="shared" si="4"/>
        <v>#NAME?</v>
      </c>
      <c r="G850" s="45" t="str">
        <f t="shared" si="5"/>
        <v>#NAME?</v>
      </c>
      <c r="H850" s="41" t="str">
        <f t="shared" si="6"/>
        <v>#NAME?</v>
      </c>
      <c r="I850" s="116"/>
      <c r="J850" s="117"/>
      <c r="K850" s="42"/>
      <c r="L850" s="85"/>
      <c r="M850" s="44"/>
      <c r="N850" s="44" t="str">
        <f t="shared" si="7"/>
        <v>#NAME?</v>
      </c>
      <c r="O850" s="86" t="str">
        <f t="shared" si="8"/>
        <v>#NAME?</v>
      </c>
      <c r="P850" s="125" t="str">
        <f t="shared" si="9"/>
        <v>#NAME?</v>
      </c>
      <c r="Q850" s="122" t="str">
        <f t="shared" si="10"/>
        <v>-</v>
      </c>
      <c r="R850" s="123" t="str">
        <f t="shared" si="11"/>
        <v>-</v>
      </c>
      <c r="S850" s="124" t="str">
        <f t="shared" si="12"/>
        <v>-</v>
      </c>
      <c r="T850" s="12"/>
      <c r="U850" s="12"/>
      <c r="V850" s="12"/>
      <c r="W850" s="12"/>
      <c r="X850" s="12"/>
      <c r="Y850" s="12"/>
      <c r="Z850" s="12"/>
    </row>
    <row r="851" ht="12.75" customHeight="1">
      <c r="A851" s="113">
        <f t="shared" si="2"/>
        <v>0</v>
      </c>
      <c r="B851" s="114"/>
      <c r="C851" s="115"/>
      <c r="D851" s="40" t="str">
        <f t="shared" si="3"/>
        <v>#NAME?</v>
      </c>
      <c r="E851" s="84"/>
      <c r="F851" s="41" t="str">
        <f t="shared" si="4"/>
        <v>#NAME?</v>
      </c>
      <c r="G851" s="45" t="str">
        <f t="shared" si="5"/>
        <v>#NAME?</v>
      </c>
      <c r="H851" s="41" t="str">
        <f t="shared" si="6"/>
        <v>#NAME?</v>
      </c>
      <c r="I851" s="116"/>
      <c r="J851" s="117"/>
      <c r="K851" s="42"/>
      <c r="L851" s="85"/>
      <c r="M851" s="44"/>
      <c r="N851" s="44" t="str">
        <f t="shared" si="7"/>
        <v>#NAME?</v>
      </c>
      <c r="O851" s="86" t="str">
        <f t="shared" si="8"/>
        <v>#NAME?</v>
      </c>
      <c r="P851" s="125" t="str">
        <f t="shared" si="9"/>
        <v>#NAME?</v>
      </c>
      <c r="Q851" s="122" t="str">
        <f t="shared" si="10"/>
        <v>-</v>
      </c>
      <c r="R851" s="123" t="str">
        <f t="shared" si="11"/>
        <v>-</v>
      </c>
      <c r="S851" s="124" t="str">
        <f t="shared" si="12"/>
        <v>-</v>
      </c>
      <c r="T851" s="12"/>
      <c r="U851" s="12"/>
      <c r="V851" s="12"/>
      <c r="W851" s="12"/>
      <c r="X851" s="12"/>
      <c r="Y851" s="12"/>
      <c r="Z851" s="12"/>
    </row>
    <row r="852" ht="12.75" customHeight="1">
      <c r="A852" s="113">
        <f t="shared" si="2"/>
        <v>0</v>
      </c>
      <c r="B852" s="114"/>
      <c r="C852" s="115"/>
      <c r="D852" s="40" t="str">
        <f t="shared" si="3"/>
        <v>#NAME?</v>
      </c>
      <c r="E852" s="84"/>
      <c r="F852" s="41" t="str">
        <f t="shared" si="4"/>
        <v>#NAME?</v>
      </c>
      <c r="G852" s="45" t="str">
        <f t="shared" si="5"/>
        <v>#NAME?</v>
      </c>
      <c r="H852" s="41" t="str">
        <f t="shared" si="6"/>
        <v>#NAME?</v>
      </c>
      <c r="I852" s="116"/>
      <c r="J852" s="117"/>
      <c r="K852" s="42"/>
      <c r="L852" s="85"/>
      <c r="M852" s="44"/>
      <c r="N852" s="44" t="str">
        <f t="shared" si="7"/>
        <v>#NAME?</v>
      </c>
      <c r="O852" s="86" t="str">
        <f t="shared" si="8"/>
        <v>#NAME?</v>
      </c>
      <c r="P852" s="125" t="str">
        <f t="shared" si="9"/>
        <v>#NAME?</v>
      </c>
      <c r="Q852" s="122" t="str">
        <f t="shared" si="10"/>
        <v>-</v>
      </c>
      <c r="R852" s="123" t="str">
        <f t="shared" si="11"/>
        <v>-</v>
      </c>
      <c r="S852" s="124" t="str">
        <f t="shared" si="12"/>
        <v>-</v>
      </c>
      <c r="T852" s="12"/>
      <c r="U852" s="12"/>
      <c r="V852" s="12"/>
      <c r="W852" s="12"/>
      <c r="X852" s="12"/>
      <c r="Y852" s="12"/>
      <c r="Z852" s="12"/>
    </row>
    <row r="853" ht="12.75" customHeight="1">
      <c r="A853" s="113">
        <f t="shared" si="2"/>
        <v>0</v>
      </c>
      <c r="B853" s="114"/>
      <c r="C853" s="115"/>
      <c r="D853" s="40" t="str">
        <f t="shared" si="3"/>
        <v>#NAME?</v>
      </c>
      <c r="E853" s="84"/>
      <c r="F853" s="41" t="str">
        <f t="shared" si="4"/>
        <v>#NAME?</v>
      </c>
      <c r="G853" s="45" t="str">
        <f t="shared" si="5"/>
        <v>#NAME?</v>
      </c>
      <c r="H853" s="41" t="str">
        <f t="shared" si="6"/>
        <v>#NAME?</v>
      </c>
      <c r="I853" s="116"/>
      <c r="J853" s="117"/>
      <c r="K853" s="42"/>
      <c r="L853" s="85"/>
      <c r="M853" s="44"/>
      <c r="N853" s="44" t="str">
        <f t="shared" si="7"/>
        <v>#NAME?</v>
      </c>
      <c r="O853" s="86" t="str">
        <f t="shared" si="8"/>
        <v>#NAME?</v>
      </c>
      <c r="P853" s="125" t="str">
        <f t="shared" si="9"/>
        <v>#NAME?</v>
      </c>
      <c r="Q853" s="122" t="str">
        <f t="shared" si="10"/>
        <v>-</v>
      </c>
      <c r="R853" s="123" t="str">
        <f t="shared" si="11"/>
        <v>-</v>
      </c>
      <c r="S853" s="124" t="str">
        <f t="shared" si="12"/>
        <v>-</v>
      </c>
      <c r="T853" s="12"/>
      <c r="U853" s="12"/>
      <c r="V853" s="12"/>
      <c r="W853" s="12"/>
      <c r="X853" s="12"/>
      <c r="Y853" s="12"/>
      <c r="Z853" s="12"/>
    </row>
    <row r="854" ht="12.75" customHeight="1">
      <c r="A854" s="113">
        <f t="shared" si="2"/>
        <v>0</v>
      </c>
      <c r="B854" s="114"/>
      <c r="C854" s="115"/>
      <c r="D854" s="40" t="str">
        <f t="shared" si="3"/>
        <v>#NAME?</v>
      </c>
      <c r="E854" s="84"/>
      <c r="F854" s="41" t="str">
        <f t="shared" si="4"/>
        <v>#NAME?</v>
      </c>
      <c r="G854" s="45" t="str">
        <f t="shared" si="5"/>
        <v>#NAME?</v>
      </c>
      <c r="H854" s="41" t="str">
        <f t="shared" si="6"/>
        <v>#NAME?</v>
      </c>
      <c r="I854" s="116"/>
      <c r="J854" s="117"/>
      <c r="K854" s="42"/>
      <c r="L854" s="85"/>
      <c r="M854" s="44"/>
      <c r="N854" s="44" t="str">
        <f t="shared" si="7"/>
        <v>#NAME?</v>
      </c>
      <c r="O854" s="86" t="str">
        <f t="shared" si="8"/>
        <v>#NAME?</v>
      </c>
      <c r="P854" s="125" t="str">
        <f t="shared" si="9"/>
        <v>#NAME?</v>
      </c>
      <c r="Q854" s="122" t="str">
        <f t="shared" si="10"/>
        <v>-</v>
      </c>
      <c r="R854" s="123" t="str">
        <f t="shared" si="11"/>
        <v>-</v>
      </c>
      <c r="S854" s="124" t="str">
        <f t="shared" si="12"/>
        <v>-</v>
      </c>
      <c r="T854" s="12"/>
      <c r="U854" s="12"/>
      <c r="V854" s="12"/>
      <c r="W854" s="12"/>
      <c r="X854" s="12"/>
      <c r="Y854" s="12"/>
      <c r="Z854" s="12"/>
    </row>
    <row r="855" ht="12.75" customHeight="1">
      <c r="A855" s="113">
        <f t="shared" si="2"/>
        <v>0</v>
      </c>
      <c r="B855" s="114"/>
      <c r="C855" s="115"/>
      <c r="D855" s="40" t="str">
        <f t="shared" si="3"/>
        <v>#NAME?</v>
      </c>
      <c r="E855" s="84"/>
      <c r="F855" s="41" t="str">
        <f t="shared" si="4"/>
        <v>#NAME?</v>
      </c>
      <c r="G855" s="45" t="str">
        <f t="shared" si="5"/>
        <v>#NAME?</v>
      </c>
      <c r="H855" s="41" t="str">
        <f t="shared" si="6"/>
        <v>#NAME?</v>
      </c>
      <c r="I855" s="116"/>
      <c r="J855" s="117"/>
      <c r="K855" s="42"/>
      <c r="L855" s="85"/>
      <c r="M855" s="44"/>
      <c r="N855" s="44" t="str">
        <f t="shared" si="7"/>
        <v>#NAME?</v>
      </c>
      <c r="O855" s="86" t="str">
        <f t="shared" si="8"/>
        <v>#NAME?</v>
      </c>
      <c r="P855" s="125" t="str">
        <f t="shared" si="9"/>
        <v>#NAME?</v>
      </c>
      <c r="Q855" s="122" t="str">
        <f t="shared" si="10"/>
        <v>-</v>
      </c>
      <c r="R855" s="123" t="str">
        <f t="shared" si="11"/>
        <v>-</v>
      </c>
      <c r="S855" s="124" t="str">
        <f t="shared" si="12"/>
        <v>-</v>
      </c>
      <c r="T855" s="12"/>
      <c r="U855" s="12"/>
      <c r="V855" s="12"/>
      <c r="W855" s="12"/>
      <c r="X855" s="12"/>
      <c r="Y855" s="12"/>
      <c r="Z855" s="12"/>
    </row>
    <row r="856" ht="12.75" customHeight="1">
      <c r="A856" s="113">
        <f t="shared" si="2"/>
        <v>0</v>
      </c>
      <c r="B856" s="114"/>
      <c r="C856" s="115"/>
      <c r="D856" s="40" t="str">
        <f t="shared" si="3"/>
        <v>#NAME?</v>
      </c>
      <c r="E856" s="84"/>
      <c r="F856" s="41" t="str">
        <f t="shared" si="4"/>
        <v>#NAME?</v>
      </c>
      <c r="G856" s="45" t="str">
        <f t="shared" si="5"/>
        <v>#NAME?</v>
      </c>
      <c r="H856" s="41" t="str">
        <f t="shared" si="6"/>
        <v>#NAME?</v>
      </c>
      <c r="I856" s="116"/>
      <c r="J856" s="117"/>
      <c r="K856" s="42"/>
      <c r="L856" s="85"/>
      <c r="M856" s="44"/>
      <c r="N856" s="44" t="str">
        <f t="shared" si="7"/>
        <v>#NAME?</v>
      </c>
      <c r="O856" s="86" t="str">
        <f t="shared" si="8"/>
        <v>#NAME?</v>
      </c>
      <c r="P856" s="125" t="str">
        <f t="shared" si="9"/>
        <v>#NAME?</v>
      </c>
      <c r="Q856" s="122" t="str">
        <f t="shared" si="10"/>
        <v>-</v>
      </c>
      <c r="R856" s="123" t="str">
        <f t="shared" si="11"/>
        <v>-</v>
      </c>
      <c r="S856" s="124" t="str">
        <f t="shared" si="12"/>
        <v>-</v>
      </c>
      <c r="T856" s="12"/>
      <c r="U856" s="12"/>
      <c r="V856" s="12"/>
      <c r="W856" s="12"/>
      <c r="X856" s="12"/>
      <c r="Y856" s="12"/>
      <c r="Z856" s="12"/>
    </row>
    <row r="857" ht="12.75" customHeight="1">
      <c r="A857" s="113">
        <f t="shared" si="2"/>
        <v>0</v>
      </c>
      <c r="B857" s="114"/>
      <c r="C857" s="115"/>
      <c r="D857" s="40" t="str">
        <f t="shared" si="3"/>
        <v>#NAME?</v>
      </c>
      <c r="E857" s="84"/>
      <c r="F857" s="41" t="str">
        <f t="shared" si="4"/>
        <v>#NAME?</v>
      </c>
      <c r="G857" s="45" t="str">
        <f t="shared" si="5"/>
        <v>#NAME?</v>
      </c>
      <c r="H857" s="41" t="str">
        <f t="shared" si="6"/>
        <v>#NAME?</v>
      </c>
      <c r="I857" s="116"/>
      <c r="J857" s="117"/>
      <c r="K857" s="42"/>
      <c r="L857" s="85"/>
      <c r="M857" s="44"/>
      <c r="N857" s="44" t="str">
        <f t="shared" si="7"/>
        <v>#NAME?</v>
      </c>
      <c r="O857" s="86" t="str">
        <f t="shared" si="8"/>
        <v>#NAME?</v>
      </c>
      <c r="P857" s="125" t="str">
        <f t="shared" si="9"/>
        <v>#NAME?</v>
      </c>
      <c r="Q857" s="122" t="str">
        <f t="shared" si="10"/>
        <v>-</v>
      </c>
      <c r="R857" s="123" t="str">
        <f t="shared" si="11"/>
        <v>-</v>
      </c>
      <c r="S857" s="124" t="str">
        <f t="shared" si="12"/>
        <v>-</v>
      </c>
      <c r="T857" s="12"/>
      <c r="U857" s="12"/>
      <c r="V857" s="12"/>
      <c r="W857" s="12"/>
      <c r="X857" s="12"/>
      <c r="Y857" s="12"/>
      <c r="Z857" s="12"/>
    </row>
    <row r="858" ht="12.75" customHeight="1">
      <c r="A858" s="113">
        <f t="shared" si="2"/>
        <v>0</v>
      </c>
      <c r="B858" s="114"/>
      <c r="C858" s="115"/>
      <c r="D858" s="40" t="str">
        <f t="shared" si="3"/>
        <v>#NAME?</v>
      </c>
      <c r="E858" s="84"/>
      <c r="F858" s="41" t="str">
        <f t="shared" si="4"/>
        <v>#NAME?</v>
      </c>
      <c r="G858" s="45" t="str">
        <f t="shared" si="5"/>
        <v>#NAME?</v>
      </c>
      <c r="H858" s="41" t="str">
        <f t="shared" si="6"/>
        <v>#NAME?</v>
      </c>
      <c r="I858" s="116"/>
      <c r="J858" s="117"/>
      <c r="K858" s="42"/>
      <c r="L858" s="85"/>
      <c r="M858" s="44"/>
      <c r="N858" s="44" t="str">
        <f t="shared" si="7"/>
        <v>#NAME?</v>
      </c>
      <c r="O858" s="86" t="str">
        <f t="shared" si="8"/>
        <v>#NAME?</v>
      </c>
      <c r="P858" s="125" t="str">
        <f t="shared" si="9"/>
        <v>#NAME?</v>
      </c>
      <c r="Q858" s="122" t="str">
        <f t="shared" si="10"/>
        <v>-</v>
      </c>
      <c r="R858" s="123" t="str">
        <f t="shared" si="11"/>
        <v>-</v>
      </c>
      <c r="S858" s="124" t="str">
        <f t="shared" si="12"/>
        <v>-</v>
      </c>
      <c r="T858" s="12"/>
      <c r="U858" s="12"/>
      <c r="V858" s="12"/>
      <c r="W858" s="12"/>
      <c r="X858" s="12"/>
      <c r="Y858" s="12"/>
      <c r="Z858" s="12"/>
    </row>
    <row r="859" ht="12.75" customHeight="1">
      <c r="A859" s="113">
        <f t="shared" si="2"/>
        <v>0</v>
      </c>
      <c r="B859" s="114"/>
      <c r="C859" s="115"/>
      <c r="D859" s="40" t="str">
        <f t="shared" si="3"/>
        <v>#NAME?</v>
      </c>
      <c r="E859" s="84"/>
      <c r="F859" s="41" t="str">
        <f t="shared" si="4"/>
        <v>#NAME?</v>
      </c>
      <c r="G859" s="45" t="str">
        <f t="shared" si="5"/>
        <v>#NAME?</v>
      </c>
      <c r="H859" s="41" t="str">
        <f t="shared" si="6"/>
        <v>#NAME?</v>
      </c>
      <c r="I859" s="116"/>
      <c r="J859" s="117"/>
      <c r="K859" s="42"/>
      <c r="L859" s="85"/>
      <c r="M859" s="44"/>
      <c r="N859" s="44" t="str">
        <f t="shared" si="7"/>
        <v>#NAME?</v>
      </c>
      <c r="O859" s="86" t="str">
        <f t="shared" si="8"/>
        <v>#NAME?</v>
      </c>
      <c r="P859" s="125" t="str">
        <f t="shared" si="9"/>
        <v>#NAME?</v>
      </c>
      <c r="Q859" s="122" t="str">
        <f t="shared" si="10"/>
        <v>-</v>
      </c>
      <c r="R859" s="123" t="str">
        <f t="shared" si="11"/>
        <v>-</v>
      </c>
      <c r="S859" s="124" t="str">
        <f t="shared" si="12"/>
        <v>-</v>
      </c>
      <c r="T859" s="12"/>
      <c r="U859" s="12"/>
      <c r="V859" s="12"/>
      <c r="W859" s="12"/>
      <c r="X859" s="12"/>
      <c r="Y859" s="12"/>
      <c r="Z859" s="12"/>
    </row>
    <row r="860" ht="12.75" customHeight="1">
      <c r="A860" s="113">
        <f t="shared" si="2"/>
        <v>0</v>
      </c>
      <c r="B860" s="114"/>
      <c r="C860" s="115"/>
      <c r="D860" s="40" t="str">
        <f t="shared" si="3"/>
        <v>#NAME?</v>
      </c>
      <c r="E860" s="84"/>
      <c r="F860" s="41" t="str">
        <f t="shared" si="4"/>
        <v>#NAME?</v>
      </c>
      <c r="G860" s="45" t="str">
        <f t="shared" si="5"/>
        <v>#NAME?</v>
      </c>
      <c r="H860" s="41" t="str">
        <f t="shared" si="6"/>
        <v>#NAME?</v>
      </c>
      <c r="I860" s="116"/>
      <c r="J860" s="117"/>
      <c r="K860" s="42"/>
      <c r="L860" s="85"/>
      <c r="M860" s="44"/>
      <c r="N860" s="44" t="str">
        <f t="shared" si="7"/>
        <v>#NAME?</v>
      </c>
      <c r="O860" s="86" t="str">
        <f t="shared" si="8"/>
        <v>#NAME?</v>
      </c>
      <c r="P860" s="125" t="str">
        <f t="shared" si="9"/>
        <v>#NAME?</v>
      </c>
      <c r="Q860" s="122" t="str">
        <f t="shared" si="10"/>
        <v>-</v>
      </c>
      <c r="R860" s="123" t="str">
        <f t="shared" si="11"/>
        <v>-</v>
      </c>
      <c r="S860" s="124" t="str">
        <f t="shared" si="12"/>
        <v>-</v>
      </c>
      <c r="T860" s="12"/>
      <c r="U860" s="12"/>
      <c r="V860" s="12"/>
      <c r="W860" s="12"/>
      <c r="X860" s="12"/>
      <c r="Y860" s="12"/>
      <c r="Z860" s="12"/>
    </row>
    <row r="861" ht="12.75" customHeight="1">
      <c r="A861" s="113">
        <f t="shared" si="2"/>
        <v>0</v>
      </c>
      <c r="B861" s="114"/>
      <c r="C861" s="115"/>
      <c r="D861" s="40" t="str">
        <f t="shared" si="3"/>
        <v>#NAME?</v>
      </c>
      <c r="E861" s="84"/>
      <c r="F861" s="41" t="str">
        <f t="shared" si="4"/>
        <v>#NAME?</v>
      </c>
      <c r="G861" s="45" t="str">
        <f t="shared" si="5"/>
        <v>#NAME?</v>
      </c>
      <c r="H861" s="41" t="str">
        <f t="shared" si="6"/>
        <v>#NAME?</v>
      </c>
      <c r="I861" s="116"/>
      <c r="J861" s="117"/>
      <c r="K861" s="42"/>
      <c r="L861" s="85"/>
      <c r="M861" s="44"/>
      <c r="N861" s="44" t="str">
        <f t="shared" si="7"/>
        <v>#NAME?</v>
      </c>
      <c r="O861" s="86" t="str">
        <f t="shared" si="8"/>
        <v>#NAME?</v>
      </c>
      <c r="P861" s="125" t="str">
        <f t="shared" si="9"/>
        <v>#NAME?</v>
      </c>
      <c r="Q861" s="122" t="str">
        <f t="shared" si="10"/>
        <v>-</v>
      </c>
      <c r="R861" s="123" t="str">
        <f t="shared" si="11"/>
        <v>-</v>
      </c>
      <c r="S861" s="124" t="str">
        <f t="shared" si="12"/>
        <v>-</v>
      </c>
      <c r="T861" s="12"/>
      <c r="U861" s="12"/>
      <c r="V861" s="12"/>
      <c r="W861" s="12"/>
      <c r="X861" s="12"/>
      <c r="Y861" s="12"/>
      <c r="Z861" s="12"/>
    </row>
    <row r="862" ht="12.75" customHeight="1">
      <c r="A862" s="113">
        <f t="shared" si="2"/>
        <v>0</v>
      </c>
      <c r="B862" s="114"/>
      <c r="C862" s="115"/>
      <c r="D862" s="40" t="str">
        <f t="shared" si="3"/>
        <v>#NAME?</v>
      </c>
      <c r="E862" s="84"/>
      <c r="F862" s="41" t="str">
        <f t="shared" si="4"/>
        <v>#NAME?</v>
      </c>
      <c r="G862" s="45" t="str">
        <f t="shared" si="5"/>
        <v>#NAME?</v>
      </c>
      <c r="H862" s="41" t="str">
        <f t="shared" si="6"/>
        <v>#NAME?</v>
      </c>
      <c r="I862" s="116"/>
      <c r="J862" s="117"/>
      <c r="K862" s="42"/>
      <c r="L862" s="85"/>
      <c r="M862" s="44"/>
      <c r="N862" s="44" t="str">
        <f t="shared" si="7"/>
        <v>#NAME?</v>
      </c>
      <c r="O862" s="86" t="str">
        <f t="shared" si="8"/>
        <v>#NAME?</v>
      </c>
      <c r="P862" s="125" t="str">
        <f t="shared" si="9"/>
        <v>#NAME?</v>
      </c>
      <c r="Q862" s="122" t="str">
        <f t="shared" si="10"/>
        <v>-</v>
      </c>
      <c r="R862" s="123" t="str">
        <f t="shared" si="11"/>
        <v>-</v>
      </c>
      <c r="S862" s="124" t="str">
        <f t="shared" si="12"/>
        <v>-</v>
      </c>
      <c r="T862" s="12"/>
      <c r="U862" s="12"/>
      <c r="V862" s="12"/>
      <c r="W862" s="12"/>
      <c r="X862" s="12"/>
      <c r="Y862" s="12"/>
      <c r="Z862" s="12"/>
    </row>
    <row r="863" ht="12.75" customHeight="1">
      <c r="A863" s="113">
        <f t="shared" si="2"/>
        <v>0</v>
      </c>
      <c r="B863" s="114"/>
      <c r="C863" s="115"/>
      <c r="D863" s="40" t="str">
        <f t="shared" si="3"/>
        <v>#NAME?</v>
      </c>
      <c r="E863" s="84"/>
      <c r="F863" s="41" t="str">
        <f t="shared" si="4"/>
        <v>#NAME?</v>
      </c>
      <c r="G863" s="45" t="str">
        <f t="shared" si="5"/>
        <v>#NAME?</v>
      </c>
      <c r="H863" s="41" t="str">
        <f t="shared" si="6"/>
        <v>#NAME?</v>
      </c>
      <c r="I863" s="116"/>
      <c r="J863" s="117"/>
      <c r="K863" s="42"/>
      <c r="L863" s="85"/>
      <c r="M863" s="44"/>
      <c r="N863" s="44" t="str">
        <f t="shared" si="7"/>
        <v>#NAME?</v>
      </c>
      <c r="O863" s="86" t="str">
        <f t="shared" si="8"/>
        <v>#NAME?</v>
      </c>
      <c r="P863" s="125" t="str">
        <f t="shared" si="9"/>
        <v>#NAME?</v>
      </c>
      <c r="Q863" s="122" t="str">
        <f t="shared" si="10"/>
        <v>-</v>
      </c>
      <c r="R863" s="123" t="str">
        <f t="shared" si="11"/>
        <v>-</v>
      </c>
      <c r="S863" s="124" t="str">
        <f t="shared" si="12"/>
        <v>-</v>
      </c>
      <c r="T863" s="12"/>
      <c r="U863" s="12"/>
      <c r="V863" s="12"/>
      <c r="W863" s="12"/>
      <c r="X863" s="12"/>
      <c r="Y863" s="12"/>
      <c r="Z863" s="12"/>
    </row>
    <row r="864" ht="12.75" customHeight="1">
      <c r="A864" s="113">
        <f t="shared" si="2"/>
        <v>0</v>
      </c>
      <c r="B864" s="114"/>
      <c r="C864" s="115"/>
      <c r="D864" s="40" t="str">
        <f t="shared" si="3"/>
        <v>#NAME?</v>
      </c>
      <c r="E864" s="84"/>
      <c r="F864" s="41" t="str">
        <f t="shared" si="4"/>
        <v>#NAME?</v>
      </c>
      <c r="G864" s="45" t="str">
        <f t="shared" si="5"/>
        <v>#NAME?</v>
      </c>
      <c r="H864" s="41" t="str">
        <f t="shared" si="6"/>
        <v>#NAME?</v>
      </c>
      <c r="I864" s="116"/>
      <c r="J864" s="117"/>
      <c r="K864" s="42"/>
      <c r="L864" s="85"/>
      <c r="M864" s="44"/>
      <c r="N864" s="44" t="str">
        <f t="shared" si="7"/>
        <v>#NAME?</v>
      </c>
      <c r="O864" s="86" t="str">
        <f t="shared" si="8"/>
        <v>#NAME?</v>
      </c>
      <c r="P864" s="125" t="str">
        <f t="shared" si="9"/>
        <v>#NAME?</v>
      </c>
      <c r="Q864" s="122" t="str">
        <f t="shared" si="10"/>
        <v>-</v>
      </c>
      <c r="R864" s="123" t="str">
        <f t="shared" si="11"/>
        <v>-</v>
      </c>
      <c r="S864" s="124" t="str">
        <f t="shared" si="12"/>
        <v>-</v>
      </c>
      <c r="T864" s="12"/>
      <c r="U864" s="12"/>
      <c r="V864" s="12"/>
      <c r="W864" s="12"/>
      <c r="X864" s="12"/>
      <c r="Y864" s="12"/>
      <c r="Z864" s="12"/>
    </row>
    <row r="865" ht="12.75" customHeight="1">
      <c r="A865" s="113">
        <f t="shared" si="2"/>
        <v>0</v>
      </c>
      <c r="B865" s="114"/>
      <c r="C865" s="115"/>
      <c r="D865" s="40" t="str">
        <f t="shared" si="3"/>
        <v>#NAME?</v>
      </c>
      <c r="E865" s="84"/>
      <c r="F865" s="41" t="str">
        <f t="shared" si="4"/>
        <v>#NAME?</v>
      </c>
      <c r="G865" s="45" t="str">
        <f t="shared" si="5"/>
        <v>#NAME?</v>
      </c>
      <c r="H865" s="41" t="str">
        <f t="shared" si="6"/>
        <v>#NAME?</v>
      </c>
      <c r="I865" s="116"/>
      <c r="J865" s="117"/>
      <c r="K865" s="42"/>
      <c r="L865" s="85"/>
      <c r="M865" s="44"/>
      <c r="N865" s="44" t="str">
        <f t="shared" si="7"/>
        <v>#NAME?</v>
      </c>
      <c r="O865" s="86" t="str">
        <f t="shared" si="8"/>
        <v>#NAME?</v>
      </c>
      <c r="P865" s="125" t="str">
        <f t="shared" si="9"/>
        <v>#NAME?</v>
      </c>
      <c r="Q865" s="122" t="str">
        <f t="shared" si="10"/>
        <v>-</v>
      </c>
      <c r="R865" s="123" t="str">
        <f t="shared" si="11"/>
        <v>-</v>
      </c>
      <c r="S865" s="124" t="str">
        <f t="shared" si="12"/>
        <v>-</v>
      </c>
      <c r="T865" s="12"/>
      <c r="U865" s="12"/>
      <c r="V865" s="12"/>
      <c r="W865" s="12"/>
      <c r="X865" s="12"/>
      <c r="Y865" s="12"/>
      <c r="Z865" s="12"/>
    </row>
    <row r="866" ht="12.75" customHeight="1">
      <c r="A866" s="113">
        <f t="shared" si="2"/>
        <v>0</v>
      </c>
      <c r="B866" s="114"/>
      <c r="C866" s="115"/>
      <c r="D866" s="40" t="str">
        <f t="shared" si="3"/>
        <v>#NAME?</v>
      </c>
      <c r="E866" s="84"/>
      <c r="F866" s="41" t="str">
        <f t="shared" si="4"/>
        <v>#NAME?</v>
      </c>
      <c r="G866" s="45" t="str">
        <f t="shared" si="5"/>
        <v>#NAME?</v>
      </c>
      <c r="H866" s="41" t="str">
        <f t="shared" si="6"/>
        <v>#NAME?</v>
      </c>
      <c r="I866" s="116"/>
      <c r="J866" s="117"/>
      <c r="K866" s="42"/>
      <c r="L866" s="85"/>
      <c r="M866" s="44"/>
      <c r="N866" s="44" t="str">
        <f t="shared" si="7"/>
        <v>#NAME?</v>
      </c>
      <c r="O866" s="86" t="str">
        <f t="shared" si="8"/>
        <v>#NAME?</v>
      </c>
      <c r="P866" s="125" t="str">
        <f t="shared" si="9"/>
        <v>#NAME?</v>
      </c>
      <c r="Q866" s="122" t="str">
        <f t="shared" si="10"/>
        <v>-</v>
      </c>
      <c r="R866" s="123" t="str">
        <f t="shared" si="11"/>
        <v>-</v>
      </c>
      <c r="S866" s="124" t="str">
        <f t="shared" si="12"/>
        <v>-</v>
      </c>
      <c r="T866" s="12"/>
      <c r="U866" s="12"/>
      <c r="V866" s="12"/>
      <c r="W866" s="12"/>
      <c r="X866" s="12"/>
      <c r="Y866" s="12"/>
      <c r="Z866" s="12"/>
    </row>
    <row r="867" ht="12.75" customHeight="1">
      <c r="A867" s="113">
        <f t="shared" si="2"/>
        <v>0</v>
      </c>
      <c r="B867" s="114"/>
      <c r="C867" s="115"/>
      <c r="D867" s="40" t="str">
        <f t="shared" si="3"/>
        <v>#NAME?</v>
      </c>
      <c r="E867" s="84"/>
      <c r="F867" s="41" t="str">
        <f t="shared" si="4"/>
        <v>#NAME?</v>
      </c>
      <c r="G867" s="45" t="str">
        <f t="shared" si="5"/>
        <v>#NAME?</v>
      </c>
      <c r="H867" s="41" t="str">
        <f t="shared" si="6"/>
        <v>#NAME?</v>
      </c>
      <c r="I867" s="116"/>
      <c r="J867" s="117"/>
      <c r="K867" s="42"/>
      <c r="L867" s="85"/>
      <c r="M867" s="44"/>
      <c r="N867" s="44" t="str">
        <f t="shared" si="7"/>
        <v>#NAME?</v>
      </c>
      <c r="O867" s="86" t="str">
        <f t="shared" si="8"/>
        <v>#NAME?</v>
      </c>
      <c r="P867" s="125" t="str">
        <f t="shared" si="9"/>
        <v>#NAME?</v>
      </c>
      <c r="Q867" s="122" t="str">
        <f t="shared" si="10"/>
        <v>-</v>
      </c>
      <c r="R867" s="123" t="str">
        <f t="shared" si="11"/>
        <v>-</v>
      </c>
      <c r="S867" s="124" t="str">
        <f t="shared" si="12"/>
        <v>-</v>
      </c>
      <c r="T867" s="12"/>
      <c r="U867" s="12"/>
      <c r="V867" s="12"/>
      <c r="W867" s="12"/>
      <c r="X867" s="12"/>
      <c r="Y867" s="12"/>
      <c r="Z867" s="12"/>
    </row>
    <row r="868" ht="12.75" customHeight="1">
      <c r="A868" s="113">
        <f t="shared" si="2"/>
        <v>0</v>
      </c>
      <c r="B868" s="114"/>
      <c r="C868" s="115"/>
      <c r="D868" s="40" t="str">
        <f t="shared" si="3"/>
        <v>#NAME?</v>
      </c>
      <c r="E868" s="84"/>
      <c r="F868" s="41" t="str">
        <f t="shared" si="4"/>
        <v>#NAME?</v>
      </c>
      <c r="G868" s="45" t="str">
        <f t="shared" si="5"/>
        <v>#NAME?</v>
      </c>
      <c r="H868" s="41" t="str">
        <f t="shared" si="6"/>
        <v>#NAME?</v>
      </c>
      <c r="I868" s="116"/>
      <c r="J868" s="117"/>
      <c r="K868" s="42"/>
      <c r="L868" s="85"/>
      <c r="M868" s="44"/>
      <c r="N868" s="44" t="str">
        <f t="shared" si="7"/>
        <v>#NAME?</v>
      </c>
      <c r="O868" s="86" t="str">
        <f t="shared" si="8"/>
        <v>#NAME?</v>
      </c>
      <c r="P868" s="125" t="str">
        <f t="shared" si="9"/>
        <v>#NAME?</v>
      </c>
      <c r="Q868" s="122" t="str">
        <f t="shared" si="10"/>
        <v>-</v>
      </c>
      <c r="R868" s="123" t="str">
        <f t="shared" si="11"/>
        <v>-</v>
      </c>
      <c r="S868" s="124" t="str">
        <f t="shared" si="12"/>
        <v>-</v>
      </c>
      <c r="T868" s="12"/>
      <c r="U868" s="12"/>
      <c r="V868" s="12"/>
      <c r="W868" s="12"/>
      <c r="X868" s="12"/>
      <c r="Y868" s="12"/>
      <c r="Z868" s="12"/>
    </row>
    <row r="869" ht="12.75" customHeight="1">
      <c r="A869" s="113">
        <f t="shared" si="2"/>
        <v>0</v>
      </c>
      <c r="B869" s="114"/>
      <c r="C869" s="115"/>
      <c r="D869" s="40" t="str">
        <f t="shared" si="3"/>
        <v>#NAME?</v>
      </c>
      <c r="E869" s="84"/>
      <c r="F869" s="41" t="str">
        <f t="shared" si="4"/>
        <v>#NAME?</v>
      </c>
      <c r="G869" s="45" t="str">
        <f t="shared" si="5"/>
        <v>#NAME?</v>
      </c>
      <c r="H869" s="41" t="str">
        <f t="shared" si="6"/>
        <v>#NAME?</v>
      </c>
      <c r="I869" s="116"/>
      <c r="J869" s="117"/>
      <c r="K869" s="42"/>
      <c r="L869" s="85"/>
      <c r="M869" s="44"/>
      <c r="N869" s="44" t="str">
        <f t="shared" si="7"/>
        <v>#NAME?</v>
      </c>
      <c r="O869" s="86" t="str">
        <f t="shared" si="8"/>
        <v>#NAME?</v>
      </c>
      <c r="P869" s="125" t="str">
        <f t="shared" si="9"/>
        <v>#NAME?</v>
      </c>
      <c r="Q869" s="122" t="str">
        <f t="shared" si="10"/>
        <v>-</v>
      </c>
      <c r="R869" s="123" t="str">
        <f t="shared" si="11"/>
        <v>-</v>
      </c>
      <c r="S869" s="124" t="str">
        <f t="shared" si="12"/>
        <v>-</v>
      </c>
      <c r="T869" s="12"/>
      <c r="U869" s="12"/>
      <c r="V869" s="12"/>
      <c r="W869" s="12"/>
      <c r="X869" s="12"/>
      <c r="Y869" s="12"/>
      <c r="Z869" s="12"/>
    </row>
    <row r="870" ht="12.75" customHeight="1">
      <c r="A870" s="113">
        <f t="shared" si="2"/>
        <v>0</v>
      </c>
      <c r="B870" s="114"/>
      <c r="C870" s="115"/>
      <c r="D870" s="40" t="str">
        <f t="shared" si="3"/>
        <v>#NAME?</v>
      </c>
      <c r="E870" s="84"/>
      <c r="F870" s="41" t="str">
        <f t="shared" si="4"/>
        <v>#NAME?</v>
      </c>
      <c r="G870" s="45" t="str">
        <f t="shared" si="5"/>
        <v>#NAME?</v>
      </c>
      <c r="H870" s="41" t="str">
        <f t="shared" si="6"/>
        <v>#NAME?</v>
      </c>
      <c r="I870" s="116"/>
      <c r="J870" s="117"/>
      <c r="K870" s="42"/>
      <c r="L870" s="85"/>
      <c r="M870" s="44"/>
      <c r="N870" s="44" t="str">
        <f t="shared" si="7"/>
        <v>#NAME?</v>
      </c>
      <c r="O870" s="86" t="str">
        <f t="shared" si="8"/>
        <v>#NAME?</v>
      </c>
      <c r="P870" s="125" t="str">
        <f t="shared" si="9"/>
        <v>#NAME?</v>
      </c>
      <c r="Q870" s="122" t="str">
        <f t="shared" si="10"/>
        <v>-</v>
      </c>
      <c r="R870" s="123" t="str">
        <f t="shared" si="11"/>
        <v>-</v>
      </c>
      <c r="S870" s="124" t="str">
        <f t="shared" si="12"/>
        <v>-</v>
      </c>
      <c r="T870" s="12"/>
      <c r="U870" s="12"/>
      <c r="V870" s="12"/>
      <c r="W870" s="12"/>
      <c r="X870" s="12"/>
      <c r="Y870" s="12"/>
      <c r="Z870" s="12"/>
    </row>
    <row r="871" ht="12.75" customHeight="1">
      <c r="A871" s="113">
        <f t="shared" si="2"/>
        <v>0</v>
      </c>
      <c r="B871" s="114"/>
      <c r="C871" s="115"/>
      <c r="D871" s="40" t="str">
        <f t="shared" si="3"/>
        <v>#NAME?</v>
      </c>
      <c r="E871" s="84"/>
      <c r="F871" s="41" t="str">
        <f t="shared" si="4"/>
        <v>#NAME?</v>
      </c>
      <c r="G871" s="45" t="str">
        <f t="shared" si="5"/>
        <v>#NAME?</v>
      </c>
      <c r="H871" s="41" t="str">
        <f t="shared" si="6"/>
        <v>#NAME?</v>
      </c>
      <c r="I871" s="116"/>
      <c r="J871" s="117"/>
      <c r="K871" s="42"/>
      <c r="L871" s="85"/>
      <c r="M871" s="44"/>
      <c r="N871" s="44" t="str">
        <f t="shared" si="7"/>
        <v>#NAME?</v>
      </c>
      <c r="O871" s="86" t="str">
        <f t="shared" si="8"/>
        <v>#NAME?</v>
      </c>
      <c r="P871" s="125" t="str">
        <f t="shared" si="9"/>
        <v>#NAME?</v>
      </c>
      <c r="Q871" s="122" t="str">
        <f t="shared" si="10"/>
        <v>-</v>
      </c>
      <c r="R871" s="123" t="str">
        <f t="shared" si="11"/>
        <v>-</v>
      </c>
      <c r="S871" s="124" t="str">
        <f t="shared" si="12"/>
        <v>-</v>
      </c>
      <c r="T871" s="12"/>
      <c r="U871" s="12"/>
      <c r="V871" s="12"/>
      <c r="W871" s="12"/>
      <c r="X871" s="12"/>
      <c r="Y871" s="12"/>
      <c r="Z871" s="12"/>
    </row>
    <row r="872" ht="12.75" customHeight="1">
      <c r="A872" s="113">
        <f t="shared" si="2"/>
        <v>0</v>
      </c>
      <c r="B872" s="114"/>
      <c r="C872" s="115"/>
      <c r="D872" s="40" t="str">
        <f t="shared" si="3"/>
        <v>#NAME?</v>
      </c>
      <c r="E872" s="84"/>
      <c r="F872" s="41" t="str">
        <f t="shared" si="4"/>
        <v>#NAME?</v>
      </c>
      <c r="G872" s="45" t="str">
        <f t="shared" si="5"/>
        <v>#NAME?</v>
      </c>
      <c r="H872" s="41" t="str">
        <f t="shared" si="6"/>
        <v>#NAME?</v>
      </c>
      <c r="I872" s="116"/>
      <c r="J872" s="117"/>
      <c r="K872" s="42"/>
      <c r="L872" s="85"/>
      <c r="M872" s="44"/>
      <c r="N872" s="44" t="str">
        <f t="shared" si="7"/>
        <v>#NAME?</v>
      </c>
      <c r="O872" s="86" t="str">
        <f t="shared" si="8"/>
        <v>#NAME?</v>
      </c>
      <c r="P872" s="125" t="str">
        <f t="shared" si="9"/>
        <v>#NAME?</v>
      </c>
      <c r="Q872" s="122" t="str">
        <f t="shared" si="10"/>
        <v>-</v>
      </c>
      <c r="R872" s="123" t="str">
        <f t="shared" si="11"/>
        <v>-</v>
      </c>
      <c r="S872" s="124" t="str">
        <f t="shared" si="12"/>
        <v>-</v>
      </c>
      <c r="T872" s="12"/>
      <c r="U872" s="12"/>
      <c r="V872" s="12"/>
      <c r="W872" s="12"/>
      <c r="X872" s="12"/>
      <c r="Y872" s="12"/>
      <c r="Z872" s="12"/>
    </row>
    <row r="873" ht="12.75" customHeight="1">
      <c r="A873" s="113">
        <f t="shared" si="2"/>
        <v>0</v>
      </c>
      <c r="B873" s="114"/>
      <c r="C873" s="115"/>
      <c r="D873" s="40" t="str">
        <f t="shared" si="3"/>
        <v>#NAME?</v>
      </c>
      <c r="E873" s="84"/>
      <c r="F873" s="41" t="str">
        <f t="shared" si="4"/>
        <v>#NAME?</v>
      </c>
      <c r="G873" s="45" t="str">
        <f t="shared" si="5"/>
        <v>#NAME?</v>
      </c>
      <c r="H873" s="41" t="str">
        <f t="shared" si="6"/>
        <v>#NAME?</v>
      </c>
      <c r="I873" s="116"/>
      <c r="J873" s="117"/>
      <c r="K873" s="42"/>
      <c r="L873" s="85"/>
      <c r="M873" s="44"/>
      <c r="N873" s="44" t="str">
        <f t="shared" si="7"/>
        <v>#NAME?</v>
      </c>
      <c r="O873" s="86" t="str">
        <f t="shared" si="8"/>
        <v>#NAME?</v>
      </c>
      <c r="P873" s="125" t="str">
        <f t="shared" si="9"/>
        <v>#NAME?</v>
      </c>
      <c r="Q873" s="122" t="str">
        <f t="shared" si="10"/>
        <v>-</v>
      </c>
      <c r="R873" s="123" t="str">
        <f t="shared" si="11"/>
        <v>-</v>
      </c>
      <c r="S873" s="124" t="str">
        <f t="shared" si="12"/>
        <v>-</v>
      </c>
      <c r="T873" s="12"/>
      <c r="U873" s="12"/>
      <c r="V873" s="12"/>
      <c r="W873" s="12"/>
      <c r="X873" s="12"/>
      <c r="Y873" s="12"/>
      <c r="Z873" s="12"/>
    </row>
    <row r="874" ht="12.75" customHeight="1">
      <c r="A874" s="113">
        <f t="shared" si="2"/>
        <v>0</v>
      </c>
      <c r="B874" s="114"/>
      <c r="C874" s="115"/>
      <c r="D874" s="40" t="str">
        <f t="shared" si="3"/>
        <v>#NAME?</v>
      </c>
      <c r="E874" s="84"/>
      <c r="F874" s="41" t="str">
        <f t="shared" si="4"/>
        <v>#NAME?</v>
      </c>
      <c r="G874" s="45" t="str">
        <f t="shared" si="5"/>
        <v>#NAME?</v>
      </c>
      <c r="H874" s="41" t="str">
        <f t="shared" si="6"/>
        <v>#NAME?</v>
      </c>
      <c r="I874" s="116"/>
      <c r="J874" s="117"/>
      <c r="K874" s="42"/>
      <c r="L874" s="85"/>
      <c r="M874" s="44"/>
      <c r="N874" s="44" t="str">
        <f t="shared" si="7"/>
        <v>#NAME?</v>
      </c>
      <c r="O874" s="86" t="str">
        <f t="shared" si="8"/>
        <v>#NAME?</v>
      </c>
      <c r="P874" s="125" t="str">
        <f t="shared" si="9"/>
        <v>#NAME?</v>
      </c>
      <c r="Q874" s="122" t="str">
        <f t="shared" si="10"/>
        <v>-</v>
      </c>
      <c r="R874" s="123" t="str">
        <f t="shared" si="11"/>
        <v>-</v>
      </c>
      <c r="S874" s="124" t="str">
        <f t="shared" si="12"/>
        <v>-</v>
      </c>
      <c r="T874" s="12"/>
      <c r="U874" s="12"/>
      <c r="V874" s="12"/>
      <c r="W874" s="12"/>
      <c r="X874" s="12"/>
      <c r="Y874" s="12"/>
      <c r="Z874" s="12"/>
    </row>
    <row r="875" ht="12.75" customHeight="1">
      <c r="A875" s="113">
        <f t="shared" si="2"/>
        <v>0</v>
      </c>
      <c r="B875" s="114"/>
      <c r="C875" s="115"/>
      <c r="D875" s="40" t="str">
        <f t="shared" si="3"/>
        <v>#NAME?</v>
      </c>
      <c r="E875" s="84"/>
      <c r="F875" s="41" t="str">
        <f t="shared" si="4"/>
        <v>#NAME?</v>
      </c>
      <c r="G875" s="45" t="str">
        <f t="shared" si="5"/>
        <v>#NAME?</v>
      </c>
      <c r="H875" s="41" t="str">
        <f t="shared" si="6"/>
        <v>#NAME?</v>
      </c>
      <c r="I875" s="116"/>
      <c r="J875" s="117"/>
      <c r="K875" s="42"/>
      <c r="L875" s="85"/>
      <c r="M875" s="44"/>
      <c r="N875" s="44" t="str">
        <f t="shared" si="7"/>
        <v>#NAME?</v>
      </c>
      <c r="O875" s="86" t="str">
        <f t="shared" si="8"/>
        <v>#NAME?</v>
      </c>
      <c r="P875" s="125" t="str">
        <f t="shared" si="9"/>
        <v>#NAME?</v>
      </c>
      <c r="Q875" s="122" t="str">
        <f t="shared" si="10"/>
        <v>-</v>
      </c>
      <c r="R875" s="123" t="str">
        <f t="shared" si="11"/>
        <v>-</v>
      </c>
      <c r="S875" s="124" t="str">
        <f t="shared" si="12"/>
        <v>-</v>
      </c>
      <c r="T875" s="12"/>
      <c r="U875" s="12"/>
      <c r="V875" s="12"/>
      <c r="W875" s="12"/>
      <c r="X875" s="12"/>
      <c r="Y875" s="12"/>
      <c r="Z875" s="12"/>
    </row>
    <row r="876" ht="12.75" customHeight="1">
      <c r="A876" s="113">
        <f t="shared" si="2"/>
        <v>0</v>
      </c>
      <c r="B876" s="114"/>
      <c r="C876" s="115"/>
      <c r="D876" s="40" t="str">
        <f t="shared" si="3"/>
        <v>#NAME?</v>
      </c>
      <c r="E876" s="84"/>
      <c r="F876" s="41" t="str">
        <f t="shared" si="4"/>
        <v>#NAME?</v>
      </c>
      <c r="G876" s="45" t="str">
        <f t="shared" si="5"/>
        <v>#NAME?</v>
      </c>
      <c r="H876" s="41" t="str">
        <f t="shared" si="6"/>
        <v>#NAME?</v>
      </c>
      <c r="I876" s="116"/>
      <c r="J876" s="117"/>
      <c r="K876" s="42"/>
      <c r="L876" s="85"/>
      <c r="M876" s="44"/>
      <c r="N876" s="44" t="str">
        <f t="shared" si="7"/>
        <v>#NAME?</v>
      </c>
      <c r="O876" s="86" t="str">
        <f t="shared" si="8"/>
        <v>#NAME?</v>
      </c>
      <c r="P876" s="125" t="str">
        <f t="shared" si="9"/>
        <v>#NAME?</v>
      </c>
      <c r="Q876" s="122" t="str">
        <f t="shared" si="10"/>
        <v>-</v>
      </c>
      <c r="R876" s="123" t="str">
        <f t="shared" si="11"/>
        <v>-</v>
      </c>
      <c r="S876" s="124" t="str">
        <f t="shared" si="12"/>
        <v>-</v>
      </c>
      <c r="T876" s="12"/>
      <c r="U876" s="12"/>
      <c r="V876" s="12"/>
      <c r="W876" s="12"/>
      <c r="X876" s="12"/>
      <c r="Y876" s="12"/>
      <c r="Z876" s="12"/>
    </row>
    <row r="877" ht="12.75" customHeight="1">
      <c r="A877" s="113">
        <f t="shared" si="2"/>
        <v>0</v>
      </c>
      <c r="B877" s="114"/>
      <c r="C877" s="115"/>
      <c r="D877" s="40" t="str">
        <f t="shared" si="3"/>
        <v>#NAME?</v>
      </c>
      <c r="E877" s="84"/>
      <c r="F877" s="41" t="str">
        <f t="shared" si="4"/>
        <v>#NAME?</v>
      </c>
      <c r="G877" s="45" t="str">
        <f t="shared" si="5"/>
        <v>#NAME?</v>
      </c>
      <c r="H877" s="41" t="str">
        <f t="shared" si="6"/>
        <v>#NAME?</v>
      </c>
      <c r="I877" s="116"/>
      <c r="J877" s="117"/>
      <c r="K877" s="42"/>
      <c r="L877" s="85"/>
      <c r="M877" s="44"/>
      <c r="N877" s="44" t="str">
        <f t="shared" si="7"/>
        <v>#NAME?</v>
      </c>
      <c r="O877" s="86" t="str">
        <f t="shared" si="8"/>
        <v>#NAME?</v>
      </c>
      <c r="P877" s="125" t="str">
        <f t="shared" si="9"/>
        <v>#NAME?</v>
      </c>
      <c r="Q877" s="122" t="str">
        <f t="shared" si="10"/>
        <v>-</v>
      </c>
      <c r="R877" s="123" t="str">
        <f t="shared" si="11"/>
        <v>-</v>
      </c>
      <c r="S877" s="124" t="str">
        <f t="shared" si="12"/>
        <v>-</v>
      </c>
      <c r="T877" s="12"/>
      <c r="U877" s="12"/>
      <c r="V877" s="12"/>
      <c r="W877" s="12"/>
      <c r="X877" s="12"/>
      <c r="Y877" s="12"/>
      <c r="Z877" s="12"/>
    </row>
    <row r="878" ht="12.75" customHeight="1">
      <c r="A878" s="113">
        <f t="shared" si="2"/>
        <v>0</v>
      </c>
      <c r="B878" s="114"/>
      <c r="C878" s="115"/>
      <c r="D878" s="40" t="str">
        <f t="shared" si="3"/>
        <v>#NAME?</v>
      </c>
      <c r="E878" s="84"/>
      <c r="F878" s="41" t="str">
        <f t="shared" si="4"/>
        <v>#NAME?</v>
      </c>
      <c r="G878" s="45" t="str">
        <f t="shared" si="5"/>
        <v>#NAME?</v>
      </c>
      <c r="H878" s="41" t="str">
        <f t="shared" si="6"/>
        <v>#NAME?</v>
      </c>
      <c r="I878" s="116"/>
      <c r="J878" s="117"/>
      <c r="K878" s="42"/>
      <c r="L878" s="85"/>
      <c r="M878" s="44"/>
      <c r="N878" s="44" t="str">
        <f t="shared" si="7"/>
        <v>#NAME?</v>
      </c>
      <c r="O878" s="86" t="str">
        <f t="shared" si="8"/>
        <v>#NAME?</v>
      </c>
      <c r="P878" s="125" t="str">
        <f t="shared" si="9"/>
        <v>#NAME?</v>
      </c>
      <c r="Q878" s="122" t="str">
        <f t="shared" si="10"/>
        <v>-</v>
      </c>
      <c r="R878" s="123" t="str">
        <f t="shared" si="11"/>
        <v>-</v>
      </c>
      <c r="S878" s="124" t="str">
        <f t="shared" si="12"/>
        <v>-</v>
      </c>
      <c r="T878" s="12"/>
      <c r="U878" s="12"/>
      <c r="V878" s="12"/>
      <c r="W878" s="12"/>
      <c r="X878" s="12"/>
      <c r="Y878" s="12"/>
      <c r="Z878" s="12"/>
    </row>
    <row r="879" ht="12.75" customHeight="1">
      <c r="A879" s="113">
        <f t="shared" si="2"/>
        <v>0</v>
      </c>
      <c r="B879" s="114"/>
      <c r="C879" s="115"/>
      <c r="D879" s="40" t="str">
        <f t="shared" si="3"/>
        <v>#NAME?</v>
      </c>
      <c r="E879" s="84"/>
      <c r="F879" s="41" t="str">
        <f t="shared" si="4"/>
        <v>#NAME?</v>
      </c>
      <c r="G879" s="45" t="str">
        <f t="shared" si="5"/>
        <v>#NAME?</v>
      </c>
      <c r="H879" s="41" t="str">
        <f t="shared" si="6"/>
        <v>#NAME?</v>
      </c>
      <c r="I879" s="116"/>
      <c r="J879" s="117"/>
      <c r="K879" s="42"/>
      <c r="L879" s="85"/>
      <c r="M879" s="44"/>
      <c r="N879" s="44" t="str">
        <f t="shared" si="7"/>
        <v>#NAME?</v>
      </c>
      <c r="O879" s="86" t="str">
        <f t="shared" si="8"/>
        <v>#NAME?</v>
      </c>
      <c r="P879" s="125" t="str">
        <f t="shared" si="9"/>
        <v>#NAME?</v>
      </c>
      <c r="Q879" s="122" t="str">
        <f t="shared" si="10"/>
        <v>-</v>
      </c>
      <c r="R879" s="123" t="str">
        <f t="shared" si="11"/>
        <v>-</v>
      </c>
      <c r="S879" s="124" t="str">
        <f t="shared" si="12"/>
        <v>-</v>
      </c>
      <c r="T879" s="12"/>
      <c r="U879" s="12"/>
      <c r="V879" s="12"/>
      <c r="W879" s="12"/>
      <c r="X879" s="12"/>
      <c r="Y879" s="12"/>
      <c r="Z879" s="12"/>
    </row>
    <row r="880" ht="12.75" customHeight="1">
      <c r="A880" s="113">
        <f t="shared" si="2"/>
        <v>0</v>
      </c>
      <c r="B880" s="114"/>
      <c r="C880" s="115"/>
      <c r="D880" s="40" t="str">
        <f t="shared" si="3"/>
        <v>#NAME?</v>
      </c>
      <c r="E880" s="84"/>
      <c r="F880" s="41" t="str">
        <f t="shared" si="4"/>
        <v>#NAME?</v>
      </c>
      <c r="G880" s="45" t="str">
        <f t="shared" si="5"/>
        <v>#NAME?</v>
      </c>
      <c r="H880" s="41" t="str">
        <f t="shared" si="6"/>
        <v>#NAME?</v>
      </c>
      <c r="I880" s="116"/>
      <c r="J880" s="117"/>
      <c r="K880" s="42"/>
      <c r="L880" s="85"/>
      <c r="M880" s="44"/>
      <c r="N880" s="44" t="str">
        <f t="shared" si="7"/>
        <v>#NAME?</v>
      </c>
      <c r="O880" s="86" t="str">
        <f t="shared" si="8"/>
        <v>#NAME?</v>
      </c>
      <c r="P880" s="125" t="str">
        <f t="shared" si="9"/>
        <v>#NAME?</v>
      </c>
      <c r="Q880" s="122" t="str">
        <f t="shared" si="10"/>
        <v>-</v>
      </c>
      <c r="R880" s="123" t="str">
        <f t="shared" si="11"/>
        <v>-</v>
      </c>
      <c r="S880" s="124" t="str">
        <f t="shared" si="12"/>
        <v>-</v>
      </c>
      <c r="T880" s="12"/>
      <c r="U880" s="12"/>
      <c r="V880" s="12"/>
      <c r="W880" s="12"/>
      <c r="X880" s="12"/>
      <c r="Y880" s="12"/>
      <c r="Z880" s="12"/>
    </row>
    <row r="881" ht="12.75" customHeight="1">
      <c r="A881" s="113">
        <f t="shared" si="2"/>
        <v>0</v>
      </c>
      <c r="B881" s="114"/>
      <c r="C881" s="115"/>
      <c r="D881" s="40" t="str">
        <f t="shared" si="3"/>
        <v>#NAME?</v>
      </c>
      <c r="E881" s="84"/>
      <c r="F881" s="41" t="str">
        <f t="shared" si="4"/>
        <v>#NAME?</v>
      </c>
      <c r="G881" s="45" t="str">
        <f t="shared" si="5"/>
        <v>#NAME?</v>
      </c>
      <c r="H881" s="41" t="str">
        <f t="shared" si="6"/>
        <v>#NAME?</v>
      </c>
      <c r="I881" s="116"/>
      <c r="J881" s="117"/>
      <c r="K881" s="42"/>
      <c r="L881" s="85"/>
      <c r="M881" s="44"/>
      <c r="N881" s="44" t="str">
        <f t="shared" si="7"/>
        <v>#NAME?</v>
      </c>
      <c r="O881" s="86" t="str">
        <f t="shared" si="8"/>
        <v>#NAME?</v>
      </c>
      <c r="P881" s="125" t="str">
        <f t="shared" si="9"/>
        <v>#NAME?</v>
      </c>
      <c r="Q881" s="122" t="str">
        <f t="shared" si="10"/>
        <v>-</v>
      </c>
      <c r="R881" s="123" t="str">
        <f t="shared" si="11"/>
        <v>-</v>
      </c>
      <c r="S881" s="124" t="str">
        <f t="shared" si="12"/>
        <v>-</v>
      </c>
      <c r="T881" s="12"/>
      <c r="U881" s="12"/>
      <c r="V881" s="12"/>
      <c r="W881" s="12"/>
      <c r="X881" s="12"/>
      <c r="Y881" s="12"/>
      <c r="Z881" s="12"/>
    </row>
    <row r="882" ht="12.75" customHeight="1">
      <c r="A882" s="113">
        <f t="shared" si="2"/>
        <v>0</v>
      </c>
      <c r="B882" s="114"/>
      <c r="C882" s="115"/>
      <c r="D882" s="40" t="str">
        <f t="shared" si="3"/>
        <v>#NAME?</v>
      </c>
      <c r="E882" s="84"/>
      <c r="F882" s="41" t="str">
        <f t="shared" si="4"/>
        <v>#NAME?</v>
      </c>
      <c r="G882" s="45" t="str">
        <f t="shared" si="5"/>
        <v>#NAME?</v>
      </c>
      <c r="H882" s="41" t="str">
        <f t="shared" si="6"/>
        <v>#NAME?</v>
      </c>
      <c r="I882" s="116"/>
      <c r="J882" s="117"/>
      <c r="K882" s="42"/>
      <c r="L882" s="85"/>
      <c r="M882" s="44"/>
      <c r="N882" s="44" t="str">
        <f t="shared" si="7"/>
        <v>#NAME?</v>
      </c>
      <c r="O882" s="86" t="str">
        <f t="shared" si="8"/>
        <v>#NAME?</v>
      </c>
      <c r="P882" s="125" t="str">
        <f t="shared" si="9"/>
        <v>#NAME?</v>
      </c>
      <c r="Q882" s="122" t="str">
        <f t="shared" si="10"/>
        <v>-</v>
      </c>
      <c r="R882" s="123" t="str">
        <f t="shared" si="11"/>
        <v>-</v>
      </c>
      <c r="S882" s="124" t="str">
        <f t="shared" si="12"/>
        <v>-</v>
      </c>
      <c r="T882" s="12"/>
      <c r="U882" s="12"/>
      <c r="V882" s="12"/>
      <c r="W882" s="12"/>
      <c r="X882" s="12"/>
      <c r="Y882" s="12"/>
      <c r="Z882" s="12"/>
    </row>
    <row r="883" ht="12.75" customHeight="1">
      <c r="A883" s="113">
        <f t="shared" si="2"/>
        <v>0</v>
      </c>
      <c r="B883" s="114"/>
      <c r="C883" s="115"/>
      <c r="D883" s="40" t="str">
        <f t="shared" si="3"/>
        <v>#NAME?</v>
      </c>
      <c r="E883" s="84"/>
      <c r="F883" s="41" t="str">
        <f t="shared" si="4"/>
        <v>#NAME?</v>
      </c>
      <c r="G883" s="45" t="str">
        <f t="shared" si="5"/>
        <v>#NAME?</v>
      </c>
      <c r="H883" s="41" t="str">
        <f t="shared" si="6"/>
        <v>#NAME?</v>
      </c>
      <c r="I883" s="116"/>
      <c r="J883" s="117"/>
      <c r="K883" s="42"/>
      <c r="L883" s="85"/>
      <c r="M883" s="44"/>
      <c r="N883" s="44" t="str">
        <f t="shared" si="7"/>
        <v>#NAME?</v>
      </c>
      <c r="O883" s="86" t="str">
        <f t="shared" si="8"/>
        <v>#NAME?</v>
      </c>
      <c r="P883" s="125" t="str">
        <f t="shared" si="9"/>
        <v>#NAME?</v>
      </c>
      <c r="Q883" s="122" t="str">
        <f t="shared" si="10"/>
        <v>-</v>
      </c>
      <c r="R883" s="123" t="str">
        <f t="shared" si="11"/>
        <v>-</v>
      </c>
      <c r="S883" s="124" t="str">
        <f t="shared" si="12"/>
        <v>-</v>
      </c>
      <c r="T883" s="12"/>
      <c r="U883" s="12"/>
      <c r="V883" s="12"/>
      <c r="W883" s="12"/>
      <c r="X883" s="12"/>
      <c r="Y883" s="12"/>
      <c r="Z883" s="12"/>
    </row>
    <row r="884" ht="12.75" customHeight="1">
      <c r="A884" s="113">
        <f t="shared" si="2"/>
        <v>0</v>
      </c>
      <c r="B884" s="114"/>
      <c r="C884" s="115"/>
      <c r="D884" s="40" t="str">
        <f t="shared" si="3"/>
        <v>#NAME?</v>
      </c>
      <c r="E884" s="84"/>
      <c r="F884" s="41" t="str">
        <f t="shared" si="4"/>
        <v>#NAME?</v>
      </c>
      <c r="G884" s="45" t="str">
        <f t="shared" si="5"/>
        <v>#NAME?</v>
      </c>
      <c r="H884" s="41" t="str">
        <f t="shared" si="6"/>
        <v>#NAME?</v>
      </c>
      <c r="I884" s="116"/>
      <c r="J884" s="117"/>
      <c r="K884" s="42"/>
      <c r="L884" s="85"/>
      <c r="M884" s="44"/>
      <c r="N884" s="44" t="str">
        <f t="shared" si="7"/>
        <v>#NAME?</v>
      </c>
      <c r="O884" s="86" t="str">
        <f t="shared" si="8"/>
        <v>#NAME?</v>
      </c>
      <c r="P884" s="125" t="str">
        <f t="shared" si="9"/>
        <v>#NAME?</v>
      </c>
      <c r="Q884" s="122" t="str">
        <f t="shared" si="10"/>
        <v>-</v>
      </c>
      <c r="R884" s="123" t="str">
        <f t="shared" si="11"/>
        <v>-</v>
      </c>
      <c r="S884" s="124" t="str">
        <f t="shared" si="12"/>
        <v>-</v>
      </c>
      <c r="T884" s="12"/>
      <c r="U884" s="12"/>
      <c r="V884" s="12"/>
      <c r="W884" s="12"/>
      <c r="X884" s="12"/>
      <c r="Y884" s="12"/>
      <c r="Z884" s="12"/>
    </row>
    <row r="885" ht="12.75" customHeight="1">
      <c r="A885" s="113">
        <f t="shared" si="2"/>
        <v>0</v>
      </c>
      <c r="B885" s="114"/>
      <c r="C885" s="115"/>
      <c r="D885" s="40" t="str">
        <f t="shared" si="3"/>
        <v>#NAME?</v>
      </c>
      <c r="E885" s="84"/>
      <c r="F885" s="41" t="str">
        <f t="shared" si="4"/>
        <v>#NAME?</v>
      </c>
      <c r="G885" s="45" t="str">
        <f t="shared" si="5"/>
        <v>#NAME?</v>
      </c>
      <c r="H885" s="41" t="str">
        <f t="shared" si="6"/>
        <v>#NAME?</v>
      </c>
      <c r="I885" s="116"/>
      <c r="J885" s="117"/>
      <c r="K885" s="42"/>
      <c r="L885" s="85"/>
      <c r="M885" s="44"/>
      <c r="N885" s="44" t="str">
        <f t="shared" si="7"/>
        <v>#NAME?</v>
      </c>
      <c r="O885" s="86" t="str">
        <f t="shared" si="8"/>
        <v>#NAME?</v>
      </c>
      <c r="P885" s="125" t="str">
        <f t="shared" si="9"/>
        <v>#NAME?</v>
      </c>
      <c r="Q885" s="122" t="str">
        <f t="shared" si="10"/>
        <v>-</v>
      </c>
      <c r="R885" s="123" t="str">
        <f t="shared" si="11"/>
        <v>-</v>
      </c>
      <c r="S885" s="124" t="str">
        <f t="shared" si="12"/>
        <v>-</v>
      </c>
      <c r="T885" s="12"/>
      <c r="U885" s="12"/>
      <c r="V885" s="12"/>
      <c r="W885" s="12"/>
      <c r="X885" s="12"/>
      <c r="Y885" s="12"/>
      <c r="Z885" s="12"/>
    </row>
    <row r="886" ht="12.75" customHeight="1">
      <c r="A886" s="113">
        <f t="shared" si="2"/>
        <v>0</v>
      </c>
      <c r="B886" s="114"/>
      <c r="C886" s="115"/>
      <c r="D886" s="40" t="str">
        <f t="shared" si="3"/>
        <v>#NAME?</v>
      </c>
      <c r="E886" s="84"/>
      <c r="F886" s="41" t="str">
        <f t="shared" si="4"/>
        <v>#NAME?</v>
      </c>
      <c r="G886" s="45" t="str">
        <f t="shared" si="5"/>
        <v>#NAME?</v>
      </c>
      <c r="H886" s="41" t="str">
        <f t="shared" si="6"/>
        <v>#NAME?</v>
      </c>
      <c r="I886" s="116"/>
      <c r="J886" s="117"/>
      <c r="K886" s="42"/>
      <c r="L886" s="85"/>
      <c r="M886" s="44"/>
      <c r="N886" s="44" t="str">
        <f t="shared" si="7"/>
        <v>#NAME?</v>
      </c>
      <c r="O886" s="86" t="str">
        <f t="shared" si="8"/>
        <v>#NAME?</v>
      </c>
      <c r="P886" s="125" t="str">
        <f t="shared" si="9"/>
        <v>#NAME?</v>
      </c>
      <c r="Q886" s="122" t="str">
        <f t="shared" si="10"/>
        <v>-</v>
      </c>
      <c r="R886" s="123" t="str">
        <f t="shared" si="11"/>
        <v>-</v>
      </c>
      <c r="S886" s="124" t="str">
        <f t="shared" si="12"/>
        <v>-</v>
      </c>
      <c r="T886" s="12"/>
      <c r="U886" s="12"/>
      <c r="V886" s="12"/>
      <c r="W886" s="12"/>
      <c r="X886" s="12"/>
      <c r="Y886" s="12"/>
      <c r="Z886" s="12"/>
    </row>
    <row r="887" ht="12.75" customHeight="1">
      <c r="A887" s="113">
        <f t="shared" si="2"/>
        <v>0</v>
      </c>
      <c r="B887" s="114"/>
      <c r="C887" s="115"/>
      <c r="D887" s="40" t="str">
        <f t="shared" si="3"/>
        <v>#NAME?</v>
      </c>
      <c r="E887" s="84"/>
      <c r="F887" s="41" t="str">
        <f t="shared" si="4"/>
        <v>#NAME?</v>
      </c>
      <c r="G887" s="45" t="str">
        <f t="shared" si="5"/>
        <v>#NAME?</v>
      </c>
      <c r="H887" s="41" t="str">
        <f t="shared" si="6"/>
        <v>#NAME?</v>
      </c>
      <c r="I887" s="116"/>
      <c r="J887" s="117"/>
      <c r="K887" s="42"/>
      <c r="L887" s="85"/>
      <c r="M887" s="44"/>
      <c r="N887" s="44" t="str">
        <f t="shared" si="7"/>
        <v>#NAME?</v>
      </c>
      <c r="O887" s="86" t="str">
        <f t="shared" si="8"/>
        <v>#NAME?</v>
      </c>
      <c r="P887" s="125" t="str">
        <f t="shared" si="9"/>
        <v>#NAME?</v>
      </c>
      <c r="Q887" s="122" t="str">
        <f t="shared" si="10"/>
        <v>-</v>
      </c>
      <c r="R887" s="123" t="str">
        <f t="shared" si="11"/>
        <v>-</v>
      </c>
      <c r="S887" s="124" t="str">
        <f t="shared" si="12"/>
        <v>-</v>
      </c>
      <c r="T887" s="12"/>
      <c r="U887" s="12"/>
      <c r="V887" s="12"/>
      <c r="W887" s="12"/>
      <c r="X887" s="12"/>
      <c r="Y887" s="12"/>
      <c r="Z887" s="12"/>
    </row>
    <row r="888" ht="12.75" customHeight="1">
      <c r="A888" s="113">
        <f t="shared" si="2"/>
        <v>0</v>
      </c>
      <c r="B888" s="114"/>
      <c r="C888" s="115"/>
      <c r="D888" s="40" t="str">
        <f t="shared" si="3"/>
        <v>#NAME?</v>
      </c>
      <c r="E888" s="84"/>
      <c r="F888" s="41" t="str">
        <f t="shared" si="4"/>
        <v>#NAME?</v>
      </c>
      <c r="G888" s="45" t="str">
        <f t="shared" si="5"/>
        <v>#NAME?</v>
      </c>
      <c r="H888" s="41" t="str">
        <f t="shared" si="6"/>
        <v>#NAME?</v>
      </c>
      <c r="I888" s="116"/>
      <c r="J888" s="117"/>
      <c r="K888" s="42"/>
      <c r="L888" s="85"/>
      <c r="M888" s="44"/>
      <c r="N888" s="44" t="str">
        <f t="shared" si="7"/>
        <v>#NAME?</v>
      </c>
      <c r="O888" s="86" t="str">
        <f t="shared" si="8"/>
        <v>#NAME?</v>
      </c>
      <c r="P888" s="125" t="str">
        <f t="shared" si="9"/>
        <v>#NAME?</v>
      </c>
      <c r="Q888" s="122" t="str">
        <f t="shared" si="10"/>
        <v>-</v>
      </c>
      <c r="R888" s="123" t="str">
        <f t="shared" si="11"/>
        <v>-</v>
      </c>
      <c r="S888" s="124" t="str">
        <f t="shared" si="12"/>
        <v>-</v>
      </c>
      <c r="T888" s="12"/>
      <c r="U888" s="12"/>
      <c r="V888" s="12"/>
      <c r="W888" s="12"/>
      <c r="X888" s="12"/>
      <c r="Y888" s="12"/>
      <c r="Z888" s="12"/>
    </row>
    <row r="889" ht="12.75" customHeight="1">
      <c r="A889" s="113">
        <f t="shared" si="2"/>
        <v>0</v>
      </c>
      <c r="B889" s="114"/>
      <c r="C889" s="115"/>
      <c r="D889" s="40" t="str">
        <f t="shared" si="3"/>
        <v>#NAME?</v>
      </c>
      <c r="E889" s="84"/>
      <c r="F889" s="41" t="str">
        <f t="shared" si="4"/>
        <v>#NAME?</v>
      </c>
      <c r="G889" s="45" t="str">
        <f t="shared" si="5"/>
        <v>#NAME?</v>
      </c>
      <c r="H889" s="41" t="str">
        <f t="shared" si="6"/>
        <v>#NAME?</v>
      </c>
      <c r="I889" s="116"/>
      <c r="J889" s="117"/>
      <c r="K889" s="42"/>
      <c r="L889" s="85"/>
      <c r="M889" s="44"/>
      <c r="N889" s="44" t="str">
        <f t="shared" si="7"/>
        <v>#NAME?</v>
      </c>
      <c r="O889" s="86" t="str">
        <f t="shared" si="8"/>
        <v>#NAME?</v>
      </c>
      <c r="P889" s="125" t="str">
        <f t="shared" si="9"/>
        <v>#NAME?</v>
      </c>
      <c r="Q889" s="122" t="str">
        <f t="shared" si="10"/>
        <v>-</v>
      </c>
      <c r="R889" s="123" t="str">
        <f t="shared" si="11"/>
        <v>-</v>
      </c>
      <c r="S889" s="124" t="str">
        <f t="shared" si="12"/>
        <v>-</v>
      </c>
      <c r="T889" s="12"/>
      <c r="U889" s="12"/>
      <c r="V889" s="12"/>
      <c r="W889" s="12"/>
      <c r="X889" s="12"/>
      <c r="Y889" s="12"/>
      <c r="Z889" s="12"/>
    </row>
    <row r="890" ht="12.75" customHeight="1">
      <c r="A890" s="113">
        <f t="shared" si="2"/>
        <v>0</v>
      </c>
      <c r="B890" s="114"/>
      <c r="C890" s="115"/>
      <c r="D890" s="40" t="str">
        <f t="shared" si="3"/>
        <v>#NAME?</v>
      </c>
      <c r="E890" s="84"/>
      <c r="F890" s="41" t="str">
        <f t="shared" si="4"/>
        <v>#NAME?</v>
      </c>
      <c r="G890" s="45" t="str">
        <f t="shared" si="5"/>
        <v>#NAME?</v>
      </c>
      <c r="H890" s="41" t="str">
        <f t="shared" si="6"/>
        <v>#NAME?</v>
      </c>
      <c r="I890" s="116"/>
      <c r="J890" s="117"/>
      <c r="K890" s="42"/>
      <c r="L890" s="85"/>
      <c r="M890" s="44"/>
      <c r="N890" s="44" t="str">
        <f t="shared" si="7"/>
        <v>#NAME?</v>
      </c>
      <c r="O890" s="86" t="str">
        <f t="shared" si="8"/>
        <v>#NAME?</v>
      </c>
      <c r="P890" s="125" t="str">
        <f t="shared" si="9"/>
        <v>#NAME?</v>
      </c>
      <c r="Q890" s="122" t="str">
        <f t="shared" si="10"/>
        <v>-</v>
      </c>
      <c r="R890" s="123" t="str">
        <f t="shared" si="11"/>
        <v>-</v>
      </c>
      <c r="S890" s="124" t="str">
        <f t="shared" si="12"/>
        <v>-</v>
      </c>
      <c r="T890" s="12"/>
      <c r="U890" s="12"/>
      <c r="V890" s="12"/>
      <c r="W890" s="12"/>
      <c r="X890" s="12"/>
      <c r="Y890" s="12"/>
      <c r="Z890" s="12"/>
    </row>
    <row r="891" ht="12.75" customHeight="1">
      <c r="A891" s="113">
        <f t="shared" si="2"/>
        <v>0</v>
      </c>
      <c r="B891" s="114"/>
      <c r="C891" s="115"/>
      <c r="D891" s="40" t="str">
        <f t="shared" si="3"/>
        <v>#NAME?</v>
      </c>
      <c r="E891" s="84"/>
      <c r="F891" s="41" t="str">
        <f t="shared" si="4"/>
        <v>#NAME?</v>
      </c>
      <c r="G891" s="45" t="str">
        <f t="shared" si="5"/>
        <v>#NAME?</v>
      </c>
      <c r="H891" s="41" t="str">
        <f t="shared" si="6"/>
        <v>#NAME?</v>
      </c>
      <c r="I891" s="116"/>
      <c r="J891" s="117"/>
      <c r="K891" s="42"/>
      <c r="L891" s="85"/>
      <c r="M891" s="44"/>
      <c r="N891" s="44" t="str">
        <f t="shared" si="7"/>
        <v>#NAME?</v>
      </c>
      <c r="O891" s="86" t="str">
        <f t="shared" si="8"/>
        <v>#NAME?</v>
      </c>
      <c r="P891" s="125" t="str">
        <f t="shared" si="9"/>
        <v>#NAME?</v>
      </c>
      <c r="Q891" s="122" t="str">
        <f t="shared" si="10"/>
        <v>-</v>
      </c>
      <c r="R891" s="123" t="str">
        <f t="shared" si="11"/>
        <v>-</v>
      </c>
      <c r="S891" s="124" t="str">
        <f t="shared" si="12"/>
        <v>-</v>
      </c>
      <c r="T891" s="12"/>
      <c r="U891" s="12"/>
      <c r="V891" s="12"/>
      <c r="W891" s="12"/>
      <c r="X891" s="12"/>
      <c r="Y891" s="12"/>
      <c r="Z891" s="12"/>
    </row>
    <row r="892" ht="12.75" customHeight="1">
      <c r="A892" s="113">
        <f t="shared" si="2"/>
        <v>0</v>
      </c>
      <c r="B892" s="114"/>
      <c r="C892" s="115"/>
      <c r="D892" s="40" t="str">
        <f t="shared" si="3"/>
        <v>#NAME?</v>
      </c>
      <c r="E892" s="84"/>
      <c r="F892" s="41" t="str">
        <f t="shared" si="4"/>
        <v>#NAME?</v>
      </c>
      <c r="G892" s="45" t="str">
        <f t="shared" si="5"/>
        <v>#NAME?</v>
      </c>
      <c r="H892" s="41" t="str">
        <f t="shared" si="6"/>
        <v>#NAME?</v>
      </c>
      <c r="I892" s="116"/>
      <c r="J892" s="117"/>
      <c r="K892" s="42"/>
      <c r="L892" s="85"/>
      <c r="M892" s="44"/>
      <c r="N892" s="44" t="str">
        <f t="shared" si="7"/>
        <v>#NAME?</v>
      </c>
      <c r="O892" s="86" t="str">
        <f t="shared" si="8"/>
        <v>#NAME?</v>
      </c>
      <c r="P892" s="125" t="str">
        <f t="shared" si="9"/>
        <v>#NAME?</v>
      </c>
      <c r="Q892" s="122" t="str">
        <f t="shared" si="10"/>
        <v>-</v>
      </c>
      <c r="R892" s="123" t="str">
        <f t="shared" si="11"/>
        <v>-</v>
      </c>
      <c r="S892" s="124" t="str">
        <f t="shared" si="12"/>
        <v>-</v>
      </c>
      <c r="T892" s="12"/>
      <c r="U892" s="12"/>
      <c r="V892" s="12"/>
      <c r="W892" s="12"/>
      <c r="X892" s="12"/>
      <c r="Y892" s="12"/>
      <c r="Z892" s="12"/>
    </row>
    <row r="893" ht="12.75" customHeight="1">
      <c r="A893" s="113">
        <f t="shared" si="2"/>
        <v>0</v>
      </c>
      <c r="B893" s="114"/>
      <c r="C893" s="115"/>
      <c r="D893" s="40" t="str">
        <f t="shared" si="3"/>
        <v>#NAME?</v>
      </c>
      <c r="E893" s="84"/>
      <c r="F893" s="41" t="str">
        <f t="shared" si="4"/>
        <v>#NAME?</v>
      </c>
      <c r="G893" s="45" t="str">
        <f t="shared" si="5"/>
        <v>#NAME?</v>
      </c>
      <c r="H893" s="41" t="str">
        <f t="shared" si="6"/>
        <v>#NAME?</v>
      </c>
      <c r="I893" s="116"/>
      <c r="J893" s="117"/>
      <c r="K893" s="42"/>
      <c r="L893" s="85"/>
      <c r="M893" s="44"/>
      <c r="N893" s="44" t="str">
        <f t="shared" si="7"/>
        <v>#NAME?</v>
      </c>
      <c r="O893" s="86" t="str">
        <f t="shared" si="8"/>
        <v>#NAME?</v>
      </c>
      <c r="P893" s="125" t="str">
        <f t="shared" si="9"/>
        <v>#NAME?</v>
      </c>
      <c r="Q893" s="122" t="str">
        <f t="shared" si="10"/>
        <v>-</v>
      </c>
      <c r="R893" s="123" t="str">
        <f t="shared" si="11"/>
        <v>-</v>
      </c>
      <c r="S893" s="124" t="str">
        <f t="shared" si="12"/>
        <v>-</v>
      </c>
      <c r="T893" s="12"/>
      <c r="U893" s="12"/>
      <c r="V893" s="12"/>
      <c r="W893" s="12"/>
      <c r="X893" s="12"/>
      <c r="Y893" s="12"/>
      <c r="Z893" s="12"/>
    </row>
    <row r="894" ht="12.75" customHeight="1">
      <c r="A894" s="113">
        <f t="shared" si="2"/>
        <v>0</v>
      </c>
      <c r="B894" s="114"/>
      <c r="C894" s="115"/>
      <c r="D894" s="40" t="str">
        <f t="shared" si="3"/>
        <v>#NAME?</v>
      </c>
      <c r="E894" s="84"/>
      <c r="F894" s="41" t="str">
        <f t="shared" si="4"/>
        <v>#NAME?</v>
      </c>
      <c r="G894" s="45" t="str">
        <f t="shared" si="5"/>
        <v>#NAME?</v>
      </c>
      <c r="H894" s="41" t="str">
        <f t="shared" si="6"/>
        <v>#NAME?</v>
      </c>
      <c r="I894" s="116"/>
      <c r="J894" s="117"/>
      <c r="K894" s="42"/>
      <c r="L894" s="85"/>
      <c r="M894" s="44"/>
      <c r="N894" s="44" t="str">
        <f t="shared" si="7"/>
        <v>#NAME?</v>
      </c>
      <c r="O894" s="86" t="str">
        <f t="shared" si="8"/>
        <v>#NAME?</v>
      </c>
      <c r="P894" s="125" t="str">
        <f t="shared" si="9"/>
        <v>#NAME?</v>
      </c>
      <c r="Q894" s="122" t="str">
        <f t="shared" si="10"/>
        <v>-</v>
      </c>
      <c r="R894" s="123" t="str">
        <f t="shared" si="11"/>
        <v>-</v>
      </c>
      <c r="S894" s="124" t="str">
        <f t="shared" si="12"/>
        <v>-</v>
      </c>
      <c r="T894" s="12"/>
      <c r="U894" s="12"/>
      <c r="V894" s="12"/>
      <c r="W894" s="12"/>
      <c r="X894" s="12"/>
      <c r="Y894" s="12"/>
      <c r="Z894" s="12"/>
    </row>
    <row r="895" ht="12.75" customHeight="1">
      <c r="A895" s="113">
        <f t="shared" si="2"/>
        <v>0</v>
      </c>
      <c r="B895" s="114"/>
      <c r="C895" s="115"/>
      <c r="D895" s="40" t="str">
        <f t="shared" si="3"/>
        <v>#NAME?</v>
      </c>
      <c r="E895" s="84"/>
      <c r="F895" s="41" t="str">
        <f t="shared" si="4"/>
        <v>#NAME?</v>
      </c>
      <c r="G895" s="45" t="str">
        <f t="shared" si="5"/>
        <v>#NAME?</v>
      </c>
      <c r="H895" s="41" t="str">
        <f t="shared" si="6"/>
        <v>#NAME?</v>
      </c>
      <c r="I895" s="116"/>
      <c r="J895" s="117"/>
      <c r="K895" s="42"/>
      <c r="L895" s="85"/>
      <c r="M895" s="44"/>
      <c r="N895" s="44" t="str">
        <f t="shared" si="7"/>
        <v>#NAME?</v>
      </c>
      <c r="O895" s="86" t="str">
        <f t="shared" si="8"/>
        <v>#NAME?</v>
      </c>
      <c r="P895" s="125" t="str">
        <f t="shared" si="9"/>
        <v>#NAME?</v>
      </c>
      <c r="Q895" s="122" t="str">
        <f t="shared" si="10"/>
        <v>-</v>
      </c>
      <c r="R895" s="123" t="str">
        <f t="shared" si="11"/>
        <v>-</v>
      </c>
      <c r="S895" s="124" t="str">
        <f t="shared" si="12"/>
        <v>-</v>
      </c>
      <c r="T895" s="12"/>
      <c r="U895" s="12"/>
      <c r="V895" s="12"/>
      <c r="W895" s="12"/>
      <c r="X895" s="12"/>
      <c r="Y895" s="12"/>
      <c r="Z895" s="12"/>
    </row>
    <row r="896" ht="12.75" customHeight="1">
      <c r="A896" s="113">
        <f t="shared" si="2"/>
        <v>0</v>
      </c>
      <c r="B896" s="114"/>
      <c r="C896" s="115"/>
      <c r="D896" s="40" t="str">
        <f t="shared" si="3"/>
        <v>#NAME?</v>
      </c>
      <c r="E896" s="84"/>
      <c r="F896" s="41" t="str">
        <f t="shared" si="4"/>
        <v>#NAME?</v>
      </c>
      <c r="G896" s="45" t="str">
        <f t="shared" si="5"/>
        <v>#NAME?</v>
      </c>
      <c r="H896" s="41" t="str">
        <f t="shared" si="6"/>
        <v>#NAME?</v>
      </c>
      <c r="I896" s="116"/>
      <c r="J896" s="117"/>
      <c r="K896" s="42"/>
      <c r="L896" s="85"/>
      <c r="M896" s="44"/>
      <c r="N896" s="44" t="str">
        <f t="shared" si="7"/>
        <v>#NAME?</v>
      </c>
      <c r="O896" s="86" t="str">
        <f t="shared" si="8"/>
        <v>#NAME?</v>
      </c>
      <c r="P896" s="125" t="str">
        <f t="shared" si="9"/>
        <v>#NAME?</v>
      </c>
      <c r="Q896" s="122" t="str">
        <f t="shared" si="10"/>
        <v>-</v>
      </c>
      <c r="R896" s="123" t="str">
        <f t="shared" si="11"/>
        <v>-</v>
      </c>
      <c r="S896" s="124" t="str">
        <f t="shared" si="12"/>
        <v>-</v>
      </c>
      <c r="T896" s="12"/>
      <c r="U896" s="12"/>
      <c r="V896" s="12"/>
      <c r="W896" s="12"/>
      <c r="X896" s="12"/>
      <c r="Y896" s="12"/>
      <c r="Z896" s="12"/>
    </row>
    <row r="897" ht="12.75" customHeight="1">
      <c r="A897" s="113">
        <f t="shared" si="2"/>
        <v>0</v>
      </c>
      <c r="B897" s="114"/>
      <c r="C897" s="115"/>
      <c r="D897" s="40" t="str">
        <f t="shared" si="3"/>
        <v>#NAME?</v>
      </c>
      <c r="E897" s="84"/>
      <c r="F897" s="41" t="str">
        <f t="shared" si="4"/>
        <v>#NAME?</v>
      </c>
      <c r="G897" s="45" t="str">
        <f t="shared" si="5"/>
        <v>#NAME?</v>
      </c>
      <c r="H897" s="41" t="str">
        <f t="shared" si="6"/>
        <v>#NAME?</v>
      </c>
      <c r="I897" s="116"/>
      <c r="J897" s="117"/>
      <c r="K897" s="42"/>
      <c r="L897" s="85"/>
      <c r="M897" s="44"/>
      <c r="N897" s="44" t="str">
        <f t="shared" si="7"/>
        <v>#NAME?</v>
      </c>
      <c r="O897" s="86" t="str">
        <f t="shared" si="8"/>
        <v>#NAME?</v>
      </c>
      <c r="P897" s="125" t="str">
        <f t="shared" si="9"/>
        <v>#NAME?</v>
      </c>
      <c r="Q897" s="122" t="str">
        <f t="shared" si="10"/>
        <v>-</v>
      </c>
      <c r="R897" s="123" t="str">
        <f t="shared" si="11"/>
        <v>-</v>
      </c>
      <c r="S897" s="124" t="str">
        <f t="shared" si="12"/>
        <v>-</v>
      </c>
      <c r="T897" s="12"/>
      <c r="U897" s="12"/>
      <c r="V897" s="12"/>
      <c r="W897" s="12"/>
      <c r="X897" s="12"/>
      <c r="Y897" s="12"/>
      <c r="Z897" s="12"/>
    </row>
    <row r="898" ht="12.75" customHeight="1">
      <c r="A898" s="113">
        <f t="shared" si="2"/>
        <v>0</v>
      </c>
      <c r="B898" s="114"/>
      <c r="C898" s="115"/>
      <c r="D898" s="40" t="str">
        <f t="shared" si="3"/>
        <v>#NAME?</v>
      </c>
      <c r="E898" s="84"/>
      <c r="F898" s="41" t="str">
        <f t="shared" si="4"/>
        <v>#NAME?</v>
      </c>
      <c r="G898" s="45" t="str">
        <f t="shared" si="5"/>
        <v>#NAME?</v>
      </c>
      <c r="H898" s="41" t="str">
        <f t="shared" si="6"/>
        <v>#NAME?</v>
      </c>
      <c r="I898" s="116"/>
      <c r="J898" s="117"/>
      <c r="K898" s="42"/>
      <c r="L898" s="85"/>
      <c r="M898" s="44"/>
      <c r="N898" s="44" t="str">
        <f t="shared" si="7"/>
        <v>#NAME?</v>
      </c>
      <c r="O898" s="86" t="str">
        <f t="shared" si="8"/>
        <v>#NAME?</v>
      </c>
      <c r="P898" s="125" t="str">
        <f t="shared" si="9"/>
        <v>#NAME?</v>
      </c>
      <c r="Q898" s="122" t="str">
        <f t="shared" si="10"/>
        <v>-</v>
      </c>
      <c r="R898" s="123" t="str">
        <f t="shared" si="11"/>
        <v>-</v>
      </c>
      <c r="S898" s="124" t="str">
        <f t="shared" si="12"/>
        <v>-</v>
      </c>
      <c r="T898" s="12"/>
      <c r="U898" s="12"/>
      <c r="V898" s="12"/>
      <c r="W898" s="12"/>
      <c r="X898" s="12"/>
      <c r="Y898" s="12"/>
      <c r="Z898" s="12"/>
    </row>
    <row r="899" ht="12.75" customHeight="1">
      <c r="A899" s="113">
        <f t="shared" si="2"/>
        <v>0</v>
      </c>
      <c r="B899" s="114"/>
      <c r="C899" s="115"/>
      <c r="D899" s="40" t="str">
        <f t="shared" si="3"/>
        <v>#NAME?</v>
      </c>
      <c r="E899" s="84"/>
      <c r="F899" s="41" t="str">
        <f t="shared" si="4"/>
        <v>#NAME?</v>
      </c>
      <c r="G899" s="45" t="str">
        <f t="shared" si="5"/>
        <v>#NAME?</v>
      </c>
      <c r="H899" s="41" t="str">
        <f t="shared" si="6"/>
        <v>#NAME?</v>
      </c>
      <c r="I899" s="116"/>
      <c r="J899" s="117"/>
      <c r="K899" s="42"/>
      <c r="L899" s="85"/>
      <c r="M899" s="44"/>
      <c r="N899" s="44" t="str">
        <f t="shared" si="7"/>
        <v>#NAME?</v>
      </c>
      <c r="O899" s="86" t="str">
        <f t="shared" si="8"/>
        <v>#NAME?</v>
      </c>
      <c r="P899" s="125" t="str">
        <f t="shared" si="9"/>
        <v>#NAME?</v>
      </c>
      <c r="Q899" s="122" t="str">
        <f t="shared" si="10"/>
        <v>-</v>
      </c>
      <c r="R899" s="123" t="str">
        <f t="shared" si="11"/>
        <v>-</v>
      </c>
      <c r="S899" s="124" t="str">
        <f t="shared" si="12"/>
        <v>-</v>
      </c>
      <c r="T899" s="12"/>
      <c r="U899" s="12"/>
      <c r="V899" s="12"/>
      <c r="W899" s="12"/>
      <c r="X899" s="12"/>
      <c r="Y899" s="12"/>
      <c r="Z899" s="12"/>
    </row>
    <row r="900" ht="12.75" customHeight="1">
      <c r="A900" s="113">
        <f t="shared" si="2"/>
        <v>0</v>
      </c>
      <c r="B900" s="114"/>
      <c r="C900" s="115"/>
      <c r="D900" s="40" t="str">
        <f t="shared" si="3"/>
        <v>#NAME?</v>
      </c>
      <c r="E900" s="84"/>
      <c r="F900" s="41" t="str">
        <f t="shared" si="4"/>
        <v>#NAME?</v>
      </c>
      <c r="G900" s="45" t="str">
        <f t="shared" si="5"/>
        <v>#NAME?</v>
      </c>
      <c r="H900" s="41" t="str">
        <f t="shared" si="6"/>
        <v>#NAME?</v>
      </c>
      <c r="I900" s="116"/>
      <c r="J900" s="117"/>
      <c r="K900" s="42"/>
      <c r="L900" s="85"/>
      <c r="M900" s="44"/>
      <c r="N900" s="44" t="str">
        <f t="shared" si="7"/>
        <v>#NAME?</v>
      </c>
      <c r="O900" s="86" t="str">
        <f t="shared" si="8"/>
        <v>#NAME?</v>
      </c>
      <c r="P900" s="125" t="str">
        <f t="shared" si="9"/>
        <v>#NAME?</v>
      </c>
      <c r="Q900" s="122" t="str">
        <f t="shared" si="10"/>
        <v>-</v>
      </c>
      <c r="R900" s="123" t="str">
        <f t="shared" si="11"/>
        <v>-</v>
      </c>
      <c r="S900" s="124" t="str">
        <f t="shared" si="12"/>
        <v>-</v>
      </c>
      <c r="T900" s="12"/>
      <c r="U900" s="12"/>
      <c r="V900" s="12"/>
      <c r="W900" s="12"/>
      <c r="X900" s="12"/>
      <c r="Y900" s="12"/>
      <c r="Z900" s="12"/>
    </row>
    <row r="901" ht="12.75" customHeight="1">
      <c r="A901" s="113">
        <f t="shared" si="2"/>
        <v>0</v>
      </c>
      <c r="B901" s="114"/>
      <c r="C901" s="115"/>
      <c r="D901" s="40" t="str">
        <f t="shared" si="3"/>
        <v>#NAME?</v>
      </c>
      <c r="E901" s="84"/>
      <c r="F901" s="41" t="str">
        <f t="shared" si="4"/>
        <v>#NAME?</v>
      </c>
      <c r="G901" s="45" t="str">
        <f t="shared" si="5"/>
        <v>#NAME?</v>
      </c>
      <c r="H901" s="41" t="str">
        <f t="shared" si="6"/>
        <v>#NAME?</v>
      </c>
      <c r="I901" s="116"/>
      <c r="J901" s="117"/>
      <c r="K901" s="42"/>
      <c r="L901" s="85"/>
      <c r="M901" s="44"/>
      <c r="N901" s="44" t="str">
        <f t="shared" si="7"/>
        <v>#NAME?</v>
      </c>
      <c r="O901" s="86" t="str">
        <f t="shared" si="8"/>
        <v>#NAME?</v>
      </c>
      <c r="P901" s="125" t="str">
        <f t="shared" si="9"/>
        <v>#NAME?</v>
      </c>
      <c r="Q901" s="122" t="str">
        <f t="shared" si="10"/>
        <v>-</v>
      </c>
      <c r="R901" s="123" t="str">
        <f t="shared" si="11"/>
        <v>-</v>
      </c>
      <c r="S901" s="124" t="str">
        <f t="shared" si="12"/>
        <v>-</v>
      </c>
      <c r="T901" s="12"/>
      <c r="U901" s="12"/>
      <c r="V901" s="12"/>
      <c r="W901" s="12"/>
      <c r="X901" s="12"/>
      <c r="Y901" s="12"/>
      <c r="Z901" s="12"/>
    </row>
    <row r="902" ht="12.75" customHeight="1">
      <c r="A902" s="113">
        <f t="shared" si="2"/>
        <v>0</v>
      </c>
      <c r="B902" s="114"/>
      <c r="C902" s="115"/>
      <c r="D902" s="40" t="str">
        <f t="shared" si="3"/>
        <v>#NAME?</v>
      </c>
      <c r="E902" s="84"/>
      <c r="F902" s="41" t="str">
        <f t="shared" si="4"/>
        <v>#NAME?</v>
      </c>
      <c r="G902" s="45" t="str">
        <f t="shared" si="5"/>
        <v>#NAME?</v>
      </c>
      <c r="H902" s="41" t="str">
        <f t="shared" si="6"/>
        <v>#NAME?</v>
      </c>
      <c r="I902" s="116"/>
      <c r="J902" s="117"/>
      <c r="K902" s="42"/>
      <c r="L902" s="85"/>
      <c r="M902" s="44"/>
      <c r="N902" s="44" t="str">
        <f t="shared" si="7"/>
        <v>#NAME?</v>
      </c>
      <c r="O902" s="86" t="str">
        <f t="shared" si="8"/>
        <v>#NAME?</v>
      </c>
      <c r="P902" s="125" t="str">
        <f t="shared" si="9"/>
        <v>#NAME?</v>
      </c>
      <c r="Q902" s="122" t="str">
        <f t="shared" si="10"/>
        <v>-</v>
      </c>
      <c r="R902" s="123" t="str">
        <f t="shared" si="11"/>
        <v>-</v>
      </c>
      <c r="S902" s="124" t="str">
        <f t="shared" si="12"/>
        <v>-</v>
      </c>
      <c r="T902" s="12"/>
      <c r="U902" s="12"/>
      <c r="V902" s="12"/>
      <c r="W902" s="12"/>
      <c r="X902" s="12"/>
      <c r="Y902" s="12"/>
      <c r="Z902" s="12"/>
    </row>
    <row r="903" ht="12.75" customHeight="1">
      <c r="A903" s="113">
        <f t="shared" si="2"/>
        <v>0</v>
      </c>
      <c r="B903" s="114"/>
      <c r="C903" s="115"/>
      <c r="D903" s="40" t="str">
        <f t="shared" si="3"/>
        <v>#NAME?</v>
      </c>
      <c r="E903" s="84"/>
      <c r="F903" s="41" t="str">
        <f t="shared" si="4"/>
        <v>#NAME?</v>
      </c>
      <c r="G903" s="45" t="str">
        <f t="shared" si="5"/>
        <v>#NAME?</v>
      </c>
      <c r="H903" s="41" t="str">
        <f t="shared" si="6"/>
        <v>#NAME?</v>
      </c>
      <c r="I903" s="116"/>
      <c r="J903" s="117"/>
      <c r="K903" s="42"/>
      <c r="L903" s="85"/>
      <c r="M903" s="44"/>
      <c r="N903" s="44" t="str">
        <f t="shared" si="7"/>
        <v>#NAME?</v>
      </c>
      <c r="O903" s="86" t="str">
        <f t="shared" si="8"/>
        <v>#NAME?</v>
      </c>
      <c r="P903" s="125" t="str">
        <f t="shared" si="9"/>
        <v>#NAME?</v>
      </c>
      <c r="Q903" s="122" t="str">
        <f t="shared" si="10"/>
        <v>-</v>
      </c>
      <c r="R903" s="123" t="str">
        <f t="shared" si="11"/>
        <v>-</v>
      </c>
      <c r="S903" s="124" t="str">
        <f t="shared" si="12"/>
        <v>-</v>
      </c>
      <c r="T903" s="12"/>
      <c r="U903" s="12"/>
      <c r="V903" s="12"/>
      <c r="W903" s="12"/>
      <c r="X903" s="12"/>
      <c r="Y903" s="12"/>
      <c r="Z903" s="12"/>
    </row>
    <row r="904" ht="12.75" customHeight="1">
      <c r="A904" s="113">
        <f t="shared" si="2"/>
        <v>0</v>
      </c>
      <c r="B904" s="114"/>
      <c r="C904" s="115"/>
      <c r="D904" s="40" t="str">
        <f t="shared" si="3"/>
        <v>#NAME?</v>
      </c>
      <c r="E904" s="84"/>
      <c r="F904" s="41" t="str">
        <f t="shared" si="4"/>
        <v>#NAME?</v>
      </c>
      <c r="G904" s="45" t="str">
        <f t="shared" si="5"/>
        <v>#NAME?</v>
      </c>
      <c r="H904" s="41" t="str">
        <f t="shared" si="6"/>
        <v>#NAME?</v>
      </c>
      <c r="I904" s="116"/>
      <c r="J904" s="117"/>
      <c r="K904" s="42"/>
      <c r="L904" s="85"/>
      <c r="M904" s="44"/>
      <c r="N904" s="44" t="str">
        <f t="shared" si="7"/>
        <v>#NAME?</v>
      </c>
      <c r="O904" s="86" t="str">
        <f t="shared" si="8"/>
        <v>#NAME?</v>
      </c>
      <c r="P904" s="125" t="str">
        <f t="shared" si="9"/>
        <v>#NAME?</v>
      </c>
      <c r="Q904" s="122" t="str">
        <f t="shared" si="10"/>
        <v>-</v>
      </c>
      <c r="R904" s="123" t="str">
        <f t="shared" si="11"/>
        <v>-</v>
      </c>
      <c r="S904" s="124" t="str">
        <f t="shared" si="12"/>
        <v>-</v>
      </c>
      <c r="T904" s="12"/>
      <c r="U904" s="12"/>
      <c r="V904" s="12"/>
      <c r="W904" s="12"/>
      <c r="X904" s="12"/>
      <c r="Y904" s="12"/>
      <c r="Z904" s="12"/>
    </row>
    <row r="905" ht="12.75" customHeight="1">
      <c r="A905" s="113">
        <f t="shared" si="2"/>
        <v>0</v>
      </c>
      <c r="B905" s="114"/>
      <c r="C905" s="115"/>
      <c r="D905" s="40" t="str">
        <f t="shared" si="3"/>
        <v>#NAME?</v>
      </c>
      <c r="E905" s="84"/>
      <c r="F905" s="41" t="str">
        <f t="shared" si="4"/>
        <v>#NAME?</v>
      </c>
      <c r="G905" s="45" t="str">
        <f t="shared" si="5"/>
        <v>#NAME?</v>
      </c>
      <c r="H905" s="41" t="str">
        <f t="shared" si="6"/>
        <v>#NAME?</v>
      </c>
      <c r="I905" s="116"/>
      <c r="J905" s="117"/>
      <c r="K905" s="42"/>
      <c r="L905" s="85"/>
      <c r="M905" s="44"/>
      <c r="N905" s="44" t="str">
        <f t="shared" si="7"/>
        <v>#NAME?</v>
      </c>
      <c r="O905" s="86" t="str">
        <f t="shared" si="8"/>
        <v>#NAME?</v>
      </c>
      <c r="P905" s="125" t="str">
        <f t="shared" si="9"/>
        <v>#NAME?</v>
      </c>
      <c r="Q905" s="122" t="str">
        <f t="shared" si="10"/>
        <v>-</v>
      </c>
      <c r="R905" s="123" t="str">
        <f t="shared" si="11"/>
        <v>-</v>
      </c>
      <c r="S905" s="124" t="str">
        <f t="shared" si="12"/>
        <v>-</v>
      </c>
      <c r="T905" s="12"/>
      <c r="U905" s="12"/>
      <c r="V905" s="12"/>
      <c r="W905" s="12"/>
      <c r="X905" s="12"/>
      <c r="Y905" s="12"/>
      <c r="Z905" s="12"/>
    </row>
    <row r="906" ht="12.75" customHeight="1">
      <c r="A906" s="113">
        <f t="shared" si="2"/>
        <v>0</v>
      </c>
      <c r="B906" s="114"/>
      <c r="C906" s="115"/>
      <c r="D906" s="40" t="str">
        <f t="shared" si="3"/>
        <v>#NAME?</v>
      </c>
      <c r="E906" s="84"/>
      <c r="F906" s="41" t="str">
        <f t="shared" si="4"/>
        <v>#NAME?</v>
      </c>
      <c r="G906" s="45" t="str">
        <f t="shared" si="5"/>
        <v>#NAME?</v>
      </c>
      <c r="H906" s="41" t="str">
        <f t="shared" si="6"/>
        <v>#NAME?</v>
      </c>
      <c r="I906" s="116"/>
      <c r="J906" s="117"/>
      <c r="K906" s="42"/>
      <c r="L906" s="85"/>
      <c r="M906" s="44"/>
      <c r="N906" s="44" t="str">
        <f t="shared" si="7"/>
        <v>#NAME?</v>
      </c>
      <c r="O906" s="86" t="str">
        <f t="shared" si="8"/>
        <v>#NAME?</v>
      </c>
      <c r="P906" s="125" t="str">
        <f t="shared" si="9"/>
        <v>#NAME?</v>
      </c>
      <c r="Q906" s="122" t="str">
        <f t="shared" si="10"/>
        <v>-</v>
      </c>
      <c r="R906" s="123" t="str">
        <f t="shared" si="11"/>
        <v>-</v>
      </c>
      <c r="S906" s="124" t="str">
        <f t="shared" si="12"/>
        <v>-</v>
      </c>
      <c r="T906" s="12"/>
      <c r="U906" s="12"/>
      <c r="V906" s="12"/>
      <c r="W906" s="12"/>
      <c r="X906" s="12"/>
      <c r="Y906" s="12"/>
      <c r="Z906" s="12"/>
    </row>
    <row r="907" ht="12.75" customHeight="1">
      <c r="A907" s="113">
        <f t="shared" si="2"/>
        <v>0</v>
      </c>
      <c r="B907" s="114"/>
      <c r="C907" s="115"/>
      <c r="D907" s="40" t="str">
        <f t="shared" si="3"/>
        <v>#NAME?</v>
      </c>
      <c r="E907" s="84"/>
      <c r="F907" s="41" t="str">
        <f t="shared" si="4"/>
        <v>#NAME?</v>
      </c>
      <c r="G907" s="45" t="str">
        <f t="shared" si="5"/>
        <v>#NAME?</v>
      </c>
      <c r="H907" s="41" t="str">
        <f t="shared" si="6"/>
        <v>#NAME?</v>
      </c>
      <c r="I907" s="116"/>
      <c r="J907" s="117"/>
      <c r="K907" s="42"/>
      <c r="L907" s="85"/>
      <c r="M907" s="44"/>
      <c r="N907" s="44" t="str">
        <f t="shared" si="7"/>
        <v>#NAME?</v>
      </c>
      <c r="O907" s="86" t="str">
        <f t="shared" si="8"/>
        <v>#NAME?</v>
      </c>
      <c r="P907" s="125" t="str">
        <f t="shared" si="9"/>
        <v>#NAME?</v>
      </c>
      <c r="Q907" s="122" t="str">
        <f t="shared" si="10"/>
        <v>-</v>
      </c>
      <c r="R907" s="123" t="str">
        <f t="shared" si="11"/>
        <v>-</v>
      </c>
      <c r="S907" s="124" t="str">
        <f t="shared" si="12"/>
        <v>-</v>
      </c>
      <c r="T907" s="12"/>
      <c r="U907" s="12"/>
      <c r="V907" s="12"/>
      <c r="W907" s="12"/>
      <c r="X907" s="12"/>
      <c r="Y907" s="12"/>
      <c r="Z907" s="12"/>
    </row>
    <row r="908" ht="12.75" customHeight="1">
      <c r="A908" s="113">
        <f t="shared" si="2"/>
        <v>0</v>
      </c>
      <c r="B908" s="114"/>
      <c r="C908" s="115"/>
      <c r="D908" s="40" t="str">
        <f t="shared" si="3"/>
        <v>#NAME?</v>
      </c>
      <c r="E908" s="84"/>
      <c r="F908" s="41" t="str">
        <f t="shared" si="4"/>
        <v>#NAME?</v>
      </c>
      <c r="G908" s="45" t="str">
        <f t="shared" si="5"/>
        <v>#NAME?</v>
      </c>
      <c r="H908" s="41" t="str">
        <f t="shared" si="6"/>
        <v>#NAME?</v>
      </c>
      <c r="I908" s="116"/>
      <c r="J908" s="117"/>
      <c r="K908" s="42"/>
      <c r="L908" s="85"/>
      <c r="M908" s="44"/>
      <c r="N908" s="44" t="str">
        <f t="shared" si="7"/>
        <v>#NAME?</v>
      </c>
      <c r="O908" s="86" t="str">
        <f t="shared" si="8"/>
        <v>#NAME?</v>
      </c>
      <c r="P908" s="125" t="str">
        <f t="shared" si="9"/>
        <v>#NAME?</v>
      </c>
      <c r="Q908" s="122" t="str">
        <f t="shared" si="10"/>
        <v>-</v>
      </c>
      <c r="R908" s="123" t="str">
        <f t="shared" si="11"/>
        <v>-</v>
      </c>
      <c r="S908" s="124" t="str">
        <f t="shared" si="12"/>
        <v>-</v>
      </c>
      <c r="T908" s="12"/>
      <c r="U908" s="12"/>
      <c r="V908" s="12"/>
      <c r="W908" s="12"/>
      <c r="X908" s="12"/>
      <c r="Y908" s="12"/>
      <c r="Z908" s="12"/>
    </row>
    <row r="909" ht="12.75" customHeight="1">
      <c r="A909" s="113">
        <f t="shared" si="2"/>
        <v>0</v>
      </c>
      <c r="B909" s="114"/>
      <c r="C909" s="115"/>
      <c r="D909" s="40" t="str">
        <f t="shared" si="3"/>
        <v>#NAME?</v>
      </c>
      <c r="E909" s="84"/>
      <c r="F909" s="41" t="str">
        <f t="shared" si="4"/>
        <v>#NAME?</v>
      </c>
      <c r="G909" s="45" t="str">
        <f t="shared" si="5"/>
        <v>#NAME?</v>
      </c>
      <c r="H909" s="41" t="str">
        <f t="shared" si="6"/>
        <v>#NAME?</v>
      </c>
      <c r="I909" s="116"/>
      <c r="J909" s="117"/>
      <c r="K909" s="42"/>
      <c r="L909" s="85"/>
      <c r="M909" s="44"/>
      <c r="N909" s="44" t="str">
        <f t="shared" si="7"/>
        <v>#NAME?</v>
      </c>
      <c r="O909" s="86" t="str">
        <f t="shared" si="8"/>
        <v>#NAME?</v>
      </c>
      <c r="P909" s="125" t="str">
        <f t="shared" si="9"/>
        <v>#NAME?</v>
      </c>
      <c r="Q909" s="122" t="str">
        <f t="shared" si="10"/>
        <v>-</v>
      </c>
      <c r="R909" s="123" t="str">
        <f t="shared" si="11"/>
        <v>-</v>
      </c>
      <c r="S909" s="124" t="str">
        <f t="shared" si="12"/>
        <v>-</v>
      </c>
      <c r="T909" s="12"/>
      <c r="U909" s="12"/>
      <c r="V909" s="12"/>
      <c r="W909" s="12"/>
      <c r="X909" s="12"/>
      <c r="Y909" s="12"/>
      <c r="Z909" s="12"/>
    </row>
    <row r="910" ht="12.75" customHeight="1">
      <c r="A910" s="113">
        <f t="shared" si="2"/>
        <v>0</v>
      </c>
      <c r="B910" s="114"/>
      <c r="C910" s="115"/>
      <c r="D910" s="40" t="str">
        <f t="shared" si="3"/>
        <v>#NAME?</v>
      </c>
      <c r="E910" s="84"/>
      <c r="F910" s="41" t="str">
        <f t="shared" si="4"/>
        <v>#NAME?</v>
      </c>
      <c r="G910" s="45" t="str">
        <f t="shared" si="5"/>
        <v>#NAME?</v>
      </c>
      <c r="H910" s="41" t="str">
        <f t="shared" si="6"/>
        <v>#NAME?</v>
      </c>
      <c r="I910" s="116"/>
      <c r="J910" s="117"/>
      <c r="K910" s="42"/>
      <c r="L910" s="85"/>
      <c r="M910" s="44"/>
      <c r="N910" s="44" t="str">
        <f t="shared" si="7"/>
        <v>#NAME?</v>
      </c>
      <c r="O910" s="86" t="str">
        <f t="shared" si="8"/>
        <v>#NAME?</v>
      </c>
      <c r="P910" s="125" t="str">
        <f t="shared" si="9"/>
        <v>#NAME?</v>
      </c>
      <c r="Q910" s="122" t="str">
        <f t="shared" si="10"/>
        <v>-</v>
      </c>
      <c r="R910" s="123" t="str">
        <f t="shared" si="11"/>
        <v>-</v>
      </c>
      <c r="S910" s="124" t="str">
        <f t="shared" si="12"/>
        <v>-</v>
      </c>
      <c r="T910" s="12"/>
      <c r="U910" s="12"/>
      <c r="V910" s="12"/>
      <c r="W910" s="12"/>
      <c r="X910" s="12"/>
      <c r="Y910" s="12"/>
      <c r="Z910" s="12"/>
    </row>
    <row r="911" ht="12.75" customHeight="1">
      <c r="A911" s="113">
        <f t="shared" si="2"/>
        <v>0</v>
      </c>
      <c r="B911" s="114"/>
      <c r="C911" s="115"/>
      <c r="D911" s="40" t="str">
        <f t="shared" si="3"/>
        <v>#NAME?</v>
      </c>
      <c r="E911" s="84"/>
      <c r="F911" s="41" t="str">
        <f t="shared" si="4"/>
        <v>#NAME?</v>
      </c>
      <c r="G911" s="45" t="str">
        <f t="shared" si="5"/>
        <v>#NAME?</v>
      </c>
      <c r="H911" s="41" t="str">
        <f t="shared" si="6"/>
        <v>#NAME?</v>
      </c>
      <c r="I911" s="116"/>
      <c r="J911" s="117"/>
      <c r="K911" s="42"/>
      <c r="L911" s="85"/>
      <c r="M911" s="44"/>
      <c r="N911" s="44" t="str">
        <f t="shared" si="7"/>
        <v>#NAME?</v>
      </c>
      <c r="O911" s="86" t="str">
        <f t="shared" si="8"/>
        <v>#NAME?</v>
      </c>
      <c r="P911" s="125" t="str">
        <f t="shared" si="9"/>
        <v>#NAME?</v>
      </c>
      <c r="Q911" s="122" t="str">
        <f t="shared" si="10"/>
        <v>-</v>
      </c>
      <c r="R911" s="123" t="str">
        <f t="shared" si="11"/>
        <v>-</v>
      </c>
      <c r="S911" s="124" t="str">
        <f t="shared" si="12"/>
        <v>-</v>
      </c>
      <c r="T911" s="12"/>
      <c r="U911" s="12"/>
      <c r="V911" s="12"/>
      <c r="W911" s="12"/>
      <c r="X911" s="12"/>
      <c r="Y911" s="12"/>
      <c r="Z911" s="12"/>
    </row>
    <row r="912" ht="12.75" customHeight="1">
      <c r="A912" s="113">
        <f t="shared" si="2"/>
        <v>0</v>
      </c>
      <c r="B912" s="114"/>
      <c r="C912" s="115"/>
      <c r="D912" s="40" t="str">
        <f t="shared" si="3"/>
        <v>#NAME?</v>
      </c>
      <c r="E912" s="84"/>
      <c r="F912" s="41" t="str">
        <f t="shared" si="4"/>
        <v>#NAME?</v>
      </c>
      <c r="G912" s="45" t="str">
        <f t="shared" si="5"/>
        <v>#NAME?</v>
      </c>
      <c r="H912" s="41" t="str">
        <f t="shared" si="6"/>
        <v>#NAME?</v>
      </c>
      <c r="I912" s="116"/>
      <c r="J912" s="117"/>
      <c r="K912" s="42"/>
      <c r="L912" s="85"/>
      <c r="M912" s="44"/>
      <c r="N912" s="44" t="str">
        <f t="shared" si="7"/>
        <v>#NAME?</v>
      </c>
      <c r="O912" s="86" t="str">
        <f t="shared" si="8"/>
        <v>#NAME?</v>
      </c>
      <c r="P912" s="125" t="str">
        <f t="shared" si="9"/>
        <v>#NAME?</v>
      </c>
      <c r="Q912" s="122" t="str">
        <f t="shared" si="10"/>
        <v>-</v>
      </c>
      <c r="R912" s="123" t="str">
        <f t="shared" si="11"/>
        <v>-</v>
      </c>
      <c r="S912" s="124" t="str">
        <f t="shared" si="12"/>
        <v>-</v>
      </c>
      <c r="T912" s="12"/>
      <c r="U912" s="12"/>
      <c r="V912" s="12"/>
      <c r="W912" s="12"/>
      <c r="X912" s="12"/>
      <c r="Y912" s="12"/>
      <c r="Z912" s="12"/>
    </row>
    <row r="913" ht="12.75" customHeight="1">
      <c r="A913" s="113">
        <f t="shared" si="2"/>
        <v>0</v>
      </c>
      <c r="B913" s="114"/>
      <c r="C913" s="115"/>
      <c r="D913" s="40" t="str">
        <f t="shared" si="3"/>
        <v>#NAME?</v>
      </c>
      <c r="E913" s="84"/>
      <c r="F913" s="41" t="str">
        <f t="shared" si="4"/>
        <v>#NAME?</v>
      </c>
      <c r="G913" s="45" t="str">
        <f t="shared" si="5"/>
        <v>#NAME?</v>
      </c>
      <c r="H913" s="41" t="str">
        <f t="shared" si="6"/>
        <v>#NAME?</v>
      </c>
      <c r="I913" s="116"/>
      <c r="J913" s="117"/>
      <c r="K913" s="42"/>
      <c r="L913" s="85"/>
      <c r="M913" s="44"/>
      <c r="N913" s="44" t="str">
        <f t="shared" si="7"/>
        <v>#NAME?</v>
      </c>
      <c r="O913" s="86" t="str">
        <f t="shared" si="8"/>
        <v>#NAME?</v>
      </c>
      <c r="P913" s="125" t="str">
        <f t="shared" si="9"/>
        <v>#NAME?</v>
      </c>
      <c r="Q913" s="122" t="str">
        <f t="shared" si="10"/>
        <v>-</v>
      </c>
      <c r="R913" s="123" t="str">
        <f t="shared" si="11"/>
        <v>-</v>
      </c>
      <c r="S913" s="124" t="str">
        <f t="shared" si="12"/>
        <v>-</v>
      </c>
      <c r="T913" s="12"/>
      <c r="U913" s="12"/>
      <c r="V913" s="12"/>
      <c r="W913" s="12"/>
      <c r="X913" s="12"/>
      <c r="Y913" s="12"/>
      <c r="Z913" s="12"/>
    </row>
    <row r="914" ht="12.75" customHeight="1">
      <c r="A914" s="113">
        <f t="shared" si="2"/>
        <v>0</v>
      </c>
      <c r="B914" s="114"/>
      <c r="C914" s="115"/>
      <c r="D914" s="40" t="str">
        <f t="shared" si="3"/>
        <v>#NAME?</v>
      </c>
      <c r="E914" s="84"/>
      <c r="F914" s="41" t="str">
        <f t="shared" si="4"/>
        <v>#NAME?</v>
      </c>
      <c r="G914" s="45" t="str">
        <f t="shared" si="5"/>
        <v>#NAME?</v>
      </c>
      <c r="H914" s="41" t="str">
        <f t="shared" si="6"/>
        <v>#NAME?</v>
      </c>
      <c r="I914" s="116"/>
      <c r="J914" s="117"/>
      <c r="K914" s="42"/>
      <c r="L914" s="85"/>
      <c r="M914" s="44"/>
      <c r="N914" s="44" t="str">
        <f t="shared" si="7"/>
        <v>#NAME?</v>
      </c>
      <c r="O914" s="86" t="str">
        <f t="shared" si="8"/>
        <v>#NAME?</v>
      </c>
      <c r="P914" s="125" t="str">
        <f t="shared" si="9"/>
        <v>#NAME?</v>
      </c>
      <c r="Q914" s="122" t="str">
        <f t="shared" si="10"/>
        <v>-</v>
      </c>
      <c r="R914" s="123" t="str">
        <f t="shared" si="11"/>
        <v>-</v>
      </c>
      <c r="S914" s="124" t="str">
        <f t="shared" si="12"/>
        <v>-</v>
      </c>
      <c r="T914" s="12"/>
      <c r="U914" s="12"/>
      <c r="V914" s="12"/>
      <c r="W914" s="12"/>
      <c r="X914" s="12"/>
      <c r="Y914" s="12"/>
      <c r="Z914" s="12"/>
    </row>
    <row r="915" ht="12.75" customHeight="1">
      <c r="A915" s="113">
        <f t="shared" si="2"/>
        <v>0</v>
      </c>
      <c r="B915" s="114"/>
      <c r="C915" s="115"/>
      <c r="D915" s="40" t="str">
        <f t="shared" si="3"/>
        <v>#NAME?</v>
      </c>
      <c r="E915" s="84"/>
      <c r="F915" s="41" t="str">
        <f t="shared" si="4"/>
        <v>#NAME?</v>
      </c>
      <c r="G915" s="45" t="str">
        <f t="shared" si="5"/>
        <v>#NAME?</v>
      </c>
      <c r="H915" s="41" t="str">
        <f t="shared" si="6"/>
        <v>#NAME?</v>
      </c>
      <c r="I915" s="116"/>
      <c r="J915" s="117"/>
      <c r="K915" s="42"/>
      <c r="L915" s="85"/>
      <c r="M915" s="44"/>
      <c r="N915" s="44" t="str">
        <f t="shared" si="7"/>
        <v>#NAME?</v>
      </c>
      <c r="O915" s="86" t="str">
        <f t="shared" si="8"/>
        <v>#NAME?</v>
      </c>
      <c r="P915" s="125" t="str">
        <f t="shared" si="9"/>
        <v>#NAME?</v>
      </c>
      <c r="Q915" s="122" t="str">
        <f t="shared" si="10"/>
        <v>-</v>
      </c>
      <c r="R915" s="123" t="str">
        <f t="shared" si="11"/>
        <v>-</v>
      </c>
      <c r="S915" s="124" t="str">
        <f t="shared" si="12"/>
        <v>-</v>
      </c>
      <c r="T915" s="12"/>
      <c r="U915" s="12"/>
      <c r="V915" s="12"/>
      <c r="W915" s="12"/>
      <c r="X915" s="12"/>
      <c r="Y915" s="12"/>
      <c r="Z915" s="12"/>
    </row>
    <row r="916" ht="12.75" customHeight="1">
      <c r="A916" s="113">
        <f t="shared" si="2"/>
        <v>0</v>
      </c>
      <c r="B916" s="114"/>
      <c r="C916" s="115"/>
      <c r="D916" s="40" t="str">
        <f t="shared" si="3"/>
        <v>#NAME?</v>
      </c>
      <c r="E916" s="84"/>
      <c r="F916" s="41" t="str">
        <f t="shared" si="4"/>
        <v>#NAME?</v>
      </c>
      <c r="G916" s="45" t="str">
        <f t="shared" si="5"/>
        <v>#NAME?</v>
      </c>
      <c r="H916" s="41" t="str">
        <f t="shared" si="6"/>
        <v>#NAME?</v>
      </c>
      <c r="I916" s="116"/>
      <c r="J916" s="117"/>
      <c r="K916" s="42"/>
      <c r="L916" s="85"/>
      <c r="M916" s="44"/>
      <c r="N916" s="44" t="str">
        <f t="shared" si="7"/>
        <v>#NAME?</v>
      </c>
      <c r="O916" s="86" t="str">
        <f t="shared" si="8"/>
        <v>#NAME?</v>
      </c>
      <c r="P916" s="125" t="str">
        <f t="shared" si="9"/>
        <v>#NAME?</v>
      </c>
      <c r="Q916" s="122" t="str">
        <f t="shared" si="10"/>
        <v>-</v>
      </c>
      <c r="R916" s="123" t="str">
        <f t="shared" si="11"/>
        <v>-</v>
      </c>
      <c r="S916" s="124" t="str">
        <f t="shared" si="12"/>
        <v>-</v>
      </c>
      <c r="T916" s="12"/>
      <c r="U916" s="12"/>
      <c r="V916" s="12"/>
      <c r="W916" s="12"/>
      <c r="X916" s="12"/>
      <c r="Y916" s="12"/>
      <c r="Z916" s="12"/>
    </row>
    <row r="917" ht="12.75" customHeight="1">
      <c r="A917" s="113">
        <f t="shared" si="2"/>
        <v>0</v>
      </c>
      <c r="B917" s="114"/>
      <c r="C917" s="115"/>
      <c r="D917" s="40" t="str">
        <f t="shared" si="3"/>
        <v>#NAME?</v>
      </c>
      <c r="E917" s="84"/>
      <c r="F917" s="41" t="str">
        <f t="shared" si="4"/>
        <v>#NAME?</v>
      </c>
      <c r="G917" s="45" t="str">
        <f t="shared" si="5"/>
        <v>#NAME?</v>
      </c>
      <c r="H917" s="41" t="str">
        <f t="shared" si="6"/>
        <v>#NAME?</v>
      </c>
      <c r="I917" s="116"/>
      <c r="J917" s="117"/>
      <c r="K917" s="42"/>
      <c r="L917" s="85"/>
      <c r="M917" s="44"/>
      <c r="N917" s="44" t="str">
        <f t="shared" si="7"/>
        <v>#NAME?</v>
      </c>
      <c r="O917" s="86" t="str">
        <f t="shared" si="8"/>
        <v>#NAME?</v>
      </c>
      <c r="P917" s="125" t="str">
        <f t="shared" si="9"/>
        <v>#NAME?</v>
      </c>
      <c r="Q917" s="122" t="str">
        <f t="shared" si="10"/>
        <v>-</v>
      </c>
      <c r="R917" s="123" t="str">
        <f t="shared" si="11"/>
        <v>-</v>
      </c>
      <c r="S917" s="124" t="str">
        <f t="shared" si="12"/>
        <v>-</v>
      </c>
      <c r="T917" s="12"/>
      <c r="U917" s="12"/>
      <c r="V917" s="12"/>
      <c r="W917" s="12"/>
      <c r="X917" s="12"/>
      <c r="Y917" s="12"/>
      <c r="Z917" s="12"/>
    </row>
    <row r="918" ht="12.75" customHeight="1">
      <c r="A918" s="113">
        <f t="shared" si="2"/>
        <v>0</v>
      </c>
      <c r="B918" s="114"/>
      <c r="C918" s="115"/>
      <c r="D918" s="40" t="str">
        <f t="shared" si="3"/>
        <v>#NAME?</v>
      </c>
      <c r="E918" s="84"/>
      <c r="F918" s="41" t="str">
        <f t="shared" si="4"/>
        <v>#NAME?</v>
      </c>
      <c r="G918" s="45" t="str">
        <f t="shared" si="5"/>
        <v>#NAME?</v>
      </c>
      <c r="H918" s="41" t="str">
        <f t="shared" si="6"/>
        <v>#NAME?</v>
      </c>
      <c r="I918" s="116"/>
      <c r="J918" s="117"/>
      <c r="K918" s="42"/>
      <c r="L918" s="85"/>
      <c r="M918" s="44"/>
      <c r="N918" s="44" t="str">
        <f t="shared" si="7"/>
        <v>#NAME?</v>
      </c>
      <c r="O918" s="86" t="str">
        <f t="shared" si="8"/>
        <v>#NAME?</v>
      </c>
      <c r="P918" s="125" t="str">
        <f t="shared" si="9"/>
        <v>#NAME?</v>
      </c>
      <c r="Q918" s="122" t="str">
        <f t="shared" si="10"/>
        <v>-</v>
      </c>
      <c r="R918" s="123" t="str">
        <f t="shared" si="11"/>
        <v>-</v>
      </c>
      <c r="S918" s="124" t="str">
        <f t="shared" si="12"/>
        <v>-</v>
      </c>
      <c r="T918" s="12"/>
      <c r="U918" s="12"/>
      <c r="V918" s="12"/>
      <c r="W918" s="12"/>
      <c r="X918" s="12"/>
      <c r="Y918" s="12"/>
      <c r="Z918" s="12"/>
    </row>
    <row r="919" ht="12.75" customHeight="1">
      <c r="A919" s="113">
        <f t="shared" si="2"/>
        <v>0</v>
      </c>
      <c r="B919" s="114"/>
      <c r="C919" s="115"/>
      <c r="D919" s="40" t="str">
        <f t="shared" si="3"/>
        <v>#NAME?</v>
      </c>
      <c r="E919" s="84"/>
      <c r="F919" s="41" t="str">
        <f t="shared" si="4"/>
        <v>#NAME?</v>
      </c>
      <c r="G919" s="45" t="str">
        <f t="shared" si="5"/>
        <v>#NAME?</v>
      </c>
      <c r="H919" s="41" t="str">
        <f t="shared" si="6"/>
        <v>#NAME?</v>
      </c>
      <c r="I919" s="116"/>
      <c r="J919" s="117"/>
      <c r="K919" s="42"/>
      <c r="L919" s="85"/>
      <c r="M919" s="44"/>
      <c r="N919" s="44" t="str">
        <f t="shared" si="7"/>
        <v>#NAME?</v>
      </c>
      <c r="O919" s="86" t="str">
        <f t="shared" si="8"/>
        <v>#NAME?</v>
      </c>
      <c r="P919" s="125" t="str">
        <f t="shared" si="9"/>
        <v>#NAME?</v>
      </c>
      <c r="Q919" s="122" t="str">
        <f t="shared" si="10"/>
        <v>-</v>
      </c>
      <c r="R919" s="123" t="str">
        <f t="shared" si="11"/>
        <v>-</v>
      </c>
      <c r="S919" s="124" t="str">
        <f t="shared" si="12"/>
        <v>-</v>
      </c>
      <c r="T919" s="12"/>
      <c r="U919" s="12"/>
      <c r="V919" s="12"/>
      <c r="W919" s="12"/>
      <c r="X919" s="12"/>
      <c r="Y919" s="12"/>
      <c r="Z919" s="12"/>
    </row>
    <row r="920" ht="12.75" customHeight="1">
      <c r="A920" s="113">
        <f t="shared" si="2"/>
        <v>0</v>
      </c>
      <c r="B920" s="114"/>
      <c r="C920" s="115"/>
      <c r="D920" s="40" t="str">
        <f t="shared" si="3"/>
        <v>#NAME?</v>
      </c>
      <c r="E920" s="84"/>
      <c r="F920" s="41" t="str">
        <f t="shared" si="4"/>
        <v>#NAME?</v>
      </c>
      <c r="G920" s="45" t="str">
        <f t="shared" si="5"/>
        <v>#NAME?</v>
      </c>
      <c r="H920" s="41" t="str">
        <f t="shared" si="6"/>
        <v>#NAME?</v>
      </c>
      <c r="I920" s="116"/>
      <c r="J920" s="117"/>
      <c r="K920" s="42"/>
      <c r="L920" s="85"/>
      <c r="M920" s="44"/>
      <c r="N920" s="44" t="str">
        <f t="shared" si="7"/>
        <v>#NAME?</v>
      </c>
      <c r="O920" s="86" t="str">
        <f t="shared" si="8"/>
        <v>#NAME?</v>
      </c>
      <c r="P920" s="125" t="str">
        <f t="shared" si="9"/>
        <v>#NAME?</v>
      </c>
      <c r="Q920" s="122" t="str">
        <f t="shared" si="10"/>
        <v>-</v>
      </c>
      <c r="R920" s="123" t="str">
        <f t="shared" si="11"/>
        <v>-</v>
      </c>
      <c r="S920" s="124" t="str">
        <f t="shared" si="12"/>
        <v>-</v>
      </c>
      <c r="T920" s="12"/>
      <c r="U920" s="12"/>
      <c r="V920" s="12"/>
      <c r="W920" s="12"/>
      <c r="X920" s="12"/>
      <c r="Y920" s="12"/>
      <c r="Z920" s="12"/>
    </row>
    <row r="921" ht="12.75" customHeight="1">
      <c r="A921" s="113">
        <f t="shared" si="2"/>
        <v>0</v>
      </c>
      <c r="B921" s="114"/>
      <c r="C921" s="115"/>
      <c r="D921" s="40" t="str">
        <f t="shared" si="3"/>
        <v>#NAME?</v>
      </c>
      <c r="E921" s="84"/>
      <c r="F921" s="41" t="str">
        <f t="shared" si="4"/>
        <v>#NAME?</v>
      </c>
      <c r="G921" s="45" t="str">
        <f t="shared" si="5"/>
        <v>#NAME?</v>
      </c>
      <c r="H921" s="41" t="str">
        <f t="shared" si="6"/>
        <v>#NAME?</v>
      </c>
      <c r="I921" s="116"/>
      <c r="J921" s="117"/>
      <c r="K921" s="42"/>
      <c r="L921" s="85"/>
      <c r="M921" s="44"/>
      <c r="N921" s="44" t="str">
        <f t="shared" si="7"/>
        <v>#NAME?</v>
      </c>
      <c r="O921" s="86" t="str">
        <f t="shared" si="8"/>
        <v>#NAME?</v>
      </c>
      <c r="P921" s="125" t="str">
        <f t="shared" si="9"/>
        <v>#NAME?</v>
      </c>
      <c r="Q921" s="122" t="str">
        <f t="shared" si="10"/>
        <v>-</v>
      </c>
      <c r="R921" s="123" t="str">
        <f t="shared" si="11"/>
        <v>-</v>
      </c>
      <c r="S921" s="124" t="str">
        <f t="shared" si="12"/>
        <v>-</v>
      </c>
      <c r="T921" s="12"/>
      <c r="U921" s="12"/>
      <c r="V921" s="12"/>
      <c r="W921" s="12"/>
      <c r="X921" s="12"/>
      <c r="Y921" s="12"/>
      <c r="Z921" s="12"/>
    </row>
    <row r="922" ht="12.75" customHeight="1">
      <c r="A922" s="113">
        <f t="shared" si="2"/>
        <v>0</v>
      </c>
      <c r="B922" s="114"/>
      <c r="C922" s="115"/>
      <c r="D922" s="40" t="str">
        <f t="shared" si="3"/>
        <v>#NAME?</v>
      </c>
      <c r="E922" s="84"/>
      <c r="F922" s="41" t="str">
        <f t="shared" si="4"/>
        <v>#NAME?</v>
      </c>
      <c r="G922" s="45" t="str">
        <f t="shared" si="5"/>
        <v>#NAME?</v>
      </c>
      <c r="H922" s="41" t="str">
        <f t="shared" si="6"/>
        <v>#NAME?</v>
      </c>
      <c r="I922" s="116"/>
      <c r="J922" s="117"/>
      <c r="K922" s="42"/>
      <c r="L922" s="85"/>
      <c r="M922" s="44"/>
      <c r="N922" s="44" t="str">
        <f t="shared" si="7"/>
        <v>#NAME?</v>
      </c>
      <c r="O922" s="86" t="str">
        <f t="shared" si="8"/>
        <v>#NAME?</v>
      </c>
      <c r="P922" s="125" t="str">
        <f t="shared" si="9"/>
        <v>#NAME?</v>
      </c>
      <c r="Q922" s="122" t="str">
        <f t="shared" si="10"/>
        <v>-</v>
      </c>
      <c r="R922" s="123" t="str">
        <f t="shared" si="11"/>
        <v>-</v>
      </c>
      <c r="S922" s="124" t="str">
        <f t="shared" si="12"/>
        <v>-</v>
      </c>
      <c r="T922" s="12"/>
      <c r="U922" s="12"/>
      <c r="V922" s="12"/>
      <c r="W922" s="12"/>
      <c r="X922" s="12"/>
      <c r="Y922" s="12"/>
      <c r="Z922" s="12"/>
    </row>
    <row r="923" ht="12.75" customHeight="1">
      <c r="A923" s="113">
        <f t="shared" si="2"/>
        <v>0</v>
      </c>
      <c r="B923" s="114"/>
      <c r="C923" s="115"/>
      <c r="D923" s="40" t="str">
        <f t="shared" si="3"/>
        <v>#NAME?</v>
      </c>
      <c r="E923" s="84"/>
      <c r="F923" s="41" t="str">
        <f t="shared" si="4"/>
        <v>#NAME?</v>
      </c>
      <c r="G923" s="45" t="str">
        <f t="shared" si="5"/>
        <v>#NAME?</v>
      </c>
      <c r="H923" s="41" t="str">
        <f t="shared" si="6"/>
        <v>#NAME?</v>
      </c>
      <c r="I923" s="116"/>
      <c r="J923" s="117"/>
      <c r="K923" s="42"/>
      <c r="L923" s="85"/>
      <c r="M923" s="44"/>
      <c r="N923" s="44" t="str">
        <f t="shared" si="7"/>
        <v>#NAME?</v>
      </c>
      <c r="O923" s="86" t="str">
        <f t="shared" si="8"/>
        <v>#NAME?</v>
      </c>
      <c r="P923" s="125" t="str">
        <f t="shared" si="9"/>
        <v>#NAME?</v>
      </c>
      <c r="Q923" s="122" t="str">
        <f t="shared" si="10"/>
        <v>-</v>
      </c>
      <c r="R923" s="123" t="str">
        <f t="shared" si="11"/>
        <v>-</v>
      </c>
      <c r="S923" s="124" t="str">
        <f t="shared" si="12"/>
        <v>-</v>
      </c>
      <c r="T923" s="12"/>
      <c r="U923" s="12"/>
      <c r="V923" s="12"/>
      <c r="W923" s="12"/>
      <c r="X923" s="12"/>
      <c r="Y923" s="12"/>
      <c r="Z923" s="12"/>
    </row>
    <row r="924" ht="12.75" customHeight="1">
      <c r="A924" s="113">
        <f t="shared" si="2"/>
        <v>0</v>
      </c>
      <c r="B924" s="114"/>
      <c r="C924" s="115"/>
      <c r="D924" s="40" t="str">
        <f t="shared" si="3"/>
        <v>#NAME?</v>
      </c>
      <c r="E924" s="84"/>
      <c r="F924" s="41" t="str">
        <f t="shared" si="4"/>
        <v>#NAME?</v>
      </c>
      <c r="G924" s="45" t="str">
        <f t="shared" si="5"/>
        <v>#NAME?</v>
      </c>
      <c r="H924" s="41" t="str">
        <f t="shared" si="6"/>
        <v>#NAME?</v>
      </c>
      <c r="I924" s="116"/>
      <c r="J924" s="117"/>
      <c r="K924" s="42"/>
      <c r="L924" s="85"/>
      <c r="M924" s="44"/>
      <c r="N924" s="44" t="str">
        <f t="shared" si="7"/>
        <v>#NAME?</v>
      </c>
      <c r="O924" s="86" t="str">
        <f t="shared" si="8"/>
        <v>#NAME?</v>
      </c>
      <c r="P924" s="125" t="str">
        <f t="shared" si="9"/>
        <v>#NAME?</v>
      </c>
      <c r="Q924" s="122" t="str">
        <f t="shared" si="10"/>
        <v>-</v>
      </c>
      <c r="R924" s="123" t="str">
        <f t="shared" si="11"/>
        <v>-</v>
      </c>
      <c r="S924" s="124" t="str">
        <f t="shared" si="12"/>
        <v>-</v>
      </c>
      <c r="T924" s="12"/>
      <c r="U924" s="12"/>
      <c r="V924" s="12"/>
      <c r="W924" s="12"/>
      <c r="X924" s="12"/>
      <c r="Y924" s="12"/>
      <c r="Z924" s="12"/>
    </row>
    <row r="925" ht="12.75" customHeight="1">
      <c r="A925" s="113">
        <f t="shared" si="2"/>
        <v>0</v>
      </c>
      <c r="B925" s="114"/>
      <c r="C925" s="115"/>
      <c r="D925" s="40" t="str">
        <f t="shared" si="3"/>
        <v>#NAME?</v>
      </c>
      <c r="E925" s="84"/>
      <c r="F925" s="41" t="str">
        <f t="shared" si="4"/>
        <v>#NAME?</v>
      </c>
      <c r="G925" s="45" t="str">
        <f t="shared" si="5"/>
        <v>#NAME?</v>
      </c>
      <c r="H925" s="41" t="str">
        <f t="shared" si="6"/>
        <v>#NAME?</v>
      </c>
      <c r="I925" s="116"/>
      <c r="J925" s="117"/>
      <c r="K925" s="42"/>
      <c r="L925" s="85"/>
      <c r="M925" s="44"/>
      <c r="N925" s="44" t="str">
        <f t="shared" si="7"/>
        <v>#NAME?</v>
      </c>
      <c r="O925" s="86" t="str">
        <f t="shared" si="8"/>
        <v>#NAME?</v>
      </c>
      <c r="P925" s="125" t="str">
        <f t="shared" si="9"/>
        <v>#NAME?</v>
      </c>
      <c r="Q925" s="122" t="str">
        <f t="shared" si="10"/>
        <v>-</v>
      </c>
      <c r="R925" s="123" t="str">
        <f t="shared" si="11"/>
        <v>-</v>
      </c>
      <c r="S925" s="124" t="str">
        <f t="shared" si="12"/>
        <v>-</v>
      </c>
      <c r="T925" s="12"/>
      <c r="U925" s="12"/>
      <c r="V925" s="12"/>
      <c r="W925" s="12"/>
      <c r="X925" s="12"/>
      <c r="Y925" s="12"/>
      <c r="Z925" s="12"/>
    </row>
    <row r="926" ht="12.75" customHeight="1">
      <c r="A926" s="113">
        <f t="shared" si="2"/>
        <v>0</v>
      </c>
      <c r="B926" s="114"/>
      <c r="C926" s="115"/>
      <c r="D926" s="40" t="str">
        <f t="shared" si="3"/>
        <v>#NAME?</v>
      </c>
      <c r="E926" s="84"/>
      <c r="F926" s="41" t="str">
        <f t="shared" si="4"/>
        <v>#NAME?</v>
      </c>
      <c r="G926" s="45" t="str">
        <f t="shared" si="5"/>
        <v>#NAME?</v>
      </c>
      <c r="H926" s="41" t="str">
        <f t="shared" si="6"/>
        <v>#NAME?</v>
      </c>
      <c r="I926" s="116"/>
      <c r="J926" s="117"/>
      <c r="K926" s="42"/>
      <c r="L926" s="85"/>
      <c r="M926" s="44"/>
      <c r="N926" s="44" t="str">
        <f t="shared" si="7"/>
        <v>#NAME?</v>
      </c>
      <c r="O926" s="86" t="str">
        <f t="shared" si="8"/>
        <v>#NAME?</v>
      </c>
      <c r="P926" s="125" t="str">
        <f t="shared" si="9"/>
        <v>#NAME?</v>
      </c>
      <c r="Q926" s="122" t="str">
        <f t="shared" si="10"/>
        <v>-</v>
      </c>
      <c r="R926" s="123" t="str">
        <f t="shared" si="11"/>
        <v>-</v>
      </c>
      <c r="S926" s="124" t="str">
        <f t="shared" si="12"/>
        <v>-</v>
      </c>
      <c r="T926" s="12"/>
      <c r="U926" s="12"/>
      <c r="V926" s="12"/>
      <c r="W926" s="12"/>
      <c r="X926" s="12"/>
      <c r="Y926" s="12"/>
      <c r="Z926" s="12"/>
    </row>
    <row r="927" ht="12.75" customHeight="1">
      <c r="A927" s="113">
        <f t="shared" si="2"/>
        <v>0</v>
      </c>
      <c r="B927" s="114"/>
      <c r="C927" s="115"/>
      <c r="D927" s="40" t="str">
        <f t="shared" si="3"/>
        <v>#NAME?</v>
      </c>
      <c r="E927" s="84"/>
      <c r="F927" s="41" t="str">
        <f t="shared" si="4"/>
        <v>#NAME?</v>
      </c>
      <c r="G927" s="45" t="str">
        <f t="shared" si="5"/>
        <v>#NAME?</v>
      </c>
      <c r="H927" s="41" t="str">
        <f t="shared" si="6"/>
        <v>#NAME?</v>
      </c>
      <c r="I927" s="116"/>
      <c r="J927" s="117"/>
      <c r="K927" s="42"/>
      <c r="L927" s="85"/>
      <c r="M927" s="44"/>
      <c r="N927" s="44" t="str">
        <f t="shared" si="7"/>
        <v>#NAME?</v>
      </c>
      <c r="O927" s="86" t="str">
        <f t="shared" si="8"/>
        <v>#NAME?</v>
      </c>
      <c r="P927" s="125" t="str">
        <f t="shared" si="9"/>
        <v>#NAME?</v>
      </c>
      <c r="Q927" s="122" t="str">
        <f t="shared" si="10"/>
        <v>-</v>
      </c>
      <c r="R927" s="123" t="str">
        <f t="shared" si="11"/>
        <v>-</v>
      </c>
      <c r="S927" s="124" t="str">
        <f t="shared" si="12"/>
        <v>-</v>
      </c>
      <c r="T927" s="12"/>
      <c r="U927" s="12"/>
      <c r="V927" s="12"/>
      <c r="W927" s="12"/>
      <c r="X927" s="12"/>
      <c r="Y927" s="12"/>
      <c r="Z927" s="12"/>
    </row>
    <row r="928" ht="12.75" customHeight="1">
      <c r="A928" s="113">
        <f t="shared" si="2"/>
        <v>0</v>
      </c>
      <c r="B928" s="114"/>
      <c r="C928" s="115"/>
      <c r="D928" s="40" t="str">
        <f t="shared" si="3"/>
        <v>#NAME?</v>
      </c>
      <c r="E928" s="84"/>
      <c r="F928" s="41" t="str">
        <f t="shared" si="4"/>
        <v>#NAME?</v>
      </c>
      <c r="G928" s="45" t="str">
        <f t="shared" si="5"/>
        <v>#NAME?</v>
      </c>
      <c r="H928" s="41" t="str">
        <f t="shared" si="6"/>
        <v>#NAME?</v>
      </c>
      <c r="I928" s="116"/>
      <c r="J928" s="117"/>
      <c r="K928" s="42"/>
      <c r="L928" s="85"/>
      <c r="M928" s="44"/>
      <c r="N928" s="44" t="str">
        <f t="shared" si="7"/>
        <v>#NAME?</v>
      </c>
      <c r="O928" s="86" t="str">
        <f t="shared" si="8"/>
        <v>#NAME?</v>
      </c>
      <c r="P928" s="125" t="str">
        <f t="shared" si="9"/>
        <v>#NAME?</v>
      </c>
      <c r="Q928" s="122" t="str">
        <f t="shared" si="10"/>
        <v>-</v>
      </c>
      <c r="R928" s="123" t="str">
        <f t="shared" si="11"/>
        <v>-</v>
      </c>
      <c r="S928" s="124" t="str">
        <f t="shared" si="12"/>
        <v>-</v>
      </c>
      <c r="T928" s="12"/>
      <c r="U928" s="12"/>
      <c r="V928" s="12"/>
      <c r="W928" s="12"/>
      <c r="X928" s="12"/>
      <c r="Y928" s="12"/>
      <c r="Z928" s="12"/>
    </row>
    <row r="929" ht="12.75" customHeight="1">
      <c r="A929" s="113">
        <f t="shared" si="2"/>
        <v>0</v>
      </c>
      <c r="B929" s="114"/>
      <c r="C929" s="115"/>
      <c r="D929" s="40" t="str">
        <f t="shared" si="3"/>
        <v>#NAME?</v>
      </c>
      <c r="E929" s="84"/>
      <c r="F929" s="41" t="str">
        <f t="shared" si="4"/>
        <v>#NAME?</v>
      </c>
      <c r="G929" s="45" t="str">
        <f t="shared" si="5"/>
        <v>#NAME?</v>
      </c>
      <c r="H929" s="41" t="str">
        <f t="shared" si="6"/>
        <v>#NAME?</v>
      </c>
      <c r="I929" s="116"/>
      <c r="J929" s="117"/>
      <c r="K929" s="42"/>
      <c r="L929" s="85"/>
      <c r="M929" s="44"/>
      <c r="N929" s="44" t="str">
        <f t="shared" si="7"/>
        <v>#NAME?</v>
      </c>
      <c r="O929" s="86" t="str">
        <f t="shared" si="8"/>
        <v>#NAME?</v>
      </c>
      <c r="P929" s="125" t="str">
        <f t="shared" si="9"/>
        <v>#NAME?</v>
      </c>
      <c r="Q929" s="122" t="str">
        <f t="shared" si="10"/>
        <v>-</v>
      </c>
      <c r="R929" s="123" t="str">
        <f t="shared" si="11"/>
        <v>-</v>
      </c>
      <c r="S929" s="124" t="str">
        <f t="shared" si="12"/>
        <v>-</v>
      </c>
      <c r="T929" s="12"/>
      <c r="U929" s="12"/>
      <c r="V929" s="12"/>
      <c r="W929" s="12"/>
      <c r="X929" s="12"/>
      <c r="Y929" s="12"/>
      <c r="Z929" s="12"/>
    </row>
    <row r="930" ht="12.75" customHeight="1">
      <c r="A930" s="113">
        <f t="shared" si="2"/>
        <v>0</v>
      </c>
      <c r="B930" s="114"/>
      <c r="C930" s="115"/>
      <c r="D930" s="40" t="str">
        <f t="shared" si="3"/>
        <v>#NAME?</v>
      </c>
      <c r="E930" s="84"/>
      <c r="F930" s="41" t="str">
        <f t="shared" si="4"/>
        <v>#NAME?</v>
      </c>
      <c r="G930" s="45" t="str">
        <f t="shared" si="5"/>
        <v>#NAME?</v>
      </c>
      <c r="H930" s="41" t="str">
        <f t="shared" si="6"/>
        <v>#NAME?</v>
      </c>
      <c r="I930" s="116"/>
      <c r="J930" s="117"/>
      <c r="K930" s="42"/>
      <c r="L930" s="85"/>
      <c r="M930" s="44"/>
      <c r="N930" s="44" t="str">
        <f t="shared" si="7"/>
        <v>#NAME?</v>
      </c>
      <c r="O930" s="86" t="str">
        <f t="shared" si="8"/>
        <v>#NAME?</v>
      </c>
      <c r="P930" s="125" t="str">
        <f t="shared" si="9"/>
        <v>#NAME?</v>
      </c>
      <c r="Q930" s="122" t="str">
        <f t="shared" si="10"/>
        <v>-</v>
      </c>
      <c r="R930" s="123" t="str">
        <f t="shared" si="11"/>
        <v>-</v>
      </c>
      <c r="S930" s="124" t="str">
        <f t="shared" si="12"/>
        <v>-</v>
      </c>
      <c r="T930" s="12"/>
      <c r="U930" s="12"/>
      <c r="V930" s="12"/>
      <c r="W930" s="12"/>
      <c r="X930" s="12"/>
      <c r="Y930" s="12"/>
      <c r="Z930" s="12"/>
    </row>
    <row r="931" ht="12.75" customHeight="1">
      <c r="A931" s="113">
        <f t="shared" si="2"/>
        <v>0</v>
      </c>
      <c r="B931" s="114"/>
      <c r="C931" s="115"/>
      <c r="D931" s="40" t="str">
        <f t="shared" si="3"/>
        <v>#NAME?</v>
      </c>
      <c r="E931" s="84"/>
      <c r="F931" s="41" t="str">
        <f t="shared" si="4"/>
        <v>#NAME?</v>
      </c>
      <c r="G931" s="45" t="str">
        <f t="shared" si="5"/>
        <v>#NAME?</v>
      </c>
      <c r="H931" s="41" t="str">
        <f t="shared" si="6"/>
        <v>#NAME?</v>
      </c>
      <c r="I931" s="116"/>
      <c r="J931" s="117"/>
      <c r="K931" s="42"/>
      <c r="L931" s="85"/>
      <c r="M931" s="44"/>
      <c r="N931" s="44" t="str">
        <f t="shared" si="7"/>
        <v>#NAME?</v>
      </c>
      <c r="O931" s="86" t="str">
        <f t="shared" si="8"/>
        <v>#NAME?</v>
      </c>
      <c r="P931" s="125" t="str">
        <f t="shared" si="9"/>
        <v>#NAME?</v>
      </c>
      <c r="Q931" s="122" t="str">
        <f t="shared" si="10"/>
        <v>-</v>
      </c>
      <c r="R931" s="123" t="str">
        <f t="shared" si="11"/>
        <v>-</v>
      </c>
      <c r="S931" s="124" t="str">
        <f t="shared" si="12"/>
        <v>-</v>
      </c>
      <c r="T931" s="12"/>
      <c r="U931" s="12"/>
      <c r="V931" s="12"/>
      <c r="W931" s="12"/>
      <c r="X931" s="12"/>
      <c r="Y931" s="12"/>
      <c r="Z931" s="12"/>
    </row>
    <row r="932" ht="12.75" customHeight="1">
      <c r="A932" s="113">
        <f t="shared" si="2"/>
        <v>0</v>
      </c>
      <c r="B932" s="114"/>
      <c r="C932" s="115"/>
      <c r="D932" s="40" t="str">
        <f t="shared" si="3"/>
        <v>#NAME?</v>
      </c>
      <c r="E932" s="84"/>
      <c r="F932" s="41" t="str">
        <f t="shared" si="4"/>
        <v>#NAME?</v>
      </c>
      <c r="G932" s="45" t="str">
        <f t="shared" si="5"/>
        <v>#NAME?</v>
      </c>
      <c r="H932" s="41" t="str">
        <f t="shared" si="6"/>
        <v>#NAME?</v>
      </c>
      <c r="I932" s="116"/>
      <c r="J932" s="117"/>
      <c r="K932" s="42"/>
      <c r="L932" s="85"/>
      <c r="M932" s="44"/>
      <c r="N932" s="44" t="str">
        <f t="shared" si="7"/>
        <v>#NAME?</v>
      </c>
      <c r="O932" s="86" t="str">
        <f t="shared" si="8"/>
        <v>#NAME?</v>
      </c>
      <c r="P932" s="125" t="str">
        <f t="shared" si="9"/>
        <v>#NAME?</v>
      </c>
      <c r="Q932" s="122" t="str">
        <f t="shared" si="10"/>
        <v>-</v>
      </c>
      <c r="R932" s="123" t="str">
        <f t="shared" si="11"/>
        <v>-</v>
      </c>
      <c r="S932" s="124" t="str">
        <f t="shared" si="12"/>
        <v>-</v>
      </c>
      <c r="T932" s="12"/>
      <c r="U932" s="12"/>
      <c r="V932" s="12"/>
      <c r="W932" s="12"/>
      <c r="X932" s="12"/>
      <c r="Y932" s="12"/>
      <c r="Z932" s="12"/>
    </row>
    <row r="933" ht="12.75" customHeight="1">
      <c r="A933" s="113">
        <f t="shared" si="2"/>
        <v>0</v>
      </c>
      <c r="B933" s="114"/>
      <c r="C933" s="115"/>
      <c r="D933" s="40" t="str">
        <f t="shared" si="3"/>
        <v>#NAME?</v>
      </c>
      <c r="E933" s="84"/>
      <c r="F933" s="41" t="str">
        <f t="shared" si="4"/>
        <v>#NAME?</v>
      </c>
      <c r="G933" s="45" t="str">
        <f t="shared" si="5"/>
        <v>#NAME?</v>
      </c>
      <c r="H933" s="41" t="str">
        <f t="shared" si="6"/>
        <v>#NAME?</v>
      </c>
      <c r="I933" s="116"/>
      <c r="J933" s="117"/>
      <c r="K933" s="42"/>
      <c r="L933" s="85"/>
      <c r="M933" s="44"/>
      <c r="N933" s="44" t="str">
        <f t="shared" si="7"/>
        <v>#NAME?</v>
      </c>
      <c r="O933" s="86" t="str">
        <f t="shared" si="8"/>
        <v>#NAME?</v>
      </c>
      <c r="P933" s="125" t="str">
        <f t="shared" si="9"/>
        <v>#NAME?</v>
      </c>
      <c r="Q933" s="122" t="str">
        <f t="shared" si="10"/>
        <v>-</v>
      </c>
      <c r="R933" s="123" t="str">
        <f t="shared" si="11"/>
        <v>-</v>
      </c>
      <c r="S933" s="124" t="str">
        <f t="shared" si="12"/>
        <v>-</v>
      </c>
      <c r="T933" s="12"/>
      <c r="U933" s="12"/>
      <c r="V933" s="12"/>
      <c r="W933" s="12"/>
      <c r="X933" s="12"/>
      <c r="Y933" s="12"/>
      <c r="Z933" s="12"/>
    </row>
    <row r="934" ht="12.75" customHeight="1">
      <c r="A934" s="113">
        <f t="shared" si="2"/>
        <v>0</v>
      </c>
      <c r="B934" s="114"/>
      <c r="C934" s="115"/>
      <c r="D934" s="40" t="str">
        <f t="shared" si="3"/>
        <v>#NAME?</v>
      </c>
      <c r="E934" s="84"/>
      <c r="F934" s="41" t="str">
        <f t="shared" si="4"/>
        <v>#NAME?</v>
      </c>
      <c r="G934" s="45" t="str">
        <f t="shared" si="5"/>
        <v>#NAME?</v>
      </c>
      <c r="H934" s="41" t="str">
        <f t="shared" si="6"/>
        <v>#NAME?</v>
      </c>
      <c r="I934" s="116"/>
      <c r="J934" s="117"/>
      <c r="K934" s="42"/>
      <c r="L934" s="85"/>
      <c r="M934" s="44"/>
      <c r="N934" s="44" t="str">
        <f t="shared" si="7"/>
        <v>#NAME?</v>
      </c>
      <c r="O934" s="86" t="str">
        <f t="shared" si="8"/>
        <v>#NAME?</v>
      </c>
      <c r="P934" s="125" t="str">
        <f t="shared" si="9"/>
        <v>#NAME?</v>
      </c>
      <c r="Q934" s="122" t="str">
        <f t="shared" si="10"/>
        <v>-</v>
      </c>
      <c r="R934" s="123" t="str">
        <f t="shared" si="11"/>
        <v>-</v>
      </c>
      <c r="S934" s="124" t="str">
        <f t="shared" si="12"/>
        <v>-</v>
      </c>
      <c r="T934" s="12"/>
      <c r="U934" s="12"/>
      <c r="V934" s="12"/>
      <c r="W934" s="12"/>
      <c r="X934" s="12"/>
      <c r="Y934" s="12"/>
      <c r="Z934" s="12"/>
    </row>
    <row r="935" ht="12.75" customHeight="1">
      <c r="A935" s="113">
        <f t="shared" si="2"/>
        <v>0</v>
      </c>
      <c r="B935" s="114"/>
      <c r="C935" s="115"/>
      <c r="D935" s="40" t="str">
        <f t="shared" si="3"/>
        <v>#NAME?</v>
      </c>
      <c r="E935" s="84"/>
      <c r="F935" s="41" t="str">
        <f t="shared" si="4"/>
        <v>#NAME?</v>
      </c>
      <c r="G935" s="45" t="str">
        <f t="shared" si="5"/>
        <v>#NAME?</v>
      </c>
      <c r="H935" s="41" t="str">
        <f t="shared" si="6"/>
        <v>#NAME?</v>
      </c>
      <c r="I935" s="116"/>
      <c r="J935" s="117"/>
      <c r="K935" s="42"/>
      <c r="L935" s="85"/>
      <c r="M935" s="44"/>
      <c r="N935" s="44" t="str">
        <f t="shared" si="7"/>
        <v>#NAME?</v>
      </c>
      <c r="O935" s="86" t="str">
        <f t="shared" si="8"/>
        <v>#NAME?</v>
      </c>
      <c r="P935" s="125" t="str">
        <f t="shared" si="9"/>
        <v>#NAME?</v>
      </c>
      <c r="Q935" s="122" t="str">
        <f t="shared" si="10"/>
        <v>-</v>
      </c>
      <c r="R935" s="123" t="str">
        <f t="shared" si="11"/>
        <v>-</v>
      </c>
      <c r="S935" s="124" t="str">
        <f t="shared" si="12"/>
        <v>-</v>
      </c>
      <c r="T935" s="12"/>
      <c r="U935" s="12"/>
      <c r="V935" s="12"/>
      <c r="W935" s="12"/>
      <c r="X935" s="12"/>
      <c r="Y935" s="12"/>
      <c r="Z935" s="12"/>
    </row>
    <row r="936" ht="12.75" customHeight="1">
      <c r="A936" s="113">
        <f t="shared" si="2"/>
        <v>0</v>
      </c>
      <c r="B936" s="114"/>
      <c r="C936" s="115"/>
      <c r="D936" s="40" t="str">
        <f t="shared" si="3"/>
        <v>#NAME?</v>
      </c>
      <c r="E936" s="84"/>
      <c r="F936" s="41" t="str">
        <f t="shared" si="4"/>
        <v>#NAME?</v>
      </c>
      <c r="G936" s="45" t="str">
        <f t="shared" si="5"/>
        <v>#NAME?</v>
      </c>
      <c r="H936" s="41" t="str">
        <f t="shared" si="6"/>
        <v>#NAME?</v>
      </c>
      <c r="I936" s="116"/>
      <c r="J936" s="117"/>
      <c r="K936" s="42"/>
      <c r="L936" s="85"/>
      <c r="M936" s="44"/>
      <c r="N936" s="44" t="str">
        <f t="shared" si="7"/>
        <v>#NAME?</v>
      </c>
      <c r="O936" s="86" t="str">
        <f t="shared" si="8"/>
        <v>#NAME?</v>
      </c>
      <c r="P936" s="125" t="str">
        <f t="shared" si="9"/>
        <v>#NAME?</v>
      </c>
      <c r="Q936" s="122" t="str">
        <f t="shared" si="10"/>
        <v>-</v>
      </c>
      <c r="R936" s="123" t="str">
        <f t="shared" si="11"/>
        <v>-</v>
      </c>
      <c r="S936" s="124" t="str">
        <f t="shared" si="12"/>
        <v>-</v>
      </c>
      <c r="T936" s="12"/>
      <c r="U936" s="12"/>
      <c r="V936" s="12"/>
      <c r="W936" s="12"/>
      <c r="X936" s="12"/>
      <c r="Y936" s="12"/>
      <c r="Z936" s="12"/>
    </row>
    <row r="937" ht="12.75" customHeight="1">
      <c r="A937" s="113">
        <f t="shared" si="2"/>
        <v>0</v>
      </c>
      <c r="B937" s="114"/>
      <c r="C937" s="115"/>
      <c r="D937" s="40" t="str">
        <f t="shared" si="3"/>
        <v>#NAME?</v>
      </c>
      <c r="E937" s="84"/>
      <c r="F937" s="41" t="str">
        <f t="shared" si="4"/>
        <v>#NAME?</v>
      </c>
      <c r="G937" s="45" t="str">
        <f t="shared" si="5"/>
        <v>#NAME?</v>
      </c>
      <c r="H937" s="41" t="str">
        <f t="shared" si="6"/>
        <v>#NAME?</v>
      </c>
      <c r="I937" s="116"/>
      <c r="J937" s="117"/>
      <c r="K937" s="42"/>
      <c r="L937" s="85"/>
      <c r="M937" s="44"/>
      <c r="N937" s="44" t="str">
        <f t="shared" si="7"/>
        <v>#NAME?</v>
      </c>
      <c r="O937" s="86" t="str">
        <f t="shared" si="8"/>
        <v>#NAME?</v>
      </c>
      <c r="P937" s="125" t="str">
        <f t="shared" si="9"/>
        <v>#NAME?</v>
      </c>
      <c r="Q937" s="122" t="str">
        <f t="shared" si="10"/>
        <v>-</v>
      </c>
      <c r="R937" s="123" t="str">
        <f t="shared" si="11"/>
        <v>-</v>
      </c>
      <c r="S937" s="124" t="str">
        <f t="shared" si="12"/>
        <v>-</v>
      </c>
      <c r="T937" s="12"/>
      <c r="U937" s="12"/>
      <c r="V937" s="12"/>
      <c r="W937" s="12"/>
      <c r="X937" s="12"/>
      <c r="Y937" s="12"/>
      <c r="Z937" s="12"/>
    </row>
    <row r="938" ht="12.75" customHeight="1">
      <c r="A938" s="113">
        <f t="shared" si="2"/>
        <v>0</v>
      </c>
      <c r="B938" s="114"/>
      <c r="C938" s="115"/>
      <c r="D938" s="40" t="str">
        <f t="shared" si="3"/>
        <v>#NAME?</v>
      </c>
      <c r="E938" s="84"/>
      <c r="F938" s="41" t="str">
        <f t="shared" si="4"/>
        <v>#NAME?</v>
      </c>
      <c r="G938" s="45" t="str">
        <f t="shared" si="5"/>
        <v>#NAME?</v>
      </c>
      <c r="H938" s="41" t="str">
        <f t="shared" si="6"/>
        <v>#NAME?</v>
      </c>
      <c r="I938" s="116"/>
      <c r="J938" s="117"/>
      <c r="K938" s="42"/>
      <c r="L938" s="85"/>
      <c r="M938" s="44"/>
      <c r="N938" s="44" t="str">
        <f t="shared" si="7"/>
        <v>#NAME?</v>
      </c>
      <c r="O938" s="86" t="str">
        <f t="shared" si="8"/>
        <v>#NAME?</v>
      </c>
      <c r="P938" s="125" t="str">
        <f t="shared" si="9"/>
        <v>#NAME?</v>
      </c>
      <c r="Q938" s="122" t="str">
        <f t="shared" si="10"/>
        <v>-</v>
      </c>
      <c r="R938" s="123" t="str">
        <f t="shared" si="11"/>
        <v>-</v>
      </c>
      <c r="S938" s="124" t="str">
        <f t="shared" si="12"/>
        <v>-</v>
      </c>
      <c r="T938" s="12"/>
      <c r="U938" s="12"/>
      <c r="V938" s="12"/>
      <c r="W938" s="12"/>
      <c r="X938" s="12"/>
      <c r="Y938" s="12"/>
      <c r="Z938" s="12"/>
    </row>
    <row r="939" ht="12.75" customHeight="1">
      <c r="A939" s="113">
        <f t="shared" si="2"/>
        <v>0</v>
      </c>
      <c r="B939" s="114"/>
      <c r="C939" s="115"/>
      <c r="D939" s="40" t="str">
        <f t="shared" si="3"/>
        <v>#NAME?</v>
      </c>
      <c r="E939" s="84"/>
      <c r="F939" s="41" t="str">
        <f t="shared" si="4"/>
        <v>#NAME?</v>
      </c>
      <c r="G939" s="45" t="str">
        <f t="shared" si="5"/>
        <v>#NAME?</v>
      </c>
      <c r="H939" s="41" t="str">
        <f t="shared" si="6"/>
        <v>#NAME?</v>
      </c>
      <c r="I939" s="116"/>
      <c r="J939" s="117"/>
      <c r="K939" s="42"/>
      <c r="L939" s="85"/>
      <c r="M939" s="44"/>
      <c r="N939" s="44" t="str">
        <f t="shared" si="7"/>
        <v>#NAME?</v>
      </c>
      <c r="O939" s="86" t="str">
        <f t="shared" si="8"/>
        <v>#NAME?</v>
      </c>
      <c r="P939" s="125" t="str">
        <f t="shared" si="9"/>
        <v>#NAME?</v>
      </c>
      <c r="Q939" s="122" t="str">
        <f t="shared" si="10"/>
        <v>-</v>
      </c>
      <c r="R939" s="123" t="str">
        <f t="shared" si="11"/>
        <v>-</v>
      </c>
      <c r="S939" s="124" t="str">
        <f t="shared" si="12"/>
        <v>-</v>
      </c>
      <c r="T939" s="12"/>
      <c r="U939" s="12"/>
      <c r="V939" s="12"/>
      <c r="W939" s="12"/>
      <c r="X939" s="12"/>
      <c r="Y939" s="12"/>
      <c r="Z939" s="12"/>
    </row>
    <row r="940" ht="12.75" customHeight="1">
      <c r="A940" s="113">
        <f t="shared" si="2"/>
        <v>0</v>
      </c>
      <c r="B940" s="114"/>
      <c r="C940" s="115"/>
      <c r="D940" s="40" t="str">
        <f t="shared" si="3"/>
        <v>#NAME?</v>
      </c>
      <c r="E940" s="84"/>
      <c r="F940" s="41" t="str">
        <f t="shared" si="4"/>
        <v>#NAME?</v>
      </c>
      <c r="G940" s="45" t="str">
        <f t="shared" si="5"/>
        <v>#NAME?</v>
      </c>
      <c r="H940" s="41" t="str">
        <f t="shared" si="6"/>
        <v>#NAME?</v>
      </c>
      <c r="I940" s="116"/>
      <c r="J940" s="117"/>
      <c r="K940" s="42"/>
      <c r="L940" s="85"/>
      <c r="M940" s="44"/>
      <c r="N940" s="44" t="str">
        <f t="shared" si="7"/>
        <v>#NAME?</v>
      </c>
      <c r="O940" s="86" t="str">
        <f t="shared" si="8"/>
        <v>#NAME?</v>
      </c>
      <c r="P940" s="125" t="str">
        <f t="shared" si="9"/>
        <v>#NAME?</v>
      </c>
      <c r="Q940" s="122" t="str">
        <f t="shared" si="10"/>
        <v>-</v>
      </c>
      <c r="R940" s="123" t="str">
        <f t="shared" si="11"/>
        <v>-</v>
      </c>
      <c r="S940" s="124" t="str">
        <f t="shared" si="12"/>
        <v>-</v>
      </c>
      <c r="T940" s="12"/>
      <c r="U940" s="12"/>
      <c r="V940" s="12"/>
      <c r="W940" s="12"/>
      <c r="X940" s="12"/>
      <c r="Y940" s="12"/>
      <c r="Z940" s="12"/>
    </row>
    <row r="941" ht="12.75" customHeight="1">
      <c r="A941" s="113">
        <f t="shared" si="2"/>
        <v>0</v>
      </c>
      <c r="B941" s="114"/>
      <c r="C941" s="115"/>
      <c r="D941" s="40" t="str">
        <f t="shared" si="3"/>
        <v>#NAME?</v>
      </c>
      <c r="E941" s="84"/>
      <c r="F941" s="41" t="str">
        <f t="shared" si="4"/>
        <v>#NAME?</v>
      </c>
      <c r="G941" s="45" t="str">
        <f t="shared" si="5"/>
        <v>#NAME?</v>
      </c>
      <c r="H941" s="41" t="str">
        <f t="shared" si="6"/>
        <v>#NAME?</v>
      </c>
      <c r="I941" s="116"/>
      <c r="J941" s="117"/>
      <c r="K941" s="42"/>
      <c r="L941" s="85"/>
      <c r="M941" s="44"/>
      <c r="N941" s="44" t="str">
        <f t="shared" si="7"/>
        <v>#NAME?</v>
      </c>
      <c r="O941" s="86" t="str">
        <f t="shared" si="8"/>
        <v>#NAME?</v>
      </c>
      <c r="P941" s="125" t="str">
        <f t="shared" si="9"/>
        <v>#NAME?</v>
      </c>
      <c r="Q941" s="122" t="str">
        <f t="shared" si="10"/>
        <v>-</v>
      </c>
      <c r="R941" s="123" t="str">
        <f t="shared" si="11"/>
        <v>-</v>
      </c>
      <c r="S941" s="124" t="str">
        <f t="shared" si="12"/>
        <v>-</v>
      </c>
      <c r="T941" s="12"/>
      <c r="U941" s="12"/>
      <c r="V941" s="12"/>
      <c r="W941" s="12"/>
      <c r="X941" s="12"/>
      <c r="Y941" s="12"/>
      <c r="Z941" s="12"/>
    </row>
    <row r="942" ht="12.75" customHeight="1">
      <c r="A942" s="113">
        <f t="shared" si="2"/>
        <v>0</v>
      </c>
      <c r="B942" s="114"/>
      <c r="C942" s="115"/>
      <c r="D942" s="40" t="str">
        <f t="shared" si="3"/>
        <v>#NAME?</v>
      </c>
      <c r="E942" s="84"/>
      <c r="F942" s="41" t="str">
        <f t="shared" si="4"/>
        <v>#NAME?</v>
      </c>
      <c r="G942" s="45" t="str">
        <f t="shared" si="5"/>
        <v>#NAME?</v>
      </c>
      <c r="H942" s="41" t="str">
        <f t="shared" si="6"/>
        <v>#NAME?</v>
      </c>
      <c r="I942" s="116"/>
      <c r="J942" s="117"/>
      <c r="K942" s="42"/>
      <c r="L942" s="85"/>
      <c r="M942" s="44"/>
      <c r="N942" s="44" t="str">
        <f t="shared" si="7"/>
        <v>#NAME?</v>
      </c>
      <c r="O942" s="86" t="str">
        <f t="shared" si="8"/>
        <v>#NAME?</v>
      </c>
      <c r="P942" s="125" t="str">
        <f t="shared" si="9"/>
        <v>#NAME?</v>
      </c>
      <c r="Q942" s="122" t="str">
        <f t="shared" si="10"/>
        <v>-</v>
      </c>
      <c r="R942" s="123" t="str">
        <f t="shared" si="11"/>
        <v>-</v>
      </c>
      <c r="S942" s="124" t="str">
        <f t="shared" si="12"/>
        <v>-</v>
      </c>
      <c r="T942" s="12"/>
      <c r="U942" s="12"/>
      <c r="V942" s="12"/>
      <c r="W942" s="12"/>
      <c r="X942" s="12"/>
      <c r="Y942" s="12"/>
      <c r="Z942" s="12"/>
    </row>
    <row r="943" ht="12.75" customHeight="1">
      <c r="A943" s="113">
        <f t="shared" si="2"/>
        <v>0</v>
      </c>
      <c r="B943" s="114"/>
      <c r="C943" s="115"/>
      <c r="D943" s="40" t="str">
        <f t="shared" si="3"/>
        <v>#NAME?</v>
      </c>
      <c r="E943" s="84"/>
      <c r="F943" s="41" t="str">
        <f t="shared" si="4"/>
        <v>#NAME?</v>
      </c>
      <c r="G943" s="45" t="str">
        <f t="shared" si="5"/>
        <v>#NAME?</v>
      </c>
      <c r="H943" s="41" t="str">
        <f t="shared" si="6"/>
        <v>#NAME?</v>
      </c>
      <c r="I943" s="116"/>
      <c r="J943" s="117"/>
      <c r="K943" s="42"/>
      <c r="L943" s="85"/>
      <c r="M943" s="44"/>
      <c r="N943" s="44" t="str">
        <f t="shared" si="7"/>
        <v>#NAME?</v>
      </c>
      <c r="O943" s="86" t="str">
        <f t="shared" si="8"/>
        <v>#NAME?</v>
      </c>
      <c r="P943" s="125" t="str">
        <f t="shared" si="9"/>
        <v>#NAME?</v>
      </c>
      <c r="Q943" s="122" t="str">
        <f t="shared" si="10"/>
        <v>-</v>
      </c>
      <c r="R943" s="123" t="str">
        <f t="shared" si="11"/>
        <v>-</v>
      </c>
      <c r="S943" s="124" t="str">
        <f t="shared" si="12"/>
        <v>-</v>
      </c>
      <c r="T943" s="12"/>
      <c r="U943" s="12"/>
      <c r="V943" s="12"/>
      <c r="W943" s="12"/>
      <c r="X943" s="12"/>
      <c r="Y943" s="12"/>
      <c r="Z943" s="12"/>
    </row>
    <row r="944" ht="12.75" customHeight="1">
      <c r="A944" s="113">
        <f t="shared" si="2"/>
        <v>0</v>
      </c>
      <c r="B944" s="114"/>
      <c r="C944" s="115"/>
      <c r="D944" s="40" t="str">
        <f t="shared" si="3"/>
        <v>#NAME?</v>
      </c>
      <c r="E944" s="84"/>
      <c r="F944" s="41" t="str">
        <f t="shared" si="4"/>
        <v>#NAME?</v>
      </c>
      <c r="G944" s="45" t="str">
        <f t="shared" si="5"/>
        <v>#NAME?</v>
      </c>
      <c r="H944" s="41" t="str">
        <f t="shared" si="6"/>
        <v>#NAME?</v>
      </c>
      <c r="I944" s="116"/>
      <c r="J944" s="117"/>
      <c r="K944" s="42"/>
      <c r="L944" s="85"/>
      <c r="M944" s="44"/>
      <c r="N944" s="44" t="str">
        <f t="shared" si="7"/>
        <v>#NAME?</v>
      </c>
      <c r="O944" s="86" t="str">
        <f t="shared" si="8"/>
        <v>#NAME?</v>
      </c>
      <c r="P944" s="125" t="str">
        <f t="shared" si="9"/>
        <v>#NAME?</v>
      </c>
      <c r="Q944" s="122" t="str">
        <f t="shared" si="10"/>
        <v>-</v>
      </c>
      <c r="R944" s="123" t="str">
        <f t="shared" si="11"/>
        <v>-</v>
      </c>
      <c r="S944" s="124" t="str">
        <f t="shared" si="12"/>
        <v>-</v>
      </c>
      <c r="T944" s="12"/>
      <c r="U944" s="12"/>
      <c r="V944" s="12"/>
      <c r="W944" s="12"/>
      <c r="X944" s="12"/>
      <c r="Y944" s="12"/>
      <c r="Z944" s="12"/>
    </row>
    <row r="945" ht="12.75" customHeight="1">
      <c r="A945" s="113">
        <f t="shared" si="2"/>
        <v>0</v>
      </c>
      <c r="B945" s="114"/>
      <c r="C945" s="115"/>
      <c r="D945" s="40" t="str">
        <f t="shared" si="3"/>
        <v>#NAME?</v>
      </c>
      <c r="E945" s="84"/>
      <c r="F945" s="41" t="str">
        <f t="shared" si="4"/>
        <v>#NAME?</v>
      </c>
      <c r="G945" s="45" t="str">
        <f t="shared" si="5"/>
        <v>#NAME?</v>
      </c>
      <c r="H945" s="41" t="str">
        <f t="shared" si="6"/>
        <v>#NAME?</v>
      </c>
      <c r="I945" s="116"/>
      <c r="J945" s="117"/>
      <c r="K945" s="42"/>
      <c r="L945" s="85"/>
      <c r="M945" s="44"/>
      <c r="N945" s="44" t="str">
        <f t="shared" si="7"/>
        <v>#NAME?</v>
      </c>
      <c r="O945" s="86" t="str">
        <f t="shared" si="8"/>
        <v>#NAME?</v>
      </c>
      <c r="P945" s="125" t="str">
        <f t="shared" si="9"/>
        <v>#NAME?</v>
      </c>
      <c r="Q945" s="122" t="str">
        <f t="shared" si="10"/>
        <v>-</v>
      </c>
      <c r="R945" s="123" t="str">
        <f t="shared" si="11"/>
        <v>-</v>
      </c>
      <c r="S945" s="124" t="str">
        <f t="shared" si="12"/>
        <v>-</v>
      </c>
      <c r="T945" s="12"/>
      <c r="U945" s="12"/>
      <c r="V945" s="12"/>
      <c r="W945" s="12"/>
      <c r="X945" s="12"/>
      <c r="Y945" s="12"/>
      <c r="Z945" s="12"/>
    </row>
    <row r="946" ht="12.75" customHeight="1">
      <c r="A946" s="113">
        <f t="shared" si="2"/>
        <v>0</v>
      </c>
      <c r="B946" s="114"/>
      <c r="C946" s="115"/>
      <c r="D946" s="40" t="str">
        <f t="shared" si="3"/>
        <v>#NAME?</v>
      </c>
      <c r="E946" s="84"/>
      <c r="F946" s="41" t="str">
        <f t="shared" si="4"/>
        <v>#NAME?</v>
      </c>
      <c r="G946" s="45" t="str">
        <f t="shared" si="5"/>
        <v>#NAME?</v>
      </c>
      <c r="H946" s="41" t="str">
        <f t="shared" si="6"/>
        <v>#NAME?</v>
      </c>
      <c r="I946" s="116"/>
      <c r="J946" s="117"/>
      <c r="K946" s="42"/>
      <c r="L946" s="85"/>
      <c r="M946" s="44"/>
      <c r="N946" s="44" t="str">
        <f t="shared" si="7"/>
        <v>#NAME?</v>
      </c>
      <c r="O946" s="86" t="str">
        <f t="shared" si="8"/>
        <v>#NAME?</v>
      </c>
      <c r="P946" s="125" t="str">
        <f t="shared" si="9"/>
        <v>#NAME?</v>
      </c>
      <c r="Q946" s="122" t="str">
        <f t="shared" si="10"/>
        <v>-</v>
      </c>
      <c r="R946" s="123" t="str">
        <f t="shared" si="11"/>
        <v>-</v>
      </c>
      <c r="S946" s="124" t="str">
        <f t="shared" si="12"/>
        <v>-</v>
      </c>
      <c r="T946" s="12"/>
      <c r="U946" s="12"/>
      <c r="V946" s="12"/>
      <c r="W946" s="12"/>
      <c r="X946" s="12"/>
      <c r="Y946" s="12"/>
      <c r="Z946" s="12"/>
    </row>
    <row r="947" ht="12.75" customHeight="1">
      <c r="A947" s="113">
        <f t="shared" si="2"/>
        <v>0</v>
      </c>
      <c r="B947" s="114"/>
      <c r="C947" s="115"/>
      <c r="D947" s="40" t="str">
        <f t="shared" si="3"/>
        <v>#NAME?</v>
      </c>
      <c r="E947" s="84"/>
      <c r="F947" s="41" t="str">
        <f t="shared" si="4"/>
        <v>#NAME?</v>
      </c>
      <c r="G947" s="45" t="str">
        <f t="shared" si="5"/>
        <v>#NAME?</v>
      </c>
      <c r="H947" s="41" t="str">
        <f t="shared" si="6"/>
        <v>#NAME?</v>
      </c>
      <c r="I947" s="116"/>
      <c r="J947" s="117"/>
      <c r="K947" s="42"/>
      <c r="L947" s="85"/>
      <c r="M947" s="44"/>
      <c r="N947" s="44" t="str">
        <f t="shared" si="7"/>
        <v>#NAME?</v>
      </c>
      <c r="O947" s="86" t="str">
        <f t="shared" si="8"/>
        <v>#NAME?</v>
      </c>
      <c r="P947" s="125" t="str">
        <f t="shared" si="9"/>
        <v>#NAME?</v>
      </c>
      <c r="Q947" s="122" t="str">
        <f t="shared" si="10"/>
        <v>-</v>
      </c>
      <c r="R947" s="123" t="str">
        <f t="shared" si="11"/>
        <v>-</v>
      </c>
      <c r="S947" s="124" t="str">
        <f t="shared" si="12"/>
        <v>-</v>
      </c>
      <c r="T947" s="12"/>
      <c r="U947" s="12"/>
      <c r="V947" s="12"/>
      <c r="W947" s="12"/>
      <c r="X947" s="12"/>
      <c r="Y947" s="12"/>
      <c r="Z947" s="12"/>
    </row>
    <row r="948" ht="12.75" customHeight="1">
      <c r="A948" s="113">
        <f t="shared" si="2"/>
        <v>0</v>
      </c>
      <c r="B948" s="114"/>
      <c r="C948" s="115"/>
      <c r="D948" s="40" t="str">
        <f t="shared" si="3"/>
        <v>#NAME?</v>
      </c>
      <c r="E948" s="84"/>
      <c r="F948" s="41" t="str">
        <f t="shared" si="4"/>
        <v>#NAME?</v>
      </c>
      <c r="G948" s="45" t="str">
        <f t="shared" si="5"/>
        <v>#NAME?</v>
      </c>
      <c r="H948" s="41" t="str">
        <f t="shared" si="6"/>
        <v>#NAME?</v>
      </c>
      <c r="I948" s="116"/>
      <c r="J948" s="117"/>
      <c r="K948" s="42"/>
      <c r="L948" s="85"/>
      <c r="M948" s="44"/>
      <c r="N948" s="44" t="str">
        <f t="shared" si="7"/>
        <v>#NAME?</v>
      </c>
      <c r="O948" s="86" t="str">
        <f t="shared" si="8"/>
        <v>#NAME?</v>
      </c>
      <c r="P948" s="125" t="str">
        <f t="shared" si="9"/>
        <v>#NAME?</v>
      </c>
      <c r="Q948" s="122" t="str">
        <f t="shared" si="10"/>
        <v>-</v>
      </c>
      <c r="R948" s="123" t="str">
        <f t="shared" si="11"/>
        <v>-</v>
      </c>
      <c r="S948" s="124" t="str">
        <f t="shared" si="12"/>
        <v>-</v>
      </c>
      <c r="T948" s="12"/>
      <c r="U948" s="12"/>
      <c r="V948" s="12"/>
      <c r="W948" s="12"/>
      <c r="X948" s="12"/>
      <c r="Y948" s="12"/>
      <c r="Z948" s="12"/>
    </row>
    <row r="949" ht="12.75" customHeight="1">
      <c r="A949" s="113">
        <f t="shared" si="2"/>
        <v>0</v>
      </c>
      <c r="B949" s="114"/>
      <c r="C949" s="115"/>
      <c r="D949" s="40" t="str">
        <f t="shared" si="3"/>
        <v>#NAME?</v>
      </c>
      <c r="E949" s="84"/>
      <c r="F949" s="41" t="str">
        <f t="shared" si="4"/>
        <v>#NAME?</v>
      </c>
      <c r="G949" s="45" t="str">
        <f t="shared" si="5"/>
        <v>#NAME?</v>
      </c>
      <c r="H949" s="41" t="str">
        <f t="shared" si="6"/>
        <v>#NAME?</v>
      </c>
      <c r="I949" s="116"/>
      <c r="J949" s="117"/>
      <c r="K949" s="42"/>
      <c r="L949" s="85"/>
      <c r="M949" s="44"/>
      <c r="N949" s="44" t="str">
        <f t="shared" si="7"/>
        <v>#NAME?</v>
      </c>
      <c r="O949" s="86" t="str">
        <f t="shared" si="8"/>
        <v>#NAME?</v>
      </c>
      <c r="P949" s="125" t="str">
        <f t="shared" si="9"/>
        <v>#NAME?</v>
      </c>
      <c r="Q949" s="122" t="str">
        <f t="shared" si="10"/>
        <v>-</v>
      </c>
      <c r="R949" s="123" t="str">
        <f t="shared" si="11"/>
        <v>-</v>
      </c>
      <c r="S949" s="124" t="str">
        <f t="shared" si="12"/>
        <v>-</v>
      </c>
      <c r="T949" s="12"/>
      <c r="U949" s="12"/>
      <c r="V949" s="12"/>
      <c r="W949" s="12"/>
      <c r="X949" s="12"/>
      <c r="Y949" s="12"/>
      <c r="Z949" s="12"/>
    </row>
    <row r="950" ht="12.75" customHeight="1">
      <c r="A950" s="113">
        <f t="shared" si="2"/>
        <v>0</v>
      </c>
      <c r="B950" s="114"/>
      <c r="C950" s="115"/>
      <c r="D950" s="40" t="str">
        <f t="shared" si="3"/>
        <v>#NAME?</v>
      </c>
      <c r="E950" s="84"/>
      <c r="F950" s="41" t="str">
        <f t="shared" si="4"/>
        <v>#NAME?</v>
      </c>
      <c r="G950" s="45" t="str">
        <f t="shared" si="5"/>
        <v>#NAME?</v>
      </c>
      <c r="H950" s="41" t="str">
        <f t="shared" si="6"/>
        <v>#NAME?</v>
      </c>
      <c r="I950" s="116"/>
      <c r="J950" s="117"/>
      <c r="K950" s="42"/>
      <c r="L950" s="85"/>
      <c r="M950" s="44"/>
      <c r="N950" s="44" t="str">
        <f t="shared" si="7"/>
        <v>#NAME?</v>
      </c>
      <c r="O950" s="86" t="str">
        <f t="shared" si="8"/>
        <v>#NAME?</v>
      </c>
      <c r="P950" s="125" t="str">
        <f t="shared" si="9"/>
        <v>#NAME?</v>
      </c>
      <c r="Q950" s="122" t="str">
        <f t="shared" si="10"/>
        <v>-</v>
      </c>
      <c r="R950" s="123" t="str">
        <f t="shared" si="11"/>
        <v>-</v>
      </c>
      <c r="S950" s="124" t="str">
        <f t="shared" si="12"/>
        <v>-</v>
      </c>
      <c r="T950" s="12"/>
      <c r="U950" s="12"/>
      <c r="V950" s="12"/>
      <c r="W950" s="12"/>
      <c r="X950" s="12"/>
      <c r="Y950" s="12"/>
      <c r="Z950" s="12"/>
    </row>
    <row r="951" ht="12.75" customHeight="1">
      <c r="A951" s="113">
        <f t="shared" si="2"/>
        <v>0</v>
      </c>
      <c r="B951" s="114"/>
      <c r="C951" s="115"/>
      <c r="D951" s="40" t="str">
        <f t="shared" si="3"/>
        <v>#NAME?</v>
      </c>
      <c r="E951" s="84"/>
      <c r="F951" s="41" t="str">
        <f t="shared" si="4"/>
        <v>#NAME?</v>
      </c>
      <c r="G951" s="45" t="str">
        <f t="shared" si="5"/>
        <v>#NAME?</v>
      </c>
      <c r="H951" s="41" t="str">
        <f t="shared" si="6"/>
        <v>#NAME?</v>
      </c>
      <c r="I951" s="116"/>
      <c r="J951" s="117"/>
      <c r="K951" s="42"/>
      <c r="L951" s="85"/>
      <c r="M951" s="44"/>
      <c r="N951" s="44" t="str">
        <f t="shared" si="7"/>
        <v>#NAME?</v>
      </c>
      <c r="O951" s="86" t="str">
        <f t="shared" si="8"/>
        <v>#NAME?</v>
      </c>
      <c r="P951" s="125" t="str">
        <f t="shared" si="9"/>
        <v>#NAME?</v>
      </c>
      <c r="Q951" s="122" t="str">
        <f t="shared" si="10"/>
        <v>-</v>
      </c>
      <c r="R951" s="123" t="str">
        <f t="shared" si="11"/>
        <v>-</v>
      </c>
      <c r="S951" s="124" t="str">
        <f t="shared" si="12"/>
        <v>-</v>
      </c>
      <c r="T951" s="12"/>
      <c r="U951" s="12"/>
      <c r="V951" s="12"/>
      <c r="W951" s="12"/>
      <c r="X951" s="12"/>
      <c r="Y951" s="12"/>
      <c r="Z951" s="12"/>
    </row>
    <row r="952" ht="12.75" customHeight="1">
      <c r="A952" s="113">
        <f t="shared" si="2"/>
        <v>0</v>
      </c>
      <c r="B952" s="114"/>
      <c r="C952" s="115"/>
      <c r="D952" s="40" t="str">
        <f t="shared" si="3"/>
        <v>#NAME?</v>
      </c>
      <c r="E952" s="84"/>
      <c r="F952" s="41" t="str">
        <f t="shared" si="4"/>
        <v>#NAME?</v>
      </c>
      <c r="G952" s="45" t="str">
        <f t="shared" si="5"/>
        <v>#NAME?</v>
      </c>
      <c r="H952" s="41" t="str">
        <f t="shared" si="6"/>
        <v>#NAME?</v>
      </c>
      <c r="I952" s="116"/>
      <c r="J952" s="117"/>
      <c r="K952" s="42"/>
      <c r="L952" s="85"/>
      <c r="M952" s="44"/>
      <c r="N952" s="44" t="str">
        <f t="shared" si="7"/>
        <v>#NAME?</v>
      </c>
      <c r="O952" s="86" t="str">
        <f t="shared" si="8"/>
        <v>#NAME?</v>
      </c>
      <c r="P952" s="125" t="str">
        <f t="shared" si="9"/>
        <v>#NAME?</v>
      </c>
      <c r="Q952" s="122" t="str">
        <f t="shared" si="10"/>
        <v>-</v>
      </c>
      <c r="R952" s="123" t="str">
        <f t="shared" si="11"/>
        <v>-</v>
      </c>
      <c r="S952" s="124" t="str">
        <f t="shared" si="12"/>
        <v>-</v>
      </c>
      <c r="T952" s="12"/>
      <c r="U952" s="12"/>
      <c r="V952" s="12"/>
      <c r="W952" s="12"/>
      <c r="X952" s="12"/>
      <c r="Y952" s="12"/>
      <c r="Z952" s="12"/>
    </row>
    <row r="953" ht="12.75" customHeight="1">
      <c r="A953" s="113">
        <f t="shared" si="2"/>
        <v>0</v>
      </c>
      <c r="B953" s="114"/>
      <c r="C953" s="115"/>
      <c r="D953" s="40" t="str">
        <f t="shared" si="3"/>
        <v>#NAME?</v>
      </c>
      <c r="E953" s="84"/>
      <c r="F953" s="41" t="str">
        <f t="shared" si="4"/>
        <v>#NAME?</v>
      </c>
      <c r="G953" s="45" t="str">
        <f t="shared" si="5"/>
        <v>#NAME?</v>
      </c>
      <c r="H953" s="41" t="str">
        <f t="shared" si="6"/>
        <v>#NAME?</v>
      </c>
      <c r="I953" s="116"/>
      <c r="J953" s="117"/>
      <c r="K953" s="42"/>
      <c r="L953" s="85"/>
      <c r="M953" s="44"/>
      <c r="N953" s="44" t="str">
        <f t="shared" si="7"/>
        <v>#NAME?</v>
      </c>
      <c r="O953" s="86" t="str">
        <f t="shared" si="8"/>
        <v>#NAME?</v>
      </c>
      <c r="P953" s="125" t="str">
        <f t="shared" si="9"/>
        <v>#NAME?</v>
      </c>
      <c r="Q953" s="122" t="str">
        <f t="shared" si="10"/>
        <v>-</v>
      </c>
      <c r="R953" s="123" t="str">
        <f t="shared" si="11"/>
        <v>-</v>
      </c>
      <c r="S953" s="124" t="str">
        <f t="shared" si="12"/>
        <v>-</v>
      </c>
      <c r="T953" s="12"/>
      <c r="U953" s="12"/>
      <c r="V953" s="12"/>
      <c r="W953" s="12"/>
      <c r="X953" s="12"/>
      <c r="Y953" s="12"/>
      <c r="Z953" s="12"/>
    </row>
    <row r="954" ht="12.75" customHeight="1">
      <c r="A954" s="113">
        <f t="shared" si="2"/>
        <v>0</v>
      </c>
      <c r="B954" s="114"/>
      <c r="C954" s="115"/>
      <c r="D954" s="40" t="str">
        <f t="shared" si="3"/>
        <v>#NAME?</v>
      </c>
      <c r="E954" s="84"/>
      <c r="F954" s="41" t="str">
        <f t="shared" si="4"/>
        <v>#NAME?</v>
      </c>
      <c r="G954" s="45" t="str">
        <f t="shared" si="5"/>
        <v>#NAME?</v>
      </c>
      <c r="H954" s="41" t="str">
        <f t="shared" si="6"/>
        <v>#NAME?</v>
      </c>
      <c r="I954" s="116"/>
      <c r="J954" s="117"/>
      <c r="K954" s="42"/>
      <c r="L954" s="85"/>
      <c r="M954" s="44"/>
      <c r="N954" s="44" t="str">
        <f t="shared" si="7"/>
        <v>#NAME?</v>
      </c>
      <c r="O954" s="86" t="str">
        <f t="shared" si="8"/>
        <v>#NAME?</v>
      </c>
      <c r="P954" s="125" t="str">
        <f t="shared" si="9"/>
        <v>#NAME?</v>
      </c>
      <c r="Q954" s="122" t="str">
        <f t="shared" si="10"/>
        <v>-</v>
      </c>
      <c r="R954" s="123" t="str">
        <f t="shared" si="11"/>
        <v>-</v>
      </c>
      <c r="S954" s="124" t="str">
        <f t="shared" si="12"/>
        <v>-</v>
      </c>
      <c r="T954" s="12"/>
      <c r="U954" s="12"/>
      <c r="V954" s="12"/>
      <c r="W954" s="12"/>
      <c r="X954" s="12"/>
      <c r="Y954" s="12"/>
      <c r="Z954" s="12"/>
    </row>
    <row r="955" ht="12.75" customHeight="1">
      <c r="A955" s="113">
        <f t="shared" si="2"/>
        <v>0</v>
      </c>
      <c r="B955" s="114"/>
      <c r="C955" s="115"/>
      <c r="D955" s="40" t="str">
        <f t="shared" si="3"/>
        <v>#NAME?</v>
      </c>
      <c r="E955" s="84"/>
      <c r="F955" s="41" t="str">
        <f t="shared" si="4"/>
        <v>#NAME?</v>
      </c>
      <c r="G955" s="45" t="str">
        <f t="shared" si="5"/>
        <v>#NAME?</v>
      </c>
      <c r="H955" s="41" t="str">
        <f t="shared" si="6"/>
        <v>#NAME?</v>
      </c>
      <c r="I955" s="116"/>
      <c r="J955" s="117"/>
      <c r="K955" s="42"/>
      <c r="L955" s="85"/>
      <c r="M955" s="44"/>
      <c r="N955" s="44" t="str">
        <f t="shared" si="7"/>
        <v>#NAME?</v>
      </c>
      <c r="O955" s="86" t="str">
        <f t="shared" si="8"/>
        <v>#NAME?</v>
      </c>
      <c r="P955" s="125" t="str">
        <f t="shared" si="9"/>
        <v>#NAME?</v>
      </c>
      <c r="Q955" s="122" t="str">
        <f t="shared" si="10"/>
        <v>-</v>
      </c>
      <c r="R955" s="123" t="str">
        <f t="shared" si="11"/>
        <v>-</v>
      </c>
      <c r="S955" s="124" t="str">
        <f t="shared" si="12"/>
        <v>-</v>
      </c>
      <c r="T955" s="12"/>
      <c r="U955" s="12"/>
      <c r="V955" s="12"/>
      <c r="W955" s="12"/>
      <c r="X955" s="12"/>
      <c r="Y955" s="12"/>
      <c r="Z955" s="12"/>
    </row>
    <row r="956" ht="12.75" customHeight="1">
      <c r="A956" s="113">
        <f t="shared" si="2"/>
        <v>0</v>
      </c>
      <c r="B956" s="114"/>
      <c r="C956" s="115"/>
      <c r="D956" s="40" t="str">
        <f t="shared" si="3"/>
        <v>#NAME?</v>
      </c>
      <c r="E956" s="84"/>
      <c r="F956" s="41" t="str">
        <f t="shared" si="4"/>
        <v>#NAME?</v>
      </c>
      <c r="G956" s="45" t="str">
        <f t="shared" si="5"/>
        <v>#NAME?</v>
      </c>
      <c r="H956" s="41" t="str">
        <f t="shared" si="6"/>
        <v>#NAME?</v>
      </c>
      <c r="I956" s="116"/>
      <c r="J956" s="117"/>
      <c r="K956" s="42"/>
      <c r="L956" s="85"/>
      <c r="M956" s="44"/>
      <c r="N956" s="44" t="str">
        <f t="shared" si="7"/>
        <v>#NAME?</v>
      </c>
      <c r="O956" s="86" t="str">
        <f t="shared" si="8"/>
        <v>#NAME?</v>
      </c>
      <c r="P956" s="125" t="str">
        <f t="shared" si="9"/>
        <v>#NAME?</v>
      </c>
      <c r="Q956" s="122" t="str">
        <f t="shared" si="10"/>
        <v>-</v>
      </c>
      <c r="R956" s="123" t="str">
        <f t="shared" si="11"/>
        <v>-</v>
      </c>
      <c r="S956" s="124" t="str">
        <f t="shared" si="12"/>
        <v>-</v>
      </c>
      <c r="T956" s="12"/>
      <c r="U956" s="12"/>
      <c r="V956" s="12"/>
      <c r="W956" s="12"/>
      <c r="X956" s="12"/>
      <c r="Y956" s="12"/>
      <c r="Z956" s="12"/>
    </row>
    <row r="957" ht="12.75" customHeight="1">
      <c r="A957" s="113">
        <f t="shared" si="2"/>
        <v>0</v>
      </c>
      <c r="B957" s="114"/>
      <c r="C957" s="115"/>
      <c r="D957" s="40" t="str">
        <f t="shared" si="3"/>
        <v>#NAME?</v>
      </c>
      <c r="E957" s="84"/>
      <c r="F957" s="41" t="str">
        <f t="shared" si="4"/>
        <v>#NAME?</v>
      </c>
      <c r="G957" s="45" t="str">
        <f t="shared" si="5"/>
        <v>#NAME?</v>
      </c>
      <c r="H957" s="41" t="str">
        <f t="shared" si="6"/>
        <v>#NAME?</v>
      </c>
      <c r="I957" s="116"/>
      <c r="J957" s="117"/>
      <c r="K957" s="42"/>
      <c r="L957" s="85"/>
      <c r="M957" s="44"/>
      <c r="N957" s="44" t="str">
        <f t="shared" si="7"/>
        <v>#NAME?</v>
      </c>
      <c r="O957" s="86" t="str">
        <f t="shared" si="8"/>
        <v>#NAME?</v>
      </c>
      <c r="P957" s="125" t="str">
        <f t="shared" si="9"/>
        <v>#NAME?</v>
      </c>
      <c r="Q957" s="122" t="str">
        <f t="shared" si="10"/>
        <v>-</v>
      </c>
      <c r="R957" s="123" t="str">
        <f t="shared" si="11"/>
        <v>-</v>
      </c>
      <c r="S957" s="124" t="str">
        <f t="shared" si="12"/>
        <v>-</v>
      </c>
      <c r="T957" s="12"/>
      <c r="U957" s="12"/>
      <c r="V957" s="12"/>
      <c r="W957" s="12"/>
      <c r="X957" s="12"/>
      <c r="Y957" s="12"/>
      <c r="Z957" s="12"/>
    </row>
    <row r="958" ht="12.75" customHeight="1">
      <c r="A958" s="113">
        <f t="shared" si="2"/>
        <v>0</v>
      </c>
      <c r="B958" s="114"/>
      <c r="C958" s="115"/>
      <c r="D958" s="40" t="str">
        <f t="shared" si="3"/>
        <v>#NAME?</v>
      </c>
      <c r="E958" s="84"/>
      <c r="F958" s="41" t="str">
        <f t="shared" si="4"/>
        <v>#NAME?</v>
      </c>
      <c r="G958" s="45" t="str">
        <f t="shared" si="5"/>
        <v>#NAME?</v>
      </c>
      <c r="H958" s="41" t="str">
        <f t="shared" si="6"/>
        <v>#NAME?</v>
      </c>
      <c r="I958" s="116"/>
      <c r="J958" s="117"/>
      <c r="K958" s="42"/>
      <c r="L958" s="85"/>
      <c r="M958" s="44"/>
      <c r="N958" s="44" t="str">
        <f t="shared" si="7"/>
        <v>#NAME?</v>
      </c>
      <c r="O958" s="86" t="str">
        <f t="shared" si="8"/>
        <v>#NAME?</v>
      </c>
      <c r="P958" s="125" t="str">
        <f t="shared" si="9"/>
        <v>#NAME?</v>
      </c>
      <c r="Q958" s="122" t="str">
        <f t="shared" si="10"/>
        <v>-</v>
      </c>
      <c r="R958" s="123" t="str">
        <f t="shared" si="11"/>
        <v>-</v>
      </c>
      <c r="S958" s="124" t="str">
        <f t="shared" si="12"/>
        <v>-</v>
      </c>
      <c r="T958" s="12"/>
      <c r="U958" s="12"/>
      <c r="V958" s="12"/>
      <c r="W958" s="12"/>
      <c r="X958" s="12"/>
      <c r="Y958" s="12"/>
      <c r="Z958" s="12"/>
    </row>
    <row r="959" ht="12.75" customHeight="1">
      <c r="A959" s="113">
        <f t="shared" si="2"/>
        <v>0</v>
      </c>
      <c r="B959" s="114"/>
      <c r="C959" s="115"/>
      <c r="D959" s="40" t="str">
        <f t="shared" si="3"/>
        <v>#NAME?</v>
      </c>
      <c r="E959" s="84"/>
      <c r="F959" s="41" t="str">
        <f t="shared" si="4"/>
        <v>#NAME?</v>
      </c>
      <c r="G959" s="45" t="str">
        <f t="shared" si="5"/>
        <v>#NAME?</v>
      </c>
      <c r="H959" s="41" t="str">
        <f t="shared" si="6"/>
        <v>#NAME?</v>
      </c>
      <c r="I959" s="116"/>
      <c r="J959" s="117"/>
      <c r="K959" s="42"/>
      <c r="L959" s="85"/>
      <c r="M959" s="44"/>
      <c r="N959" s="44" t="str">
        <f t="shared" si="7"/>
        <v>#NAME?</v>
      </c>
      <c r="O959" s="86" t="str">
        <f t="shared" si="8"/>
        <v>#NAME?</v>
      </c>
      <c r="P959" s="125" t="str">
        <f t="shared" si="9"/>
        <v>#NAME?</v>
      </c>
      <c r="Q959" s="122" t="str">
        <f t="shared" si="10"/>
        <v>-</v>
      </c>
      <c r="R959" s="123" t="str">
        <f t="shared" si="11"/>
        <v>-</v>
      </c>
      <c r="S959" s="124" t="str">
        <f t="shared" si="12"/>
        <v>-</v>
      </c>
      <c r="T959" s="12"/>
      <c r="U959" s="12"/>
      <c r="V959" s="12"/>
      <c r="W959" s="12"/>
      <c r="X959" s="12"/>
      <c r="Y959" s="12"/>
      <c r="Z959" s="12"/>
    </row>
    <row r="960" ht="12.75" customHeight="1">
      <c r="A960" s="113">
        <f t="shared" si="2"/>
        <v>0</v>
      </c>
      <c r="B960" s="114"/>
      <c r="C960" s="115"/>
      <c r="D960" s="40" t="str">
        <f t="shared" si="3"/>
        <v>#NAME?</v>
      </c>
      <c r="E960" s="84"/>
      <c r="F960" s="41" t="str">
        <f t="shared" si="4"/>
        <v>#NAME?</v>
      </c>
      <c r="G960" s="45" t="str">
        <f t="shared" si="5"/>
        <v>#NAME?</v>
      </c>
      <c r="H960" s="41" t="str">
        <f t="shared" si="6"/>
        <v>#NAME?</v>
      </c>
      <c r="I960" s="116"/>
      <c r="J960" s="117"/>
      <c r="K960" s="42"/>
      <c r="L960" s="85"/>
      <c r="M960" s="44"/>
      <c r="N960" s="44" t="str">
        <f t="shared" si="7"/>
        <v>#NAME?</v>
      </c>
      <c r="O960" s="86" t="str">
        <f t="shared" si="8"/>
        <v>#NAME?</v>
      </c>
      <c r="P960" s="125" t="str">
        <f t="shared" si="9"/>
        <v>#NAME?</v>
      </c>
      <c r="Q960" s="122" t="str">
        <f t="shared" si="10"/>
        <v>-</v>
      </c>
      <c r="R960" s="123" t="str">
        <f t="shared" si="11"/>
        <v>-</v>
      </c>
      <c r="S960" s="124" t="str">
        <f t="shared" si="12"/>
        <v>-</v>
      </c>
      <c r="T960" s="12"/>
      <c r="U960" s="12"/>
      <c r="V960" s="12"/>
      <c r="W960" s="12"/>
      <c r="X960" s="12"/>
      <c r="Y960" s="12"/>
      <c r="Z960" s="12"/>
    </row>
    <row r="961" ht="12.75" customHeight="1">
      <c r="A961" s="113">
        <f t="shared" si="2"/>
        <v>0</v>
      </c>
      <c r="B961" s="114"/>
      <c r="C961" s="115"/>
      <c r="D961" s="40" t="str">
        <f t="shared" si="3"/>
        <v>#NAME?</v>
      </c>
      <c r="E961" s="84"/>
      <c r="F961" s="41" t="str">
        <f t="shared" si="4"/>
        <v>#NAME?</v>
      </c>
      <c r="G961" s="45" t="str">
        <f t="shared" si="5"/>
        <v>#NAME?</v>
      </c>
      <c r="H961" s="41" t="str">
        <f t="shared" si="6"/>
        <v>#NAME?</v>
      </c>
      <c r="I961" s="116"/>
      <c r="J961" s="117"/>
      <c r="K961" s="42"/>
      <c r="L961" s="85"/>
      <c r="M961" s="44"/>
      <c r="N961" s="44" t="str">
        <f t="shared" si="7"/>
        <v>#NAME?</v>
      </c>
      <c r="O961" s="86" t="str">
        <f t="shared" si="8"/>
        <v>#NAME?</v>
      </c>
      <c r="P961" s="125" t="str">
        <f t="shared" si="9"/>
        <v>#NAME?</v>
      </c>
      <c r="Q961" s="122" t="str">
        <f t="shared" si="10"/>
        <v>-</v>
      </c>
      <c r="R961" s="123" t="str">
        <f t="shared" si="11"/>
        <v>-</v>
      </c>
      <c r="S961" s="124" t="str">
        <f t="shared" si="12"/>
        <v>-</v>
      </c>
      <c r="T961" s="12"/>
      <c r="U961" s="12"/>
      <c r="V961" s="12"/>
      <c r="W961" s="12"/>
      <c r="X961" s="12"/>
      <c r="Y961" s="12"/>
      <c r="Z961" s="12"/>
    </row>
    <row r="962" ht="12.75" customHeight="1">
      <c r="A962" s="113">
        <f t="shared" si="2"/>
        <v>0</v>
      </c>
      <c r="B962" s="114"/>
      <c r="C962" s="115"/>
      <c r="D962" s="40" t="str">
        <f t="shared" si="3"/>
        <v>#NAME?</v>
      </c>
      <c r="E962" s="84"/>
      <c r="F962" s="41" t="str">
        <f t="shared" si="4"/>
        <v>#NAME?</v>
      </c>
      <c r="G962" s="45" t="str">
        <f t="shared" si="5"/>
        <v>#NAME?</v>
      </c>
      <c r="H962" s="41" t="str">
        <f t="shared" si="6"/>
        <v>#NAME?</v>
      </c>
      <c r="I962" s="116"/>
      <c r="J962" s="117"/>
      <c r="K962" s="42"/>
      <c r="L962" s="85"/>
      <c r="M962" s="44"/>
      <c r="N962" s="44" t="str">
        <f t="shared" si="7"/>
        <v>#NAME?</v>
      </c>
      <c r="O962" s="86" t="str">
        <f t="shared" si="8"/>
        <v>#NAME?</v>
      </c>
      <c r="P962" s="125" t="str">
        <f t="shared" si="9"/>
        <v>#NAME?</v>
      </c>
      <c r="Q962" s="122" t="str">
        <f t="shared" si="10"/>
        <v>-</v>
      </c>
      <c r="R962" s="123" t="str">
        <f t="shared" si="11"/>
        <v>-</v>
      </c>
      <c r="S962" s="124" t="str">
        <f t="shared" si="12"/>
        <v>-</v>
      </c>
      <c r="T962" s="12"/>
      <c r="U962" s="12"/>
      <c r="V962" s="12"/>
      <c r="W962" s="12"/>
      <c r="X962" s="12"/>
      <c r="Y962" s="12"/>
      <c r="Z962" s="12"/>
    </row>
    <row r="963" ht="12.75" customHeight="1">
      <c r="A963" s="113">
        <f t="shared" si="2"/>
        <v>0</v>
      </c>
      <c r="B963" s="114"/>
      <c r="C963" s="115"/>
      <c r="D963" s="40" t="str">
        <f t="shared" si="3"/>
        <v>#NAME?</v>
      </c>
      <c r="E963" s="84"/>
      <c r="F963" s="41" t="str">
        <f t="shared" si="4"/>
        <v>#NAME?</v>
      </c>
      <c r="G963" s="45" t="str">
        <f t="shared" si="5"/>
        <v>#NAME?</v>
      </c>
      <c r="H963" s="41" t="str">
        <f t="shared" si="6"/>
        <v>#NAME?</v>
      </c>
      <c r="I963" s="116"/>
      <c r="J963" s="117"/>
      <c r="K963" s="42"/>
      <c r="L963" s="85"/>
      <c r="M963" s="44"/>
      <c r="N963" s="44" t="str">
        <f t="shared" si="7"/>
        <v>#NAME?</v>
      </c>
      <c r="O963" s="86" t="str">
        <f t="shared" si="8"/>
        <v>#NAME?</v>
      </c>
      <c r="P963" s="125" t="str">
        <f t="shared" si="9"/>
        <v>#NAME?</v>
      </c>
      <c r="Q963" s="122" t="str">
        <f t="shared" si="10"/>
        <v>-</v>
      </c>
      <c r="R963" s="123" t="str">
        <f t="shared" si="11"/>
        <v>-</v>
      </c>
      <c r="S963" s="124" t="str">
        <f t="shared" si="12"/>
        <v>-</v>
      </c>
      <c r="T963" s="12"/>
      <c r="U963" s="12"/>
      <c r="V963" s="12"/>
      <c r="W963" s="12"/>
      <c r="X963" s="12"/>
      <c r="Y963" s="12"/>
      <c r="Z963" s="12"/>
    </row>
    <row r="964" ht="12.75" customHeight="1">
      <c r="A964" s="113">
        <f t="shared" si="2"/>
        <v>0</v>
      </c>
      <c r="B964" s="114"/>
      <c r="C964" s="115"/>
      <c r="D964" s="40" t="str">
        <f t="shared" si="3"/>
        <v>#NAME?</v>
      </c>
      <c r="E964" s="84"/>
      <c r="F964" s="41" t="str">
        <f t="shared" si="4"/>
        <v>#NAME?</v>
      </c>
      <c r="G964" s="45" t="str">
        <f t="shared" si="5"/>
        <v>#NAME?</v>
      </c>
      <c r="H964" s="41" t="str">
        <f t="shared" si="6"/>
        <v>#NAME?</v>
      </c>
      <c r="I964" s="116"/>
      <c r="J964" s="117"/>
      <c r="K964" s="42"/>
      <c r="L964" s="85"/>
      <c r="M964" s="44"/>
      <c r="N964" s="44" t="str">
        <f t="shared" si="7"/>
        <v>#NAME?</v>
      </c>
      <c r="O964" s="86" t="str">
        <f t="shared" si="8"/>
        <v>#NAME?</v>
      </c>
      <c r="P964" s="125" t="str">
        <f t="shared" si="9"/>
        <v>#NAME?</v>
      </c>
      <c r="Q964" s="122" t="str">
        <f t="shared" si="10"/>
        <v>-</v>
      </c>
      <c r="R964" s="123" t="str">
        <f t="shared" si="11"/>
        <v>-</v>
      </c>
      <c r="S964" s="124" t="str">
        <f t="shared" si="12"/>
        <v>-</v>
      </c>
      <c r="T964" s="12"/>
      <c r="U964" s="12"/>
      <c r="V964" s="12"/>
      <c r="W964" s="12"/>
      <c r="X964" s="12"/>
      <c r="Y964" s="12"/>
      <c r="Z964" s="12"/>
    </row>
    <row r="965" ht="12.75" customHeight="1">
      <c r="A965" s="113">
        <f t="shared" si="2"/>
        <v>0</v>
      </c>
      <c r="B965" s="114"/>
      <c r="C965" s="115"/>
      <c r="D965" s="40" t="str">
        <f t="shared" si="3"/>
        <v>#NAME?</v>
      </c>
      <c r="E965" s="84"/>
      <c r="F965" s="41" t="str">
        <f t="shared" si="4"/>
        <v>#NAME?</v>
      </c>
      <c r="G965" s="45" t="str">
        <f t="shared" si="5"/>
        <v>#NAME?</v>
      </c>
      <c r="H965" s="41" t="str">
        <f t="shared" si="6"/>
        <v>#NAME?</v>
      </c>
      <c r="I965" s="116"/>
      <c r="J965" s="117"/>
      <c r="K965" s="42"/>
      <c r="L965" s="85"/>
      <c r="M965" s="44"/>
      <c r="N965" s="44" t="str">
        <f t="shared" si="7"/>
        <v>#NAME?</v>
      </c>
      <c r="O965" s="86" t="str">
        <f t="shared" si="8"/>
        <v>#NAME?</v>
      </c>
      <c r="P965" s="125" t="str">
        <f t="shared" si="9"/>
        <v>#NAME?</v>
      </c>
      <c r="Q965" s="122" t="str">
        <f t="shared" si="10"/>
        <v>-</v>
      </c>
      <c r="R965" s="123" t="str">
        <f t="shared" si="11"/>
        <v>-</v>
      </c>
      <c r="S965" s="124" t="str">
        <f t="shared" si="12"/>
        <v>-</v>
      </c>
      <c r="T965" s="12"/>
      <c r="U965" s="12"/>
      <c r="V965" s="12"/>
      <c r="W965" s="12"/>
      <c r="X965" s="12"/>
      <c r="Y965" s="12"/>
      <c r="Z965" s="12"/>
    </row>
    <row r="966" ht="12.75" customHeight="1">
      <c r="A966" s="113">
        <f t="shared" si="2"/>
        <v>0</v>
      </c>
      <c r="B966" s="114"/>
      <c r="C966" s="115"/>
      <c r="D966" s="40" t="str">
        <f t="shared" si="3"/>
        <v>#NAME?</v>
      </c>
      <c r="E966" s="84"/>
      <c r="F966" s="41" t="str">
        <f t="shared" si="4"/>
        <v>#NAME?</v>
      </c>
      <c r="G966" s="45" t="str">
        <f t="shared" si="5"/>
        <v>#NAME?</v>
      </c>
      <c r="H966" s="41" t="str">
        <f t="shared" si="6"/>
        <v>#NAME?</v>
      </c>
      <c r="I966" s="116"/>
      <c r="J966" s="117"/>
      <c r="K966" s="42"/>
      <c r="L966" s="85"/>
      <c r="M966" s="44"/>
      <c r="N966" s="44" t="str">
        <f t="shared" si="7"/>
        <v>#NAME?</v>
      </c>
      <c r="O966" s="86" t="str">
        <f t="shared" si="8"/>
        <v>#NAME?</v>
      </c>
      <c r="P966" s="125" t="str">
        <f t="shared" si="9"/>
        <v>#NAME?</v>
      </c>
      <c r="Q966" s="122" t="str">
        <f t="shared" si="10"/>
        <v>-</v>
      </c>
      <c r="R966" s="123" t="str">
        <f t="shared" si="11"/>
        <v>-</v>
      </c>
      <c r="S966" s="124" t="str">
        <f t="shared" si="12"/>
        <v>-</v>
      </c>
      <c r="T966" s="12"/>
      <c r="U966" s="12"/>
      <c r="V966" s="12"/>
      <c r="W966" s="12"/>
      <c r="X966" s="12"/>
      <c r="Y966" s="12"/>
      <c r="Z966" s="12"/>
    </row>
    <row r="967" ht="12.75" customHeight="1">
      <c r="A967" s="113">
        <f t="shared" si="2"/>
        <v>0</v>
      </c>
      <c r="B967" s="114"/>
      <c r="C967" s="115"/>
      <c r="D967" s="40" t="str">
        <f t="shared" si="3"/>
        <v>#NAME?</v>
      </c>
      <c r="E967" s="84"/>
      <c r="F967" s="41" t="str">
        <f t="shared" si="4"/>
        <v>#NAME?</v>
      </c>
      <c r="G967" s="45" t="str">
        <f t="shared" si="5"/>
        <v>#NAME?</v>
      </c>
      <c r="H967" s="41" t="str">
        <f t="shared" si="6"/>
        <v>#NAME?</v>
      </c>
      <c r="I967" s="116"/>
      <c r="J967" s="117"/>
      <c r="K967" s="42"/>
      <c r="L967" s="85"/>
      <c r="M967" s="44"/>
      <c r="N967" s="44" t="str">
        <f t="shared" si="7"/>
        <v>#NAME?</v>
      </c>
      <c r="O967" s="86" t="str">
        <f t="shared" si="8"/>
        <v>#NAME?</v>
      </c>
      <c r="P967" s="125" t="str">
        <f t="shared" si="9"/>
        <v>#NAME?</v>
      </c>
      <c r="Q967" s="122" t="str">
        <f t="shared" si="10"/>
        <v>-</v>
      </c>
      <c r="R967" s="123" t="str">
        <f t="shared" si="11"/>
        <v>-</v>
      </c>
      <c r="S967" s="124" t="str">
        <f t="shared" si="12"/>
        <v>-</v>
      </c>
      <c r="T967" s="12"/>
      <c r="U967" s="12"/>
      <c r="V967" s="12"/>
      <c r="W967" s="12"/>
      <c r="X967" s="12"/>
      <c r="Y967" s="12"/>
      <c r="Z967" s="12"/>
    </row>
    <row r="968" ht="12.75" customHeight="1">
      <c r="A968" s="113">
        <f t="shared" si="2"/>
        <v>0</v>
      </c>
      <c r="B968" s="114"/>
      <c r="C968" s="115"/>
      <c r="D968" s="40" t="str">
        <f t="shared" si="3"/>
        <v>#NAME?</v>
      </c>
      <c r="E968" s="84"/>
      <c r="F968" s="41" t="str">
        <f t="shared" si="4"/>
        <v>#NAME?</v>
      </c>
      <c r="G968" s="45" t="str">
        <f t="shared" si="5"/>
        <v>#NAME?</v>
      </c>
      <c r="H968" s="41" t="str">
        <f t="shared" si="6"/>
        <v>#NAME?</v>
      </c>
      <c r="I968" s="116"/>
      <c r="J968" s="117"/>
      <c r="K968" s="42"/>
      <c r="L968" s="85"/>
      <c r="M968" s="44"/>
      <c r="N968" s="44" t="str">
        <f t="shared" si="7"/>
        <v>#NAME?</v>
      </c>
      <c r="O968" s="86" t="str">
        <f t="shared" si="8"/>
        <v>#NAME?</v>
      </c>
      <c r="P968" s="125" t="str">
        <f t="shared" si="9"/>
        <v>#NAME?</v>
      </c>
      <c r="Q968" s="122" t="str">
        <f t="shared" si="10"/>
        <v>-</v>
      </c>
      <c r="R968" s="123" t="str">
        <f t="shared" si="11"/>
        <v>-</v>
      </c>
      <c r="S968" s="124" t="str">
        <f t="shared" si="12"/>
        <v>-</v>
      </c>
      <c r="T968" s="12"/>
      <c r="U968" s="12"/>
      <c r="V968" s="12"/>
      <c r="W968" s="12"/>
      <c r="X968" s="12"/>
      <c r="Y968" s="12"/>
      <c r="Z968" s="12"/>
    </row>
    <row r="969" ht="12.75" customHeight="1">
      <c r="A969" s="113">
        <f t="shared" si="2"/>
        <v>0</v>
      </c>
      <c r="B969" s="114"/>
      <c r="C969" s="115"/>
      <c r="D969" s="40" t="str">
        <f t="shared" si="3"/>
        <v>#NAME?</v>
      </c>
      <c r="E969" s="84"/>
      <c r="F969" s="41" t="str">
        <f t="shared" si="4"/>
        <v>#NAME?</v>
      </c>
      <c r="G969" s="45" t="str">
        <f t="shared" si="5"/>
        <v>#NAME?</v>
      </c>
      <c r="H969" s="41" t="str">
        <f t="shared" si="6"/>
        <v>#NAME?</v>
      </c>
      <c r="I969" s="116"/>
      <c r="J969" s="117"/>
      <c r="K969" s="42"/>
      <c r="L969" s="85"/>
      <c r="M969" s="44"/>
      <c r="N969" s="44" t="str">
        <f t="shared" si="7"/>
        <v>#NAME?</v>
      </c>
      <c r="O969" s="86" t="str">
        <f t="shared" si="8"/>
        <v>#NAME?</v>
      </c>
      <c r="P969" s="125" t="str">
        <f t="shared" si="9"/>
        <v>#NAME?</v>
      </c>
      <c r="Q969" s="122" t="str">
        <f t="shared" si="10"/>
        <v>-</v>
      </c>
      <c r="R969" s="123" t="str">
        <f t="shared" si="11"/>
        <v>-</v>
      </c>
      <c r="S969" s="124" t="str">
        <f t="shared" si="12"/>
        <v>-</v>
      </c>
      <c r="T969" s="12"/>
      <c r="U969" s="12"/>
      <c r="V969" s="12"/>
      <c r="W969" s="12"/>
      <c r="X969" s="12"/>
      <c r="Y969" s="12"/>
      <c r="Z969" s="12"/>
    </row>
    <row r="970" ht="12.75" customHeight="1">
      <c r="A970" s="113">
        <f t="shared" si="2"/>
        <v>0</v>
      </c>
      <c r="B970" s="114"/>
      <c r="C970" s="115"/>
      <c r="D970" s="40" t="str">
        <f t="shared" si="3"/>
        <v>#NAME?</v>
      </c>
      <c r="E970" s="84"/>
      <c r="F970" s="41" t="str">
        <f t="shared" si="4"/>
        <v>#NAME?</v>
      </c>
      <c r="G970" s="45" t="str">
        <f t="shared" si="5"/>
        <v>#NAME?</v>
      </c>
      <c r="H970" s="41" t="str">
        <f t="shared" si="6"/>
        <v>#NAME?</v>
      </c>
      <c r="I970" s="116"/>
      <c r="J970" s="117"/>
      <c r="K970" s="42"/>
      <c r="L970" s="85"/>
      <c r="M970" s="44"/>
      <c r="N970" s="44" t="str">
        <f t="shared" si="7"/>
        <v>#NAME?</v>
      </c>
      <c r="O970" s="86" t="str">
        <f t="shared" si="8"/>
        <v>#NAME?</v>
      </c>
      <c r="P970" s="125" t="str">
        <f t="shared" si="9"/>
        <v>#NAME?</v>
      </c>
      <c r="Q970" s="122" t="str">
        <f t="shared" si="10"/>
        <v>-</v>
      </c>
      <c r="R970" s="123" t="str">
        <f t="shared" si="11"/>
        <v>-</v>
      </c>
      <c r="S970" s="124" t="str">
        <f t="shared" si="12"/>
        <v>-</v>
      </c>
      <c r="T970" s="12"/>
      <c r="U970" s="12"/>
      <c r="V970" s="12"/>
      <c r="W970" s="12"/>
      <c r="X970" s="12"/>
      <c r="Y970" s="12"/>
      <c r="Z970" s="12"/>
    </row>
    <row r="971" ht="12.75" customHeight="1">
      <c r="A971" s="113">
        <f t="shared" si="2"/>
        <v>0</v>
      </c>
      <c r="B971" s="114"/>
      <c r="C971" s="115"/>
      <c r="D971" s="40" t="str">
        <f t="shared" si="3"/>
        <v>#NAME?</v>
      </c>
      <c r="E971" s="84"/>
      <c r="F971" s="41" t="str">
        <f t="shared" si="4"/>
        <v>#NAME?</v>
      </c>
      <c r="G971" s="45" t="str">
        <f t="shared" si="5"/>
        <v>#NAME?</v>
      </c>
      <c r="H971" s="41" t="str">
        <f t="shared" si="6"/>
        <v>#NAME?</v>
      </c>
      <c r="I971" s="116"/>
      <c r="J971" s="117"/>
      <c r="K971" s="42"/>
      <c r="L971" s="85"/>
      <c r="M971" s="44"/>
      <c r="N971" s="44" t="str">
        <f t="shared" si="7"/>
        <v>#NAME?</v>
      </c>
      <c r="O971" s="86" t="str">
        <f t="shared" si="8"/>
        <v>#NAME?</v>
      </c>
      <c r="P971" s="125" t="str">
        <f t="shared" si="9"/>
        <v>#NAME?</v>
      </c>
      <c r="Q971" s="122" t="str">
        <f t="shared" si="10"/>
        <v>-</v>
      </c>
      <c r="R971" s="123" t="str">
        <f t="shared" si="11"/>
        <v>-</v>
      </c>
      <c r="S971" s="124" t="str">
        <f t="shared" si="12"/>
        <v>-</v>
      </c>
      <c r="T971" s="12"/>
      <c r="U971" s="12"/>
      <c r="V971" s="12"/>
      <c r="W971" s="12"/>
      <c r="X971" s="12"/>
      <c r="Y971" s="12"/>
      <c r="Z971" s="12"/>
    </row>
    <row r="972" ht="12.75" customHeight="1">
      <c r="A972" s="113">
        <f t="shared" si="2"/>
        <v>0</v>
      </c>
      <c r="B972" s="114"/>
      <c r="C972" s="115"/>
      <c r="D972" s="40" t="str">
        <f t="shared" si="3"/>
        <v>#NAME?</v>
      </c>
      <c r="E972" s="84"/>
      <c r="F972" s="41" t="str">
        <f t="shared" si="4"/>
        <v>#NAME?</v>
      </c>
      <c r="G972" s="45" t="str">
        <f t="shared" si="5"/>
        <v>#NAME?</v>
      </c>
      <c r="H972" s="41" t="str">
        <f t="shared" si="6"/>
        <v>#NAME?</v>
      </c>
      <c r="I972" s="116"/>
      <c r="J972" s="117"/>
      <c r="K972" s="42"/>
      <c r="L972" s="85"/>
      <c r="M972" s="44"/>
      <c r="N972" s="44" t="str">
        <f t="shared" si="7"/>
        <v>#NAME?</v>
      </c>
      <c r="O972" s="86" t="str">
        <f t="shared" si="8"/>
        <v>#NAME?</v>
      </c>
      <c r="P972" s="125" t="str">
        <f t="shared" si="9"/>
        <v>#NAME?</v>
      </c>
      <c r="Q972" s="122" t="str">
        <f t="shared" si="10"/>
        <v>-</v>
      </c>
      <c r="R972" s="123" t="str">
        <f t="shared" si="11"/>
        <v>-</v>
      </c>
      <c r="S972" s="124" t="str">
        <f t="shared" si="12"/>
        <v>-</v>
      </c>
      <c r="T972" s="12"/>
      <c r="U972" s="12"/>
      <c r="V972" s="12"/>
      <c r="W972" s="12"/>
      <c r="X972" s="12"/>
      <c r="Y972" s="12"/>
      <c r="Z972" s="12"/>
    </row>
    <row r="973" ht="12.75" customHeight="1">
      <c r="A973" s="113">
        <f t="shared" si="2"/>
        <v>0</v>
      </c>
      <c r="B973" s="114"/>
      <c r="C973" s="115"/>
      <c r="D973" s="40" t="str">
        <f t="shared" si="3"/>
        <v>#NAME?</v>
      </c>
      <c r="E973" s="84"/>
      <c r="F973" s="41" t="str">
        <f t="shared" si="4"/>
        <v>#NAME?</v>
      </c>
      <c r="G973" s="45" t="str">
        <f t="shared" si="5"/>
        <v>#NAME?</v>
      </c>
      <c r="H973" s="41" t="str">
        <f t="shared" si="6"/>
        <v>#NAME?</v>
      </c>
      <c r="I973" s="116"/>
      <c r="J973" s="117"/>
      <c r="K973" s="42"/>
      <c r="L973" s="85"/>
      <c r="M973" s="44"/>
      <c r="N973" s="44" t="str">
        <f t="shared" si="7"/>
        <v>#NAME?</v>
      </c>
      <c r="O973" s="86" t="str">
        <f t="shared" si="8"/>
        <v>#NAME?</v>
      </c>
      <c r="P973" s="125" t="str">
        <f t="shared" si="9"/>
        <v>#NAME?</v>
      </c>
      <c r="Q973" s="122" t="str">
        <f t="shared" si="10"/>
        <v>-</v>
      </c>
      <c r="R973" s="123" t="str">
        <f t="shared" si="11"/>
        <v>-</v>
      </c>
      <c r="S973" s="124" t="str">
        <f t="shared" si="12"/>
        <v>-</v>
      </c>
      <c r="T973" s="12"/>
      <c r="U973" s="12"/>
      <c r="V973" s="12"/>
      <c r="W973" s="12"/>
      <c r="X973" s="12"/>
      <c r="Y973" s="12"/>
      <c r="Z973" s="12"/>
    </row>
    <row r="974" ht="12.75" customHeight="1">
      <c r="A974" s="113">
        <f t="shared" si="2"/>
        <v>0</v>
      </c>
      <c r="B974" s="114"/>
      <c r="C974" s="115"/>
      <c r="D974" s="40" t="str">
        <f t="shared" si="3"/>
        <v>#NAME?</v>
      </c>
      <c r="E974" s="84"/>
      <c r="F974" s="41" t="str">
        <f t="shared" si="4"/>
        <v>#NAME?</v>
      </c>
      <c r="G974" s="45" t="str">
        <f t="shared" si="5"/>
        <v>#NAME?</v>
      </c>
      <c r="H974" s="41" t="str">
        <f t="shared" si="6"/>
        <v>#NAME?</v>
      </c>
      <c r="I974" s="116"/>
      <c r="J974" s="117"/>
      <c r="K974" s="42"/>
      <c r="L974" s="85"/>
      <c r="M974" s="44"/>
      <c r="N974" s="44" t="str">
        <f t="shared" si="7"/>
        <v>#NAME?</v>
      </c>
      <c r="O974" s="86" t="str">
        <f t="shared" si="8"/>
        <v>#NAME?</v>
      </c>
      <c r="P974" s="125" t="str">
        <f t="shared" si="9"/>
        <v>#NAME?</v>
      </c>
      <c r="Q974" s="122" t="str">
        <f t="shared" si="10"/>
        <v>-</v>
      </c>
      <c r="R974" s="123" t="str">
        <f t="shared" si="11"/>
        <v>-</v>
      </c>
      <c r="S974" s="124" t="str">
        <f t="shared" si="12"/>
        <v>-</v>
      </c>
      <c r="T974" s="12"/>
      <c r="U974" s="12"/>
      <c r="V974" s="12"/>
      <c r="W974" s="12"/>
      <c r="X974" s="12"/>
      <c r="Y974" s="12"/>
      <c r="Z974" s="12"/>
    </row>
    <row r="975" ht="12.75" customHeight="1">
      <c r="A975" s="113">
        <f t="shared" si="2"/>
        <v>0</v>
      </c>
      <c r="B975" s="114"/>
      <c r="C975" s="115"/>
      <c r="D975" s="40" t="str">
        <f t="shared" si="3"/>
        <v>#NAME?</v>
      </c>
      <c r="E975" s="84"/>
      <c r="F975" s="41" t="str">
        <f t="shared" si="4"/>
        <v>#NAME?</v>
      </c>
      <c r="G975" s="45" t="str">
        <f t="shared" si="5"/>
        <v>#NAME?</v>
      </c>
      <c r="H975" s="41" t="str">
        <f t="shared" si="6"/>
        <v>#NAME?</v>
      </c>
      <c r="I975" s="116"/>
      <c r="J975" s="117"/>
      <c r="K975" s="42"/>
      <c r="L975" s="85"/>
      <c r="M975" s="44"/>
      <c r="N975" s="44" t="str">
        <f t="shared" si="7"/>
        <v>#NAME?</v>
      </c>
      <c r="O975" s="86" t="str">
        <f t="shared" si="8"/>
        <v>#NAME?</v>
      </c>
      <c r="P975" s="125" t="str">
        <f t="shared" si="9"/>
        <v>#NAME?</v>
      </c>
      <c r="Q975" s="122" t="str">
        <f t="shared" si="10"/>
        <v>-</v>
      </c>
      <c r="R975" s="123" t="str">
        <f t="shared" si="11"/>
        <v>-</v>
      </c>
      <c r="S975" s="124" t="str">
        <f t="shared" si="12"/>
        <v>-</v>
      </c>
      <c r="T975" s="12"/>
      <c r="U975" s="12"/>
      <c r="V975" s="12"/>
      <c r="W975" s="12"/>
      <c r="X975" s="12"/>
      <c r="Y975" s="12"/>
      <c r="Z975" s="12"/>
    </row>
    <row r="976" ht="12.75" customHeight="1">
      <c r="A976" s="113">
        <f t="shared" si="2"/>
        <v>0</v>
      </c>
      <c r="B976" s="114"/>
      <c r="C976" s="115"/>
      <c r="D976" s="40" t="str">
        <f t="shared" si="3"/>
        <v>#NAME?</v>
      </c>
      <c r="E976" s="84"/>
      <c r="F976" s="41" t="str">
        <f t="shared" si="4"/>
        <v>#NAME?</v>
      </c>
      <c r="G976" s="45" t="str">
        <f t="shared" si="5"/>
        <v>#NAME?</v>
      </c>
      <c r="H976" s="41" t="str">
        <f t="shared" si="6"/>
        <v>#NAME?</v>
      </c>
      <c r="I976" s="116"/>
      <c r="J976" s="117"/>
      <c r="K976" s="42"/>
      <c r="L976" s="85"/>
      <c r="M976" s="44"/>
      <c r="N976" s="44" t="str">
        <f t="shared" si="7"/>
        <v>#NAME?</v>
      </c>
      <c r="O976" s="86" t="str">
        <f t="shared" si="8"/>
        <v>#NAME?</v>
      </c>
      <c r="P976" s="125" t="str">
        <f t="shared" si="9"/>
        <v>#NAME?</v>
      </c>
      <c r="Q976" s="122" t="str">
        <f t="shared" si="10"/>
        <v>-</v>
      </c>
      <c r="R976" s="123" t="str">
        <f t="shared" si="11"/>
        <v>-</v>
      </c>
      <c r="S976" s="124" t="str">
        <f t="shared" si="12"/>
        <v>-</v>
      </c>
      <c r="T976" s="12"/>
      <c r="U976" s="12"/>
      <c r="V976" s="12"/>
      <c r="W976" s="12"/>
      <c r="X976" s="12"/>
      <c r="Y976" s="12"/>
      <c r="Z976" s="12"/>
    </row>
    <row r="977" ht="12.75" customHeight="1">
      <c r="A977" s="113">
        <f t="shared" si="2"/>
        <v>0</v>
      </c>
      <c r="B977" s="114"/>
      <c r="C977" s="115"/>
      <c r="D977" s="40" t="str">
        <f t="shared" si="3"/>
        <v>#NAME?</v>
      </c>
      <c r="E977" s="84"/>
      <c r="F977" s="41" t="str">
        <f t="shared" si="4"/>
        <v>#NAME?</v>
      </c>
      <c r="G977" s="45" t="str">
        <f t="shared" si="5"/>
        <v>#NAME?</v>
      </c>
      <c r="H977" s="41" t="str">
        <f t="shared" si="6"/>
        <v>#NAME?</v>
      </c>
      <c r="I977" s="116"/>
      <c r="J977" s="117"/>
      <c r="K977" s="42"/>
      <c r="L977" s="85"/>
      <c r="M977" s="44"/>
      <c r="N977" s="44" t="str">
        <f t="shared" si="7"/>
        <v>#NAME?</v>
      </c>
      <c r="O977" s="86" t="str">
        <f t="shared" si="8"/>
        <v>#NAME?</v>
      </c>
      <c r="P977" s="125" t="str">
        <f t="shared" si="9"/>
        <v>#NAME?</v>
      </c>
      <c r="Q977" s="122" t="str">
        <f t="shared" si="10"/>
        <v>-</v>
      </c>
      <c r="R977" s="123" t="str">
        <f t="shared" si="11"/>
        <v>-</v>
      </c>
      <c r="S977" s="124" t="str">
        <f t="shared" si="12"/>
        <v>-</v>
      </c>
      <c r="T977" s="12"/>
      <c r="U977" s="12"/>
      <c r="V977" s="12"/>
      <c r="W977" s="12"/>
      <c r="X977" s="12"/>
      <c r="Y977" s="12"/>
      <c r="Z977" s="12"/>
    </row>
    <row r="978" ht="12.75" customHeight="1">
      <c r="A978" s="113">
        <f t="shared" si="2"/>
        <v>0</v>
      </c>
      <c r="B978" s="114"/>
      <c r="C978" s="115"/>
      <c r="D978" s="40" t="str">
        <f t="shared" si="3"/>
        <v>#NAME?</v>
      </c>
      <c r="E978" s="84"/>
      <c r="F978" s="41" t="str">
        <f t="shared" si="4"/>
        <v>#NAME?</v>
      </c>
      <c r="G978" s="45" t="str">
        <f t="shared" si="5"/>
        <v>#NAME?</v>
      </c>
      <c r="H978" s="41" t="str">
        <f t="shared" si="6"/>
        <v>#NAME?</v>
      </c>
      <c r="I978" s="116"/>
      <c r="J978" s="117"/>
      <c r="K978" s="42"/>
      <c r="L978" s="85"/>
      <c r="M978" s="44"/>
      <c r="N978" s="44" t="str">
        <f t="shared" si="7"/>
        <v>#NAME?</v>
      </c>
      <c r="O978" s="86" t="str">
        <f t="shared" si="8"/>
        <v>#NAME?</v>
      </c>
      <c r="P978" s="125" t="str">
        <f t="shared" si="9"/>
        <v>#NAME?</v>
      </c>
      <c r="Q978" s="122" t="str">
        <f t="shared" si="10"/>
        <v>-</v>
      </c>
      <c r="R978" s="123" t="str">
        <f t="shared" si="11"/>
        <v>-</v>
      </c>
      <c r="S978" s="124" t="str">
        <f t="shared" si="12"/>
        <v>-</v>
      </c>
      <c r="T978" s="12"/>
      <c r="U978" s="12"/>
      <c r="V978" s="12"/>
      <c r="W978" s="12"/>
      <c r="X978" s="12"/>
      <c r="Y978" s="12"/>
      <c r="Z978" s="12"/>
    </row>
    <row r="979" ht="12.75" customHeight="1">
      <c r="A979" s="113">
        <f t="shared" si="2"/>
        <v>0</v>
      </c>
      <c r="B979" s="114"/>
      <c r="C979" s="115"/>
      <c r="D979" s="40" t="str">
        <f t="shared" si="3"/>
        <v>#NAME?</v>
      </c>
      <c r="E979" s="84"/>
      <c r="F979" s="41" t="str">
        <f t="shared" si="4"/>
        <v>#NAME?</v>
      </c>
      <c r="G979" s="45" t="str">
        <f t="shared" si="5"/>
        <v>#NAME?</v>
      </c>
      <c r="H979" s="41" t="str">
        <f t="shared" si="6"/>
        <v>#NAME?</v>
      </c>
      <c r="I979" s="116"/>
      <c r="J979" s="117"/>
      <c r="K979" s="42"/>
      <c r="L979" s="85"/>
      <c r="M979" s="44"/>
      <c r="N979" s="44" t="str">
        <f t="shared" si="7"/>
        <v>#NAME?</v>
      </c>
      <c r="O979" s="86" t="str">
        <f t="shared" si="8"/>
        <v>#NAME?</v>
      </c>
      <c r="P979" s="125" t="str">
        <f t="shared" si="9"/>
        <v>#NAME?</v>
      </c>
      <c r="Q979" s="122" t="str">
        <f t="shared" si="10"/>
        <v>-</v>
      </c>
      <c r="R979" s="123" t="str">
        <f t="shared" si="11"/>
        <v>-</v>
      </c>
      <c r="S979" s="124" t="str">
        <f t="shared" si="12"/>
        <v>-</v>
      </c>
      <c r="T979" s="12"/>
      <c r="U979" s="12"/>
      <c r="V979" s="12"/>
      <c r="W979" s="12"/>
      <c r="X979" s="12"/>
      <c r="Y979" s="12"/>
      <c r="Z979" s="12"/>
    </row>
    <row r="980" ht="12.75" customHeight="1">
      <c r="A980" s="113">
        <f t="shared" si="2"/>
        <v>0</v>
      </c>
      <c r="B980" s="114"/>
      <c r="C980" s="115"/>
      <c r="D980" s="40" t="str">
        <f t="shared" si="3"/>
        <v>#NAME?</v>
      </c>
      <c r="E980" s="84"/>
      <c r="F980" s="41" t="str">
        <f t="shared" si="4"/>
        <v>#NAME?</v>
      </c>
      <c r="G980" s="45" t="str">
        <f t="shared" si="5"/>
        <v>#NAME?</v>
      </c>
      <c r="H980" s="41" t="str">
        <f t="shared" si="6"/>
        <v>#NAME?</v>
      </c>
      <c r="I980" s="116"/>
      <c r="J980" s="117"/>
      <c r="K980" s="42"/>
      <c r="L980" s="85"/>
      <c r="M980" s="44"/>
      <c r="N980" s="44" t="str">
        <f t="shared" si="7"/>
        <v>#NAME?</v>
      </c>
      <c r="O980" s="86" t="str">
        <f t="shared" si="8"/>
        <v>#NAME?</v>
      </c>
      <c r="P980" s="125" t="str">
        <f t="shared" si="9"/>
        <v>#NAME?</v>
      </c>
      <c r="Q980" s="122" t="str">
        <f t="shared" si="10"/>
        <v>-</v>
      </c>
      <c r="R980" s="123" t="str">
        <f t="shared" si="11"/>
        <v>-</v>
      </c>
      <c r="S980" s="124" t="str">
        <f t="shared" si="12"/>
        <v>-</v>
      </c>
      <c r="T980" s="12"/>
      <c r="U980" s="12"/>
      <c r="V980" s="12"/>
      <c r="W980" s="12"/>
      <c r="X980" s="12"/>
      <c r="Y980" s="12"/>
      <c r="Z980" s="12"/>
    </row>
    <row r="981" ht="12.75" customHeight="1">
      <c r="A981" s="113">
        <f t="shared" si="2"/>
        <v>0</v>
      </c>
      <c r="B981" s="114"/>
      <c r="C981" s="115"/>
      <c r="D981" s="40" t="str">
        <f t="shared" si="3"/>
        <v>#NAME?</v>
      </c>
      <c r="E981" s="84"/>
      <c r="F981" s="41" t="str">
        <f t="shared" si="4"/>
        <v>#NAME?</v>
      </c>
      <c r="G981" s="45" t="str">
        <f t="shared" si="5"/>
        <v>#NAME?</v>
      </c>
      <c r="H981" s="41" t="str">
        <f t="shared" si="6"/>
        <v>#NAME?</v>
      </c>
      <c r="I981" s="116"/>
      <c r="J981" s="117"/>
      <c r="K981" s="42"/>
      <c r="L981" s="85"/>
      <c r="M981" s="44"/>
      <c r="N981" s="44" t="str">
        <f t="shared" si="7"/>
        <v>#NAME?</v>
      </c>
      <c r="O981" s="86" t="str">
        <f t="shared" si="8"/>
        <v>#NAME?</v>
      </c>
      <c r="P981" s="125" t="str">
        <f t="shared" si="9"/>
        <v>#NAME?</v>
      </c>
      <c r="Q981" s="122" t="str">
        <f t="shared" si="10"/>
        <v>-</v>
      </c>
      <c r="R981" s="123" t="str">
        <f t="shared" si="11"/>
        <v>-</v>
      </c>
      <c r="S981" s="124" t="str">
        <f t="shared" si="12"/>
        <v>-</v>
      </c>
      <c r="T981" s="12"/>
      <c r="U981" s="12"/>
      <c r="V981" s="12"/>
      <c r="W981" s="12"/>
      <c r="X981" s="12"/>
      <c r="Y981" s="12"/>
      <c r="Z981" s="12"/>
    </row>
    <row r="982" ht="12.75" customHeight="1">
      <c r="A982" s="113">
        <f t="shared" si="2"/>
        <v>0</v>
      </c>
      <c r="B982" s="114"/>
      <c r="C982" s="115"/>
      <c r="D982" s="40" t="str">
        <f t="shared" si="3"/>
        <v>#NAME?</v>
      </c>
      <c r="E982" s="84"/>
      <c r="F982" s="41" t="str">
        <f t="shared" si="4"/>
        <v>#NAME?</v>
      </c>
      <c r="G982" s="45" t="str">
        <f t="shared" si="5"/>
        <v>#NAME?</v>
      </c>
      <c r="H982" s="41" t="str">
        <f t="shared" si="6"/>
        <v>#NAME?</v>
      </c>
      <c r="I982" s="116"/>
      <c r="J982" s="117"/>
      <c r="K982" s="42"/>
      <c r="L982" s="85"/>
      <c r="M982" s="44"/>
      <c r="N982" s="44" t="str">
        <f t="shared" si="7"/>
        <v>#NAME?</v>
      </c>
      <c r="O982" s="86" t="str">
        <f t="shared" si="8"/>
        <v>#NAME?</v>
      </c>
      <c r="P982" s="125" t="str">
        <f t="shared" si="9"/>
        <v>#NAME?</v>
      </c>
      <c r="Q982" s="122" t="str">
        <f t="shared" si="10"/>
        <v>-</v>
      </c>
      <c r="R982" s="123" t="str">
        <f t="shared" si="11"/>
        <v>-</v>
      </c>
      <c r="S982" s="124" t="str">
        <f t="shared" si="12"/>
        <v>-</v>
      </c>
      <c r="T982" s="12"/>
      <c r="U982" s="12"/>
      <c r="V982" s="12"/>
      <c r="W982" s="12"/>
      <c r="X982" s="12"/>
      <c r="Y982" s="12"/>
      <c r="Z982" s="12"/>
    </row>
    <row r="983" ht="12.75" customHeight="1">
      <c r="A983" s="113">
        <f t="shared" si="2"/>
        <v>0</v>
      </c>
      <c r="B983" s="114"/>
      <c r="C983" s="115"/>
      <c r="D983" s="40" t="str">
        <f t="shared" si="3"/>
        <v>#NAME?</v>
      </c>
      <c r="E983" s="84"/>
      <c r="F983" s="41" t="str">
        <f t="shared" si="4"/>
        <v>#NAME?</v>
      </c>
      <c r="G983" s="45" t="str">
        <f t="shared" si="5"/>
        <v>#NAME?</v>
      </c>
      <c r="H983" s="41" t="str">
        <f t="shared" si="6"/>
        <v>#NAME?</v>
      </c>
      <c r="I983" s="116"/>
      <c r="J983" s="117"/>
      <c r="K983" s="42"/>
      <c r="L983" s="85"/>
      <c r="M983" s="44"/>
      <c r="N983" s="44" t="str">
        <f t="shared" si="7"/>
        <v>#NAME?</v>
      </c>
      <c r="O983" s="86" t="str">
        <f t="shared" si="8"/>
        <v>#NAME?</v>
      </c>
      <c r="P983" s="125" t="str">
        <f t="shared" si="9"/>
        <v>#NAME?</v>
      </c>
      <c r="Q983" s="122" t="str">
        <f t="shared" si="10"/>
        <v>-</v>
      </c>
      <c r="R983" s="123" t="str">
        <f t="shared" si="11"/>
        <v>-</v>
      </c>
      <c r="S983" s="124" t="str">
        <f t="shared" si="12"/>
        <v>-</v>
      </c>
      <c r="T983" s="12"/>
      <c r="U983" s="12"/>
      <c r="V983" s="12"/>
      <c r="W983" s="12"/>
      <c r="X983" s="12"/>
      <c r="Y983" s="12"/>
      <c r="Z983" s="12"/>
    </row>
    <row r="984" ht="12.75" customHeight="1">
      <c r="A984" s="113">
        <f t="shared" si="2"/>
        <v>0</v>
      </c>
      <c r="B984" s="114"/>
      <c r="C984" s="115"/>
      <c r="D984" s="40" t="str">
        <f t="shared" si="3"/>
        <v>#NAME?</v>
      </c>
      <c r="E984" s="84"/>
      <c r="F984" s="41" t="str">
        <f t="shared" si="4"/>
        <v>#NAME?</v>
      </c>
      <c r="G984" s="45" t="str">
        <f t="shared" si="5"/>
        <v>#NAME?</v>
      </c>
      <c r="H984" s="41" t="str">
        <f t="shared" si="6"/>
        <v>#NAME?</v>
      </c>
      <c r="I984" s="116"/>
      <c r="J984" s="117"/>
      <c r="K984" s="42"/>
      <c r="L984" s="85"/>
      <c r="M984" s="44"/>
      <c r="N984" s="44" t="str">
        <f t="shared" si="7"/>
        <v>#NAME?</v>
      </c>
      <c r="O984" s="86" t="str">
        <f t="shared" si="8"/>
        <v>#NAME?</v>
      </c>
      <c r="P984" s="125" t="str">
        <f t="shared" si="9"/>
        <v>#NAME?</v>
      </c>
      <c r="Q984" s="122" t="str">
        <f t="shared" si="10"/>
        <v>-</v>
      </c>
      <c r="R984" s="123" t="str">
        <f t="shared" si="11"/>
        <v>-</v>
      </c>
      <c r="S984" s="124" t="str">
        <f t="shared" si="12"/>
        <v>-</v>
      </c>
      <c r="T984" s="12"/>
      <c r="U984" s="12"/>
      <c r="V984" s="12"/>
      <c r="W984" s="12"/>
      <c r="X984" s="12"/>
      <c r="Y984" s="12"/>
      <c r="Z984" s="12"/>
    </row>
    <row r="985" ht="12.75" customHeight="1">
      <c r="A985" s="113">
        <f t="shared" si="2"/>
        <v>0</v>
      </c>
      <c r="B985" s="114"/>
      <c r="C985" s="115"/>
      <c r="D985" s="40" t="str">
        <f t="shared" si="3"/>
        <v>#NAME?</v>
      </c>
      <c r="E985" s="84"/>
      <c r="F985" s="41" t="str">
        <f t="shared" si="4"/>
        <v>#NAME?</v>
      </c>
      <c r="G985" s="45" t="str">
        <f t="shared" si="5"/>
        <v>#NAME?</v>
      </c>
      <c r="H985" s="41" t="str">
        <f t="shared" si="6"/>
        <v>#NAME?</v>
      </c>
      <c r="I985" s="116"/>
      <c r="J985" s="117"/>
      <c r="K985" s="42"/>
      <c r="L985" s="85"/>
      <c r="M985" s="44"/>
      <c r="N985" s="44" t="str">
        <f t="shared" si="7"/>
        <v>#NAME?</v>
      </c>
      <c r="O985" s="86" t="str">
        <f t="shared" si="8"/>
        <v>#NAME?</v>
      </c>
      <c r="P985" s="125" t="str">
        <f t="shared" si="9"/>
        <v>#NAME?</v>
      </c>
      <c r="Q985" s="122" t="str">
        <f t="shared" si="10"/>
        <v>-</v>
      </c>
      <c r="R985" s="123" t="str">
        <f t="shared" si="11"/>
        <v>-</v>
      </c>
      <c r="S985" s="124" t="str">
        <f t="shared" si="12"/>
        <v>-</v>
      </c>
      <c r="T985" s="12"/>
      <c r="U985" s="12"/>
      <c r="V985" s="12"/>
      <c r="W985" s="12"/>
      <c r="X985" s="12"/>
      <c r="Y985" s="12"/>
      <c r="Z985" s="12"/>
    </row>
    <row r="986" ht="12.75" customHeight="1">
      <c r="A986" s="113">
        <f t="shared" si="2"/>
        <v>0</v>
      </c>
      <c r="B986" s="114"/>
      <c r="C986" s="115"/>
      <c r="D986" s="40" t="str">
        <f t="shared" si="3"/>
        <v>#NAME?</v>
      </c>
      <c r="E986" s="84"/>
      <c r="F986" s="41" t="str">
        <f t="shared" si="4"/>
        <v>#NAME?</v>
      </c>
      <c r="G986" s="45" t="str">
        <f t="shared" si="5"/>
        <v>#NAME?</v>
      </c>
      <c r="H986" s="41" t="str">
        <f t="shared" si="6"/>
        <v>#NAME?</v>
      </c>
      <c r="I986" s="116"/>
      <c r="J986" s="117"/>
      <c r="K986" s="42"/>
      <c r="L986" s="85"/>
      <c r="M986" s="44"/>
      <c r="N986" s="44" t="str">
        <f t="shared" si="7"/>
        <v>#NAME?</v>
      </c>
      <c r="O986" s="86" t="str">
        <f t="shared" si="8"/>
        <v>#NAME?</v>
      </c>
      <c r="P986" s="125" t="str">
        <f t="shared" si="9"/>
        <v>#NAME?</v>
      </c>
      <c r="Q986" s="122" t="str">
        <f t="shared" si="10"/>
        <v>-</v>
      </c>
      <c r="R986" s="123" t="str">
        <f t="shared" si="11"/>
        <v>-</v>
      </c>
      <c r="S986" s="124" t="str">
        <f t="shared" si="12"/>
        <v>-</v>
      </c>
      <c r="T986" s="12"/>
      <c r="U986" s="12"/>
      <c r="V986" s="12"/>
      <c r="W986" s="12"/>
      <c r="X986" s="12"/>
      <c r="Y986" s="12"/>
      <c r="Z986" s="12"/>
    </row>
    <row r="987" ht="12.75" customHeight="1">
      <c r="A987" s="113">
        <f t="shared" si="2"/>
        <v>0</v>
      </c>
      <c r="B987" s="114"/>
      <c r="C987" s="115"/>
      <c r="D987" s="40" t="str">
        <f t="shared" si="3"/>
        <v>#NAME?</v>
      </c>
      <c r="E987" s="84"/>
      <c r="F987" s="41" t="str">
        <f t="shared" si="4"/>
        <v>#NAME?</v>
      </c>
      <c r="G987" s="45" t="str">
        <f t="shared" si="5"/>
        <v>#NAME?</v>
      </c>
      <c r="H987" s="41" t="str">
        <f t="shared" si="6"/>
        <v>#NAME?</v>
      </c>
      <c r="I987" s="116"/>
      <c r="J987" s="117"/>
      <c r="K987" s="42"/>
      <c r="L987" s="85"/>
      <c r="M987" s="44"/>
      <c r="N987" s="44" t="str">
        <f t="shared" si="7"/>
        <v>#NAME?</v>
      </c>
      <c r="O987" s="86" t="str">
        <f t="shared" si="8"/>
        <v>#NAME?</v>
      </c>
      <c r="P987" s="125" t="str">
        <f t="shared" si="9"/>
        <v>#NAME?</v>
      </c>
      <c r="Q987" s="122" t="str">
        <f t="shared" si="10"/>
        <v>-</v>
      </c>
      <c r="R987" s="123" t="str">
        <f t="shared" si="11"/>
        <v>-</v>
      </c>
      <c r="S987" s="124" t="str">
        <f t="shared" si="12"/>
        <v>-</v>
      </c>
      <c r="T987" s="12"/>
      <c r="U987" s="12"/>
      <c r="V987" s="12"/>
      <c r="W987" s="12"/>
      <c r="X987" s="12"/>
      <c r="Y987" s="12"/>
      <c r="Z987" s="12"/>
    </row>
    <row r="988" ht="12.75" customHeight="1">
      <c r="A988" s="113">
        <f t="shared" si="2"/>
        <v>0</v>
      </c>
      <c r="B988" s="114"/>
      <c r="C988" s="115"/>
      <c r="D988" s="40" t="str">
        <f t="shared" si="3"/>
        <v>#NAME?</v>
      </c>
      <c r="E988" s="84"/>
      <c r="F988" s="41" t="str">
        <f t="shared" si="4"/>
        <v>#NAME?</v>
      </c>
      <c r="G988" s="45" t="str">
        <f t="shared" si="5"/>
        <v>#NAME?</v>
      </c>
      <c r="H988" s="41" t="str">
        <f t="shared" si="6"/>
        <v>#NAME?</v>
      </c>
      <c r="I988" s="116"/>
      <c r="J988" s="117"/>
      <c r="K988" s="42"/>
      <c r="L988" s="85"/>
      <c r="M988" s="44"/>
      <c r="N988" s="44" t="str">
        <f t="shared" si="7"/>
        <v>#NAME?</v>
      </c>
      <c r="O988" s="86" t="str">
        <f t="shared" si="8"/>
        <v>#NAME?</v>
      </c>
      <c r="P988" s="125" t="str">
        <f t="shared" si="9"/>
        <v>#NAME?</v>
      </c>
      <c r="Q988" s="122" t="str">
        <f t="shared" si="10"/>
        <v>-</v>
      </c>
      <c r="R988" s="123" t="str">
        <f t="shared" si="11"/>
        <v>-</v>
      </c>
      <c r="S988" s="124" t="str">
        <f t="shared" si="12"/>
        <v>-</v>
      </c>
      <c r="T988" s="12"/>
      <c r="U988" s="12"/>
      <c r="V988" s="12"/>
      <c r="W988" s="12"/>
      <c r="X988" s="12"/>
      <c r="Y988" s="12"/>
      <c r="Z988" s="12"/>
    </row>
    <row r="989" ht="12.75" customHeight="1">
      <c r="A989" s="113">
        <f t="shared" si="2"/>
        <v>0</v>
      </c>
      <c r="B989" s="114"/>
      <c r="C989" s="115"/>
      <c r="D989" s="40" t="str">
        <f t="shared" si="3"/>
        <v>#NAME?</v>
      </c>
      <c r="E989" s="84"/>
      <c r="F989" s="41" t="str">
        <f t="shared" si="4"/>
        <v>#NAME?</v>
      </c>
      <c r="G989" s="45" t="str">
        <f t="shared" si="5"/>
        <v>#NAME?</v>
      </c>
      <c r="H989" s="41" t="str">
        <f t="shared" si="6"/>
        <v>#NAME?</v>
      </c>
      <c r="I989" s="116"/>
      <c r="J989" s="117"/>
      <c r="K989" s="42"/>
      <c r="L989" s="85"/>
      <c r="M989" s="44"/>
      <c r="N989" s="44" t="str">
        <f t="shared" si="7"/>
        <v>#NAME?</v>
      </c>
      <c r="O989" s="86" t="str">
        <f t="shared" si="8"/>
        <v>#NAME?</v>
      </c>
      <c r="P989" s="125" t="str">
        <f t="shared" si="9"/>
        <v>#NAME?</v>
      </c>
      <c r="Q989" s="122" t="str">
        <f t="shared" si="10"/>
        <v>-</v>
      </c>
      <c r="R989" s="123" t="str">
        <f t="shared" si="11"/>
        <v>-</v>
      </c>
      <c r="S989" s="124" t="str">
        <f t="shared" si="12"/>
        <v>-</v>
      </c>
      <c r="T989" s="12"/>
      <c r="U989" s="12"/>
      <c r="V989" s="12"/>
      <c r="W989" s="12"/>
      <c r="X989" s="12"/>
      <c r="Y989" s="12"/>
      <c r="Z989" s="12"/>
    </row>
    <row r="990" ht="12.75" customHeight="1">
      <c r="A990" s="113">
        <f t="shared" si="2"/>
        <v>0</v>
      </c>
      <c r="B990" s="114"/>
      <c r="C990" s="115"/>
      <c r="D990" s="40" t="str">
        <f t="shared" si="3"/>
        <v>#NAME?</v>
      </c>
      <c r="E990" s="84"/>
      <c r="F990" s="41" t="str">
        <f t="shared" si="4"/>
        <v>#NAME?</v>
      </c>
      <c r="G990" s="45" t="str">
        <f t="shared" si="5"/>
        <v>#NAME?</v>
      </c>
      <c r="H990" s="41" t="str">
        <f t="shared" si="6"/>
        <v>#NAME?</v>
      </c>
      <c r="I990" s="116"/>
      <c r="J990" s="117"/>
      <c r="K990" s="42"/>
      <c r="L990" s="85"/>
      <c r="M990" s="44"/>
      <c r="N990" s="44" t="str">
        <f t="shared" si="7"/>
        <v>#NAME?</v>
      </c>
      <c r="O990" s="86" t="str">
        <f t="shared" si="8"/>
        <v>#NAME?</v>
      </c>
      <c r="P990" s="125" t="str">
        <f t="shared" si="9"/>
        <v>#NAME?</v>
      </c>
      <c r="Q990" s="122" t="str">
        <f t="shared" si="10"/>
        <v>-</v>
      </c>
      <c r="R990" s="123" t="str">
        <f t="shared" si="11"/>
        <v>-</v>
      </c>
      <c r="S990" s="124" t="str">
        <f t="shared" si="12"/>
        <v>-</v>
      </c>
      <c r="T990" s="12"/>
      <c r="U990" s="12"/>
      <c r="V990" s="12"/>
      <c r="W990" s="12"/>
      <c r="X990" s="12"/>
      <c r="Y990" s="12"/>
      <c r="Z990" s="12"/>
    </row>
    <row r="991" ht="12.75" customHeight="1">
      <c r="A991" s="113">
        <f t="shared" si="2"/>
        <v>0</v>
      </c>
      <c r="B991" s="114"/>
      <c r="C991" s="115"/>
      <c r="D991" s="40" t="str">
        <f t="shared" si="3"/>
        <v>#NAME?</v>
      </c>
      <c r="E991" s="84"/>
      <c r="F991" s="41" t="str">
        <f t="shared" si="4"/>
        <v>#NAME?</v>
      </c>
      <c r="G991" s="45" t="str">
        <f t="shared" si="5"/>
        <v>#NAME?</v>
      </c>
      <c r="H991" s="41" t="str">
        <f t="shared" si="6"/>
        <v>#NAME?</v>
      </c>
      <c r="I991" s="116"/>
      <c r="J991" s="117"/>
      <c r="K991" s="42"/>
      <c r="L991" s="85"/>
      <c r="M991" s="44"/>
      <c r="N991" s="44" t="str">
        <f t="shared" si="7"/>
        <v>#NAME?</v>
      </c>
      <c r="O991" s="86" t="str">
        <f t="shared" si="8"/>
        <v>#NAME?</v>
      </c>
      <c r="P991" s="125" t="str">
        <f t="shared" si="9"/>
        <v>#NAME?</v>
      </c>
      <c r="Q991" s="122" t="str">
        <f t="shared" si="10"/>
        <v>-</v>
      </c>
      <c r="R991" s="123" t="str">
        <f t="shared" si="11"/>
        <v>-</v>
      </c>
      <c r="S991" s="124" t="str">
        <f t="shared" si="12"/>
        <v>-</v>
      </c>
      <c r="T991" s="12"/>
      <c r="U991" s="12"/>
      <c r="V991" s="12"/>
      <c r="W991" s="12"/>
      <c r="X991" s="12"/>
      <c r="Y991" s="12"/>
      <c r="Z991" s="12"/>
    </row>
    <row r="992" ht="12.75" customHeight="1">
      <c r="A992" s="113">
        <f t="shared" si="2"/>
        <v>0</v>
      </c>
      <c r="B992" s="114"/>
      <c r="C992" s="115"/>
      <c r="D992" s="40" t="str">
        <f t="shared" si="3"/>
        <v>#NAME?</v>
      </c>
      <c r="E992" s="84"/>
      <c r="F992" s="41" t="str">
        <f t="shared" si="4"/>
        <v>#NAME?</v>
      </c>
      <c r="G992" s="45" t="str">
        <f t="shared" si="5"/>
        <v>#NAME?</v>
      </c>
      <c r="H992" s="41" t="str">
        <f t="shared" si="6"/>
        <v>#NAME?</v>
      </c>
      <c r="I992" s="116"/>
      <c r="J992" s="117"/>
      <c r="K992" s="42"/>
      <c r="L992" s="85"/>
      <c r="M992" s="44"/>
      <c r="N992" s="44" t="str">
        <f t="shared" si="7"/>
        <v>#NAME?</v>
      </c>
      <c r="O992" s="86" t="str">
        <f t="shared" si="8"/>
        <v>#NAME?</v>
      </c>
      <c r="P992" s="125" t="str">
        <f t="shared" si="9"/>
        <v>#NAME?</v>
      </c>
      <c r="Q992" s="122" t="str">
        <f t="shared" si="10"/>
        <v>-</v>
      </c>
      <c r="R992" s="123" t="str">
        <f t="shared" si="11"/>
        <v>-</v>
      </c>
      <c r="S992" s="124" t="str">
        <f t="shared" si="12"/>
        <v>-</v>
      </c>
      <c r="T992" s="12"/>
      <c r="U992" s="12"/>
      <c r="V992" s="12"/>
      <c r="W992" s="12"/>
      <c r="X992" s="12"/>
      <c r="Y992" s="12"/>
      <c r="Z992" s="12"/>
    </row>
    <row r="993" ht="12.75" customHeight="1">
      <c r="A993" s="113">
        <f t="shared" si="2"/>
        <v>0</v>
      </c>
      <c r="B993" s="114"/>
      <c r="C993" s="115"/>
      <c r="D993" s="40" t="str">
        <f t="shared" si="3"/>
        <v>#NAME?</v>
      </c>
      <c r="E993" s="84"/>
      <c r="F993" s="41" t="str">
        <f t="shared" si="4"/>
        <v>#NAME?</v>
      </c>
      <c r="G993" s="45" t="str">
        <f t="shared" si="5"/>
        <v>#NAME?</v>
      </c>
      <c r="H993" s="41" t="str">
        <f t="shared" si="6"/>
        <v>#NAME?</v>
      </c>
      <c r="I993" s="116"/>
      <c r="J993" s="117"/>
      <c r="K993" s="42"/>
      <c r="L993" s="85"/>
      <c r="M993" s="44"/>
      <c r="N993" s="44" t="str">
        <f t="shared" si="7"/>
        <v>#NAME?</v>
      </c>
      <c r="O993" s="86" t="str">
        <f t="shared" si="8"/>
        <v>#NAME?</v>
      </c>
      <c r="P993" s="125" t="str">
        <f t="shared" si="9"/>
        <v>#NAME?</v>
      </c>
      <c r="Q993" s="122" t="str">
        <f t="shared" si="10"/>
        <v>-</v>
      </c>
      <c r="R993" s="123" t="str">
        <f t="shared" si="11"/>
        <v>-</v>
      </c>
      <c r="S993" s="124" t="str">
        <f t="shared" si="12"/>
        <v>-</v>
      </c>
      <c r="T993" s="12"/>
      <c r="U993" s="12"/>
      <c r="V993" s="12"/>
      <c r="W993" s="12"/>
      <c r="X993" s="12"/>
      <c r="Y993" s="12"/>
      <c r="Z993" s="12"/>
    </row>
    <row r="994" ht="12.75" customHeight="1">
      <c r="A994" s="113">
        <f t="shared" si="2"/>
        <v>0</v>
      </c>
      <c r="B994" s="114"/>
      <c r="C994" s="115"/>
      <c r="D994" s="40" t="str">
        <f t="shared" si="3"/>
        <v>#NAME?</v>
      </c>
      <c r="E994" s="84"/>
      <c r="F994" s="41" t="str">
        <f t="shared" si="4"/>
        <v>#NAME?</v>
      </c>
      <c r="G994" s="45" t="str">
        <f t="shared" si="5"/>
        <v>#NAME?</v>
      </c>
      <c r="H994" s="41" t="str">
        <f t="shared" si="6"/>
        <v>#NAME?</v>
      </c>
      <c r="I994" s="116"/>
      <c r="J994" s="117"/>
      <c r="K994" s="42"/>
      <c r="L994" s="85"/>
      <c r="M994" s="44"/>
      <c r="N994" s="44" t="str">
        <f t="shared" si="7"/>
        <v>#NAME?</v>
      </c>
      <c r="O994" s="86" t="str">
        <f t="shared" si="8"/>
        <v>#NAME?</v>
      </c>
      <c r="P994" s="125" t="str">
        <f t="shared" si="9"/>
        <v>#NAME?</v>
      </c>
      <c r="Q994" s="122" t="str">
        <f t="shared" si="10"/>
        <v>-</v>
      </c>
      <c r="R994" s="123" t="str">
        <f t="shared" si="11"/>
        <v>-</v>
      </c>
      <c r="S994" s="124" t="str">
        <f t="shared" si="12"/>
        <v>-</v>
      </c>
      <c r="T994" s="12"/>
      <c r="U994" s="12"/>
      <c r="V994" s="12"/>
      <c r="W994" s="12"/>
      <c r="X994" s="12"/>
      <c r="Y994" s="12"/>
      <c r="Z994" s="12"/>
    </row>
    <row r="995" ht="12.75" customHeight="1">
      <c r="A995" s="113">
        <f t="shared" si="2"/>
        <v>0</v>
      </c>
      <c r="B995" s="114"/>
      <c r="C995" s="115"/>
      <c r="D995" s="40" t="str">
        <f t="shared" si="3"/>
        <v>#NAME?</v>
      </c>
      <c r="E995" s="84"/>
      <c r="F995" s="41" t="str">
        <f t="shared" si="4"/>
        <v>#NAME?</v>
      </c>
      <c r="G995" s="45" t="str">
        <f t="shared" si="5"/>
        <v>#NAME?</v>
      </c>
      <c r="H995" s="41" t="str">
        <f t="shared" si="6"/>
        <v>#NAME?</v>
      </c>
      <c r="I995" s="116"/>
      <c r="J995" s="117"/>
      <c r="K995" s="42"/>
      <c r="L995" s="85"/>
      <c r="M995" s="44"/>
      <c r="N995" s="44" t="str">
        <f t="shared" si="7"/>
        <v>#NAME?</v>
      </c>
      <c r="O995" s="86" t="str">
        <f t="shared" si="8"/>
        <v>#NAME?</v>
      </c>
      <c r="P995" s="125" t="str">
        <f t="shared" si="9"/>
        <v>#NAME?</v>
      </c>
      <c r="Q995" s="122" t="str">
        <f t="shared" si="10"/>
        <v>-</v>
      </c>
      <c r="R995" s="123" t="str">
        <f t="shared" si="11"/>
        <v>-</v>
      </c>
      <c r="S995" s="124" t="str">
        <f t="shared" si="12"/>
        <v>-</v>
      </c>
      <c r="T995" s="12"/>
      <c r="U995" s="12"/>
      <c r="V995" s="12"/>
      <c r="W995" s="12"/>
      <c r="X995" s="12"/>
      <c r="Y995" s="12"/>
      <c r="Z995" s="12"/>
    </row>
    <row r="996" ht="12.75" customHeight="1">
      <c r="A996" s="113">
        <f t="shared" si="2"/>
        <v>0</v>
      </c>
      <c r="B996" s="114"/>
      <c r="C996" s="115"/>
      <c r="D996" s="40" t="str">
        <f t="shared" si="3"/>
        <v>#NAME?</v>
      </c>
      <c r="E996" s="84"/>
      <c r="F996" s="41" t="str">
        <f t="shared" si="4"/>
        <v>#NAME?</v>
      </c>
      <c r="G996" s="45" t="str">
        <f t="shared" si="5"/>
        <v>#NAME?</v>
      </c>
      <c r="H996" s="41" t="str">
        <f t="shared" si="6"/>
        <v>#NAME?</v>
      </c>
      <c r="I996" s="116"/>
      <c r="J996" s="117"/>
      <c r="K996" s="42"/>
      <c r="L996" s="85"/>
      <c r="M996" s="44"/>
      <c r="N996" s="44" t="str">
        <f t="shared" si="7"/>
        <v>#NAME?</v>
      </c>
      <c r="O996" s="86" t="str">
        <f t="shared" si="8"/>
        <v>#NAME?</v>
      </c>
      <c r="P996" s="125" t="str">
        <f t="shared" si="9"/>
        <v>#NAME?</v>
      </c>
      <c r="Q996" s="122" t="str">
        <f t="shared" si="10"/>
        <v>-</v>
      </c>
      <c r="R996" s="123" t="str">
        <f t="shared" si="11"/>
        <v>-</v>
      </c>
      <c r="S996" s="124" t="str">
        <f t="shared" si="12"/>
        <v>-</v>
      </c>
      <c r="T996" s="12"/>
      <c r="U996" s="12"/>
      <c r="V996" s="12"/>
      <c r="W996" s="12"/>
      <c r="X996" s="12"/>
      <c r="Y996" s="12"/>
      <c r="Z996" s="12"/>
    </row>
    <row r="997" ht="12.75" customHeight="1">
      <c r="A997" s="113">
        <f t="shared" si="2"/>
        <v>0</v>
      </c>
      <c r="B997" s="114"/>
      <c r="C997" s="115"/>
      <c r="D997" s="40" t="str">
        <f t="shared" si="3"/>
        <v>#NAME?</v>
      </c>
      <c r="E997" s="84"/>
      <c r="F997" s="41" t="str">
        <f t="shared" si="4"/>
        <v>#NAME?</v>
      </c>
      <c r="G997" s="45" t="str">
        <f t="shared" si="5"/>
        <v>#NAME?</v>
      </c>
      <c r="H997" s="41" t="str">
        <f t="shared" si="6"/>
        <v>#NAME?</v>
      </c>
      <c r="I997" s="116"/>
      <c r="J997" s="117"/>
      <c r="K997" s="42"/>
      <c r="L997" s="85"/>
      <c r="M997" s="44"/>
      <c r="N997" s="44" t="str">
        <f t="shared" si="7"/>
        <v>#NAME?</v>
      </c>
      <c r="O997" s="86" t="str">
        <f t="shared" si="8"/>
        <v>#NAME?</v>
      </c>
      <c r="P997" s="125" t="str">
        <f t="shared" si="9"/>
        <v>#NAME?</v>
      </c>
      <c r="Q997" s="122" t="str">
        <f t="shared" si="10"/>
        <v>-</v>
      </c>
      <c r="R997" s="123" t="str">
        <f t="shared" si="11"/>
        <v>-</v>
      </c>
      <c r="S997" s="124" t="str">
        <f t="shared" si="12"/>
        <v>-</v>
      </c>
      <c r="T997" s="12"/>
      <c r="U997" s="12"/>
      <c r="V997" s="12"/>
      <c r="W997" s="12"/>
      <c r="X997" s="12"/>
      <c r="Y997" s="12"/>
      <c r="Z997" s="12"/>
    </row>
    <row r="998" ht="12.75" customHeight="1">
      <c r="A998" s="113">
        <f t="shared" si="2"/>
        <v>0</v>
      </c>
      <c r="B998" s="114"/>
      <c r="C998" s="115"/>
      <c r="D998" s="40" t="str">
        <f t="shared" si="3"/>
        <v>#NAME?</v>
      </c>
      <c r="E998" s="84"/>
      <c r="F998" s="41" t="str">
        <f t="shared" si="4"/>
        <v>#NAME?</v>
      </c>
      <c r="G998" s="45" t="str">
        <f t="shared" si="5"/>
        <v>#NAME?</v>
      </c>
      <c r="H998" s="41" t="str">
        <f t="shared" si="6"/>
        <v>#NAME?</v>
      </c>
      <c r="I998" s="116"/>
      <c r="J998" s="117"/>
      <c r="K998" s="42"/>
      <c r="L998" s="85"/>
      <c r="M998" s="44"/>
      <c r="N998" s="44" t="str">
        <f t="shared" si="7"/>
        <v>#NAME?</v>
      </c>
      <c r="O998" s="86" t="str">
        <f t="shared" si="8"/>
        <v>#NAME?</v>
      </c>
      <c r="P998" s="125" t="str">
        <f t="shared" si="9"/>
        <v>#NAME?</v>
      </c>
      <c r="Q998" s="122" t="str">
        <f t="shared" si="10"/>
        <v>-</v>
      </c>
      <c r="R998" s="123" t="str">
        <f t="shared" si="11"/>
        <v>-</v>
      </c>
      <c r="S998" s="124" t="str">
        <f t="shared" si="12"/>
        <v>-</v>
      </c>
      <c r="T998" s="12"/>
      <c r="U998" s="12"/>
      <c r="V998" s="12"/>
      <c r="W998" s="12"/>
      <c r="X998" s="12"/>
      <c r="Y998" s="12"/>
      <c r="Z998" s="12"/>
    </row>
    <row r="999" ht="12.75" customHeight="1">
      <c r="A999" s="113">
        <f t="shared" si="2"/>
        <v>0</v>
      </c>
      <c r="B999" s="114"/>
      <c r="C999" s="115"/>
      <c r="D999" s="40" t="str">
        <f t="shared" si="3"/>
        <v>#NAME?</v>
      </c>
      <c r="E999" s="84"/>
      <c r="F999" s="41" t="str">
        <f t="shared" si="4"/>
        <v>#NAME?</v>
      </c>
      <c r="G999" s="45" t="str">
        <f t="shared" si="5"/>
        <v>#NAME?</v>
      </c>
      <c r="H999" s="41" t="str">
        <f t="shared" si="6"/>
        <v>#NAME?</v>
      </c>
      <c r="I999" s="116"/>
      <c r="J999" s="117"/>
      <c r="K999" s="42"/>
      <c r="L999" s="85"/>
      <c r="M999" s="44"/>
      <c r="N999" s="44" t="str">
        <f t="shared" si="7"/>
        <v>#NAME?</v>
      </c>
      <c r="O999" s="86" t="str">
        <f t="shared" si="8"/>
        <v>#NAME?</v>
      </c>
      <c r="P999" s="125" t="str">
        <f t="shared" si="9"/>
        <v>#NAME?</v>
      </c>
      <c r="Q999" s="122" t="str">
        <f t="shared" si="10"/>
        <v>-</v>
      </c>
      <c r="R999" s="123" t="str">
        <f t="shared" si="11"/>
        <v>-</v>
      </c>
      <c r="S999" s="124" t="str">
        <f t="shared" si="12"/>
        <v>-</v>
      </c>
      <c r="T999" s="12"/>
      <c r="U999" s="12"/>
      <c r="V999" s="12"/>
      <c r="W999" s="12"/>
      <c r="X999" s="12"/>
      <c r="Y999" s="12"/>
      <c r="Z999" s="12"/>
    </row>
    <row r="1000" ht="13.5" customHeight="1">
      <c r="A1000" s="113">
        <f t="shared" si="2"/>
        <v>0</v>
      </c>
      <c r="B1000" s="114"/>
      <c r="C1000" s="115"/>
      <c r="D1000" s="40"/>
      <c r="E1000" s="84"/>
      <c r="F1000" s="41"/>
      <c r="G1000" s="45"/>
      <c r="H1000" s="41"/>
      <c r="I1000" s="116"/>
      <c r="J1000" s="117"/>
      <c r="K1000" s="42"/>
      <c r="L1000" s="85"/>
      <c r="M1000" s="44"/>
      <c r="N1000" s="44"/>
      <c r="O1000" s="86"/>
      <c r="P1000" s="125"/>
      <c r="Q1000" s="122"/>
      <c r="R1000" s="123"/>
      <c r="S1000" s="124"/>
      <c r="T1000" s="12"/>
      <c r="U1000" s="12"/>
      <c r="V1000" s="12"/>
      <c r="W1000" s="12"/>
      <c r="X1000" s="12"/>
      <c r="Y1000" s="12"/>
      <c r="Z1000" s="12"/>
    </row>
    <row r="1001" ht="15.75" customHeight="1">
      <c r="A1001" s="88"/>
      <c r="B1001" s="126"/>
      <c r="C1001" s="126"/>
      <c r="D1001" s="54"/>
      <c r="E1001" s="54"/>
      <c r="F1001" s="55" t="s">
        <v>152</v>
      </c>
      <c r="G1001" s="55"/>
      <c r="H1001" s="55"/>
      <c r="I1001" s="127"/>
      <c r="J1001" s="128"/>
      <c r="K1001" s="56">
        <f t="shared" ref="K1001:P1001" si="13">SUBTOTAL(9,K7:K1000)</f>
        <v>73500</v>
      </c>
      <c r="L1001" s="56">
        <f t="shared" si="13"/>
        <v>693</v>
      </c>
      <c r="M1001" s="56">
        <f t="shared" si="13"/>
        <v>18363</v>
      </c>
      <c r="N1001" s="56" t="str">
        <f t="shared" si="13"/>
        <v>#NAME?</v>
      </c>
      <c r="O1001" s="56" t="str">
        <f t="shared" si="13"/>
        <v>#NAME?</v>
      </c>
      <c r="P1001" s="56" t="str">
        <f t="shared" si="13"/>
        <v>#NAME?</v>
      </c>
      <c r="Q1001" s="56"/>
      <c r="R1001" s="56"/>
      <c r="S1001" s="56"/>
      <c r="T1001" s="58"/>
      <c r="U1001" s="58"/>
      <c r="V1001" s="58"/>
      <c r="W1001" s="58"/>
      <c r="X1001" s="58"/>
      <c r="Y1001" s="58"/>
      <c r="Z1001" s="58"/>
    </row>
    <row r="1002" ht="12.75" customHeight="1">
      <c r="A1002" s="12"/>
      <c r="B1002" s="12"/>
      <c r="C1002" s="12"/>
      <c r="D1002" s="15"/>
      <c r="E1002" s="15"/>
      <c r="F1002" s="12"/>
      <c r="G1002" s="12"/>
      <c r="H1002" s="12"/>
      <c r="I1002" s="15"/>
      <c r="J1002" s="97"/>
      <c r="K1002" s="12"/>
      <c r="L1002" s="12"/>
      <c r="M1002" s="12"/>
      <c r="N1002" s="18"/>
      <c r="O1002" s="18"/>
      <c r="P1002" s="12"/>
      <c r="Q1002" s="12"/>
      <c r="R1002" s="12"/>
      <c r="S1002" s="12"/>
      <c r="T1002" s="12"/>
      <c r="U1002" s="12"/>
      <c r="V1002" s="12"/>
      <c r="W1002" s="12"/>
      <c r="X1002" s="12"/>
      <c r="Y1002" s="12"/>
      <c r="Z1002" s="12"/>
    </row>
    <row r="1003" ht="12.75" customHeight="1">
      <c r="A1003" s="12"/>
      <c r="B1003" s="12"/>
      <c r="C1003" s="12"/>
      <c r="D1003" s="15"/>
      <c r="E1003" s="15"/>
      <c r="F1003" s="12"/>
      <c r="G1003" s="12"/>
      <c r="H1003" s="12"/>
      <c r="I1003" s="15"/>
      <c r="J1003" s="97"/>
      <c r="K1003" s="12"/>
      <c r="L1003" s="12"/>
      <c r="M1003" s="12"/>
      <c r="N1003" s="18"/>
      <c r="O1003" s="18"/>
      <c r="P1003" s="12"/>
      <c r="Q1003" s="12"/>
      <c r="R1003" s="12"/>
      <c r="S1003" s="12"/>
      <c r="T1003" s="12"/>
      <c r="U1003" s="12"/>
      <c r="V1003" s="12"/>
      <c r="W1003" s="12"/>
      <c r="X1003" s="12"/>
      <c r="Y1003" s="12"/>
      <c r="Z1003" s="12"/>
    </row>
  </sheetData>
  <autoFilter ref="$A$6:$S$1000"/>
  <mergeCells count="18">
    <mergeCell ref="F4:F5"/>
    <mergeCell ref="G4:G5"/>
    <mergeCell ref="H4:H5"/>
    <mergeCell ref="I4:I5"/>
    <mergeCell ref="J4:J5"/>
    <mergeCell ref="K4:K5"/>
    <mergeCell ref="L4:L5"/>
    <mergeCell ref="M4:N4"/>
    <mergeCell ref="O4:O5"/>
    <mergeCell ref="P4:P5"/>
    <mergeCell ref="A1:K1"/>
    <mergeCell ref="L1:T1"/>
    <mergeCell ref="A4:A5"/>
    <mergeCell ref="B4:B5"/>
    <mergeCell ref="C4:C5"/>
    <mergeCell ref="D4:D5"/>
    <mergeCell ref="E4:E5"/>
    <mergeCell ref="Q4:S4"/>
  </mergeCells>
  <conditionalFormatting sqref="F7:F1000">
    <cfRule type="expression" dxfId="2" priority="1">
      <formula>G7="NCC"</formula>
    </cfRule>
  </conditionalFormatting>
  <dataValidations>
    <dataValidation type="list" allowBlank="1" showInputMessage="1" prompt="Chú ý ! - Ngày tháng không đúng với năm hạch toán. Chỉ dùng cho những đơn hàng năm trước chuyển sang." sqref="C7:C1000">
      <formula1>NGAYTHANG?</formula1>
    </dataValidation>
    <dataValidation type="list" allowBlank="1" showInputMessage="1" showErrorMessage="1" prompt=" - " sqref="E7:E1000">
      <formula1>MKH?</formula1>
    </dataValidation>
  </dataValidations>
  <hyperlinks>
    <hyperlink r:id="rId2" ref="L1"/>
  </hyperlinks>
  <printOptions/>
  <pageMargins bottom="0.75" footer="0.0" header="0.0" left="0.7" right="0.7" top="0.75"/>
  <pageSetup orientation="landscape"/>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pane xSplit="6.0" ySplit="6.0" topLeftCell="G7" activePane="bottomRight" state="frozen"/>
      <selection activeCell="G1" sqref="G1" pane="topRight"/>
      <selection activeCell="A7" sqref="A7" pane="bottomLeft"/>
      <selection activeCell="G7" sqref="G7" pane="bottomRight"/>
    </sheetView>
  </sheetViews>
  <sheetFormatPr customHeight="1" defaultColWidth="12.63" defaultRowHeight="15.0"/>
  <cols>
    <col customWidth="1" min="1" max="1" width="5.13"/>
    <col customWidth="1" min="2" max="2" width="7.75"/>
    <col customWidth="1" min="3" max="3" width="10.88"/>
    <col customWidth="1" min="4" max="4" width="12.25"/>
    <col customWidth="1" min="5" max="5" width="8.63"/>
    <col customWidth="1" min="6" max="6" width="28.75"/>
    <col customWidth="1" min="7" max="7" width="9.75"/>
    <col customWidth="1" min="8" max="8" width="10.13"/>
    <col customWidth="1" min="9" max="9" width="27.13"/>
    <col customWidth="1" min="10" max="10" width="12.38"/>
    <col customWidth="1" min="11" max="11" width="7.25"/>
    <col customWidth="1" min="12" max="12" width="7.38"/>
    <col customWidth="1" min="13" max="13" width="7.75"/>
    <col customWidth="1" min="14" max="14" width="7.25"/>
    <col customWidth="1" min="15" max="26" width="8.0"/>
  </cols>
  <sheetData>
    <row r="1" ht="21.0" customHeight="1">
      <c r="A1" s="11" t="str">
        <f>"NHẬT KÝ THANH TOÁN NĂM "&amp;NAM</f>
        <v>NHẬT KÝ THANH TOÁN NĂM 2008</v>
      </c>
      <c r="L1" s="96"/>
      <c r="M1" s="96"/>
      <c r="N1" s="96"/>
      <c r="O1" s="96"/>
      <c r="P1" s="96"/>
      <c r="Q1" s="96"/>
      <c r="R1" s="96"/>
      <c r="S1" s="96"/>
      <c r="T1" s="96"/>
      <c r="U1" s="96"/>
      <c r="V1" s="96"/>
      <c r="W1" s="96"/>
      <c r="X1" s="96"/>
      <c r="Y1" s="96"/>
      <c r="Z1" s="96"/>
    </row>
    <row r="2" ht="12.75" customHeight="1">
      <c r="A2" s="64" t="s">
        <v>119</v>
      </c>
      <c r="B2" s="12"/>
      <c r="C2" s="12"/>
      <c r="D2" s="15"/>
      <c r="E2" s="15"/>
      <c r="F2" s="12"/>
      <c r="G2" s="12"/>
      <c r="H2" s="12"/>
      <c r="I2" s="15"/>
      <c r="J2" s="12"/>
      <c r="K2" s="12"/>
      <c r="L2" s="12"/>
      <c r="M2" s="12"/>
      <c r="N2" s="12"/>
      <c r="O2" s="12"/>
      <c r="P2" s="12"/>
      <c r="Q2" s="12"/>
      <c r="R2" s="12"/>
      <c r="S2" s="12"/>
      <c r="T2" s="12"/>
      <c r="U2" s="12"/>
      <c r="V2" s="12"/>
      <c r="W2" s="12"/>
      <c r="X2" s="12"/>
      <c r="Y2" s="12"/>
      <c r="Z2" s="12"/>
    </row>
    <row r="3" ht="16.5" customHeight="1">
      <c r="A3" s="18">
        <f>MAX(A7:A500)</f>
        <v>8</v>
      </c>
      <c r="B3" s="12"/>
      <c r="C3" s="17"/>
      <c r="D3" s="99"/>
      <c r="E3" s="15"/>
      <c r="F3" s="129">
        <f>NOW()</f>
        <v>45784.85327</v>
      </c>
      <c r="G3" s="12"/>
      <c r="H3" s="12"/>
      <c r="I3" s="130" t="str">
        <f>IF(J3&lt;&gt;NKMB!N3,"SAI  :  "&amp;FIXED(J3-NKMB!N3,0),"-")</f>
        <v>#NAME?</v>
      </c>
      <c r="J3" s="18">
        <f>J501</f>
        <v>3850</v>
      </c>
      <c r="K3" s="66"/>
      <c r="L3" s="12"/>
      <c r="M3" s="12"/>
      <c r="N3" s="12"/>
      <c r="O3" s="12"/>
      <c r="P3" s="12"/>
      <c r="Q3" s="12"/>
      <c r="R3" s="12"/>
      <c r="S3" s="12"/>
      <c r="T3" s="12"/>
      <c r="U3" s="12"/>
      <c r="V3" s="12"/>
      <c r="W3" s="12"/>
      <c r="X3" s="12"/>
      <c r="Y3" s="12"/>
      <c r="Z3" s="12"/>
    </row>
    <row r="4" ht="18.0" customHeight="1">
      <c r="A4" s="67" t="s">
        <v>120</v>
      </c>
      <c r="B4" s="101" t="s">
        <v>244</v>
      </c>
      <c r="C4" s="101" t="s">
        <v>245</v>
      </c>
      <c r="D4" s="101" t="s">
        <v>246</v>
      </c>
      <c r="E4" s="20" t="s">
        <v>153</v>
      </c>
      <c r="F4" s="68" t="s">
        <v>154</v>
      </c>
      <c r="G4" s="20" t="s">
        <v>155</v>
      </c>
      <c r="H4" s="20" t="s">
        <v>121</v>
      </c>
      <c r="I4" s="20" t="s">
        <v>247</v>
      </c>
      <c r="J4" s="20" t="s">
        <v>249</v>
      </c>
      <c r="K4" s="101" t="s">
        <v>127</v>
      </c>
      <c r="L4" s="131" t="s">
        <v>254</v>
      </c>
      <c r="M4" s="105"/>
      <c r="N4" s="106"/>
      <c r="O4" s="26"/>
      <c r="P4" s="26"/>
      <c r="Q4" s="26"/>
      <c r="R4" s="26"/>
      <c r="S4" s="26"/>
      <c r="T4" s="26"/>
      <c r="U4" s="26"/>
      <c r="V4" s="26"/>
      <c r="W4" s="26"/>
      <c r="X4" s="26"/>
      <c r="Y4" s="26"/>
      <c r="Z4" s="26"/>
    </row>
    <row r="5" ht="18.0" customHeight="1">
      <c r="A5" s="28"/>
      <c r="B5" s="29"/>
      <c r="C5" s="29"/>
      <c r="D5" s="29"/>
      <c r="E5" s="29"/>
      <c r="F5" s="29"/>
      <c r="G5" s="29"/>
      <c r="H5" s="29"/>
      <c r="I5" s="29"/>
      <c r="J5" s="29"/>
      <c r="K5" s="29"/>
      <c r="L5" s="31" t="s">
        <v>257</v>
      </c>
      <c r="M5" s="109" t="s">
        <v>258</v>
      </c>
      <c r="N5" s="82" t="s">
        <v>245</v>
      </c>
      <c r="O5" s="26"/>
      <c r="P5" s="26"/>
      <c r="Q5" s="26"/>
      <c r="R5" s="26"/>
      <c r="S5" s="26"/>
      <c r="T5" s="26"/>
      <c r="U5" s="26"/>
      <c r="V5" s="26"/>
      <c r="W5" s="26"/>
      <c r="X5" s="26"/>
      <c r="Y5" s="26"/>
      <c r="Z5" s="26"/>
    </row>
    <row r="6" ht="12.75" customHeight="1">
      <c r="A6" s="132"/>
      <c r="B6" s="35">
        <v>2.0</v>
      </c>
      <c r="C6" s="35">
        <v>3.0</v>
      </c>
      <c r="D6" s="35">
        <v>4.0</v>
      </c>
      <c r="E6" s="35">
        <v>5.0</v>
      </c>
      <c r="F6" s="35">
        <v>6.0</v>
      </c>
      <c r="G6" s="35">
        <v>7.0</v>
      </c>
      <c r="H6" s="35">
        <v>8.0</v>
      </c>
      <c r="I6" s="35">
        <v>9.0</v>
      </c>
      <c r="J6" s="35">
        <v>10.0</v>
      </c>
      <c r="K6" s="35">
        <v>11.0</v>
      </c>
      <c r="L6" s="35">
        <v>12.0</v>
      </c>
      <c r="M6" s="35">
        <v>13.0</v>
      </c>
      <c r="N6" s="112">
        <v>14.0</v>
      </c>
      <c r="O6" s="37"/>
      <c r="P6" s="37"/>
      <c r="Q6" s="37"/>
      <c r="R6" s="37"/>
      <c r="S6" s="37"/>
      <c r="T6" s="37"/>
      <c r="U6" s="37"/>
      <c r="V6" s="37"/>
      <c r="W6" s="37"/>
      <c r="X6" s="37"/>
      <c r="Y6" s="37"/>
      <c r="Z6" s="37"/>
    </row>
    <row r="7" ht="12.75" customHeight="1">
      <c r="A7" s="113">
        <f t="shared" ref="A7:A500" si="1">IF(B7&lt;&gt;"",MAX($A$6:A6)+1,0)</f>
        <v>1</v>
      </c>
      <c r="B7" s="114">
        <v>67891.0</v>
      </c>
      <c r="C7" s="115">
        <v>39448.0</v>
      </c>
      <c r="D7" s="40" t="str">
        <f t="shared" ref="D7:D500" si="2">MDH2?</f>
        <v>#NAME?</v>
      </c>
      <c r="E7" s="84" t="s">
        <v>182</v>
      </c>
      <c r="F7" s="41" t="str">
        <f t="shared" ref="F7:F499" si="3">TKH2?</f>
        <v>#NAME?</v>
      </c>
      <c r="G7" s="45" t="str">
        <f t="shared" ref="G7:G500" si="4">L2?</f>
        <v>#NAME?</v>
      </c>
      <c r="H7" s="41" t="str">
        <f t="shared" ref="H7:H500" si="5">MSM2?</f>
        <v>#NAME?</v>
      </c>
      <c r="I7" s="116"/>
      <c r="J7" s="42">
        <v>200.0</v>
      </c>
      <c r="K7" s="133" t="str">
        <f>IF(NKTT!$J7&gt;0,"PS","-")</f>
        <v>PS</v>
      </c>
      <c r="L7" s="120">
        <f t="shared" ref="L7:L499" si="6">IF(C7&lt;&gt;"",YEAR(C7),"-")</f>
        <v>2008</v>
      </c>
      <c r="M7" s="120">
        <f t="shared" ref="M7:M499" si="7">IF(C7&lt;&gt;"",MONTH(C7),"-")</f>
        <v>1</v>
      </c>
      <c r="N7" s="121">
        <f t="shared" ref="N7:N499" si="8">IF(C7&lt;&gt;"",DAY(C7),"-")</f>
        <v>1</v>
      </c>
      <c r="O7" s="12"/>
      <c r="P7" s="12"/>
      <c r="Q7" s="12"/>
      <c r="R7" s="12"/>
      <c r="S7" s="12"/>
      <c r="T7" s="12"/>
      <c r="U7" s="12"/>
      <c r="V7" s="12"/>
      <c r="W7" s="12"/>
      <c r="X7" s="12"/>
      <c r="Y7" s="12"/>
      <c r="Z7" s="12"/>
    </row>
    <row r="8" ht="12.75" customHeight="1">
      <c r="A8" s="113">
        <f t="shared" si="1"/>
        <v>2</v>
      </c>
      <c r="B8" s="114">
        <v>12345.0</v>
      </c>
      <c r="C8" s="115">
        <v>39449.0</v>
      </c>
      <c r="D8" s="40" t="str">
        <f t="shared" si="2"/>
        <v>#NAME?</v>
      </c>
      <c r="E8" s="84" t="s">
        <v>190</v>
      </c>
      <c r="F8" s="41" t="str">
        <f t="shared" si="3"/>
        <v>#NAME?</v>
      </c>
      <c r="G8" s="45" t="str">
        <f t="shared" si="4"/>
        <v>#NAME?</v>
      </c>
      <c r="H8" s="41" t="str">
        <f t="shared" si="5"/>
        <v>#NAME?</v>
      </c>
      <c r="I8" s="116"/>
      <c r="J8" s="42">
        <v>200.0</v>
      </c>
      <c r="K8" s="133" t="str">
        <f>IF(NKTT!$J8&gt;0,"PS","-")</f>
        <v>PS</v>
      </c>
      <c r="L8" s="123">
        <f t="shared" si="6"/>
        <v>2008</v>
      </c>
      <c r="M8" s="123">
        <f t="shared" si="7"/>
        <v>1</v>
      </c>
      <c r="N8" s="124">
        <f t="shared" si="8"/>
        <v>2</v>
      </c>
      <c r="O8" s="12"/>
      <c r="P8" s="12"/>
      <c r="Q8" s="12"/>
      <c r="R8" s="12"/>
      <c r="S8" s="12"/>
      <c r="T8" s="12"/>
      <c r="U8" s="12"/>
      <c r="V8" s="12"/>
      <c r="W8" s="12"/>
      <c r="X8" s="12"/>
      <c r="Y8" s="12"/>
      <c r="Z8" s="12"/>
    </row>
    <row r="9" ht="12.75" customHeight="1">
      <c r="A9" s="113">
        <f t="shared" si="1"/>
        <v>3</v>
      </c>
      <c r="B9" s="114">
        <v>1111.0</v>
      </c>
      <c r="C9" s="115">
        <v>39481.0</v>
      </c>
      <c r="D9" s="40" t="str">
        <f t="shared" si="2"/>
        <v>#NAME?</v>
      </c>
      <c r="E9" s="84" t="s">
        <v>184</v>
      </c>
      <c r="F9" s="41" t="str">
        <f t="shared" si="3"/>
        <v>#NAME?</v>
      </c>
      <c r="G9" s="45" t="str">
        <f t="shared" si="4"/>
        <v>#NAME?</v>
      </c>
      <c r="H9" s="41" t="str">
        <f t="shared" si="5"/>
        <v>#NAME?</v>
      </c>
      <c r="I9" s="116" t="s">
        <v>261</v>
      </c>
      <c r="J9" s="42">
        <v>800.0</v>
      </c>
      <c r="K9" s="133" t="str">
        <f>IF(NKTT!$J9&gt;0,"PS","-")</f>
        <v>PS</v>
      </c>
      <c r="L9" s="123">
        <f t="shared" si="6"/>
        <v>2008</v>
      </c>
      <c r="M9" s="123">
        <f t="shared" si="7"/>
        <v>2</v>
      </c>
      <c r="N9" s="124">
        <f t="shared" si="8"/>
        <v>3</v>
      </c>
      <c r="O9" s="12"/>
      <c r="P9" s="12"/>
      <c r="Q9" s="12"/>
      <c r="R9" s="12"/>
      <c r="S9" s="12"/>
      <c r="T9" s="12"/>
      <c r="U9" s="12"/>
      <c r="V9" s="12"/>
      <c r="W9" s="12"/>
      <c r="X9" s="12"/>
      <c r="Y9" s="12"/>
      <c r="Z9" s="12"/>
    </row>
    <row r="10" ht="12.75" customHeight="1">
      <c r="A10" s="113">
        <f t="shared" si="1"/>
        <v>4</v>
      </c>
      <c r="B10" s="114">
        <v>1125.0</v>
      </c>
      <c r="C10" s="115">
        <v>39511.0</v>
      </c>
      <c r="D10" s="40" t="str">
        <f t="shared" si="2"/>
        <v>#NAME?</v>
      </c>
      <c r="E10" s="84" t="s">
        <v>212</v>
      </c>
      <c r="F10" s="41" t="str">
        <f t="shared" si="3"/>
        <v>#NAME?</v>
      </c>
      <c r="G10" s="45" t="str">
        <f t="shared" si="4"/>
        <v>#NAME?</v>
      </c>
      <c r="H10" s="41" t="str">
        <f t="shared" si="5"/>
        <v>#NAME?</v>
      </c>
      <c r="I10" s="116"/>
      <c r="J10" s="42">
        <v>400.0</v>
      </c>
      <c r="K10" s="133" t="str">
        <f>IF(NKTT!$J10&gt;0,"PS","-")</f>
        <v>PS</v>
      </c>
      <c r="L10" s="123">
        <f t="shared" si="6"/>
        <v>2008</v>
      </c>
      <c r="M10" s="123">
        <f t="shared" si="7"/>
        <v>3</v>
      </c>
      <c r="N10" s="124">
        <f t="shared" si="8"/>
        <v>4</v>
      </c>
      <c r="O10" s="12"/>
      <c r="P10" s="12"/>
      <c r="Q10" s="12"/>
      <c r="R10" s="12"/>
      <c r="S10" s="12"/>
      <c r="T10" s="12"/>
      <c r="U10" s="12"/>
      <c r="V10" s="12"/>
      <c r="W10" s="12"/>
      <c r="X10" s="12"/>
      <c r="Y10" s="12"/>
      <c r="Z10" s="12"/>
    </row>
    <row r="11" ht="12.75" customHeight="1">
      <c r="A11" s="113">
        <f t="shared" si="1"/>
        <v>5</v>
      </c>
      <c r="B11" s="114">
        <v>1130.0</v>
      </c>
      <c r="C11" s="115">
        <v>39512.0</v>
      </c>
      <c r="D11" s="40" t="str">
        <f t="shared" si="2"/>
        <v>#NAME?</v>
      </c>
      <c r="E11" s="84" t="s">
        <v>222</v>
      </c>
      <c r="F11" s="41" t="str">
        <f t="shared" si="3"/>
        <v>#NAME?</v>
      </c>
      <c r="G11" s="45" t="str">
        <f t="shared" si="4"/>
        <v>#NAME?</v>
      </c>
      <c r="H11" s="41" t="str">
        <f t="shared" si="5"/>
        <v>#NAME?</v>
      </c>
      <c r="I11" s="116"/>
      <c r="J11" s="42">
        <v>500.0</v>
      </c>
      <c r="K11" s="133" t="str">
        <f>IF(NKTT!$J11&gt;0,"PS","-")</f>
        <v>PS</v>
      </c>
      <c r="L11" s="123">
        <f t="shared" si="6"/>
        <v>2008</v>
      </c>
      <c r="M11" s="123">
        <f t="shared" si="7"/>
        <v>3</v>
      </c>
      <c r="N11" s="124">
        <f t="shared" si="8"/>
        <v>5</v>
      </c>
      <c r="O11" s="12"/>
      <c r="P11" s="12"/>
      <c r="Q11" s="12"/>
      <c r="R11" s="12"/>
      <c r="S11" s="12"/>
      <c r="T11" s="12"/>
      <c r="U11" s="12"/>
      <c r="V11" s="12"/>
      <c r="W11" s="12"/>
      <c r="X11" s="12"/>
      <c r="Y11" s="12"/>
      <c r="Z11" s="12"/>
    </row>
    <row r="12" ht="12.75" customHeight="1">
      <c r="A12" s="113">
        <f t="shared" si="1"/>
        <v>6</v>
      </c>
      <c r="B12" s="114">
        <v>1136.0</v>
      </c>
      <c r="C12" s="115">
        <v>39544.0</v>
      </c>
      <c r="D12" s="40" t="str">
        <f t="shared" si="2"/>
        <v>#NAME?</v>
      </c>
      <c r="E12" s="84" t="s">
        <v>234</v>
      </c>
      <c r="F12" s="41" t="str">
        <f t="shared" si="3"/>
        <v>#NAME?</v>
      </c>
      <c r="G12" s="45" t="str">
        <f t="shared" si="4"/>
        <v>#NAME?</v>
      </c>
      <c r="H12" s="41" t="str">
        <f t="shared" si="5"/>
        <v>#NAME?</v>
      </c>
      <c r="I12" s="116" t="s">
        <v>262</v>
      </c>
      <c r="J12" s="42">
        <v>600.0</v>
      </c>
      <c r="K12" s="133" t="str">
        <f>IF(NKTT!$J12&gt;0,"PS","-")</f>
        <v>PS</v>
      </c>
      <c r="L12" s="123">
        <f t="shared" si="6"/>
        <v>2008</v>
      </c>
      <c r="M12" s="123">
        <f t="shared" si="7"/>
        <v>4</v>
      </c>
      <c r="N12" s="124">
        <f t="shared" si="8"/>
        <v>6</v>
      </c>
      <c r="O12" s="12"/>
      <c r="P12" s="12"/>
      <c r="Q12" s="12"/>
      <c r="R12" s="12"/>
      <c r="S12" s="12"/>
      <c r="T12" s="12"/>
      <c r="U12" s="12"/>
      <c r="V12" s="12"/>
      <c r="W12" s="12"/>
      <c r="X12" s="12"/>
      <c r="Y12" s="12"/>
      <c r="Z12" s="12"/>
    </row>
    <row r="13" ht="12.75" customHeight="1">
      <c r="A13" s="113">
        <f t="shared" si="1"/>
        <v>7</v>
      </c>
      <c r="B13" s="114">
        <v>1122.0</v>
      </c>
      <c r="C13" s="115">
        <v>39545.0</v>
      </c>
      <c r="D13" s="40" t="str">
        <f t="shared" si="2"/>
        <v>#NAME?</v>
      </c>
      <c r="E13" s="84" t="s">
        <v>206</v>
      </c>
      <c r="F13" s="41" t="str">
        <f t="shared" si="3"/>
        <v>#NAME?</v>
      </c>
      <c r="G13" s="45" t="str">
        <f t="shared" si="4"/>
        <v>#NAME?</v>
      </c>
      <c r="H13" s="41" t="str">
        <f t="shared" si="5"/>
        <v>#NAME?</v>
      </c>
      <c r="I13" s="116"/>
      <c r="J13" s="42">
        <v>750.0</v>
      </c>
      <c r="K13" s="133" t="str">
        <f>IF(NKTT!$J13&gt;0,"PS","-")</f>
        <v>PS</v>
      </c>
      <c r="L13" s="123">
        <f t="shared" si="6"/>
        <v>2008</v>
      </c>
      <c r="M13" s="123">
        <f t="shared" si="7"/>
        <v>4</v>
      </c>
      <c r="N13" s="124">
        <f t="shared" si="8"/>
        <v>7</v>
      </c>
      <c r="O13" s="12"/>
      <c r="P13" s="12"/>
      <c r="Q13" s="12"/>
      <c r="R13" s="12"/>
      <c r="S13" s="12"/>
      <c r="T13" s="12"/>
      <c r="U13" s="12"/>
      <c r="V13" s="12"/>
      <c r="W13" s="12"/>
      <c r="X13" s="12"/>
      <c r="Y13" s="12"/>
      <c r="Z13" s="12"/>
    </row>
    <row r="14" ht="12.75" customHeight="1">
      <c r="A14" s="113">
        <f t="shared" si="1"/>
        <v>8</v>
      </c>
      <c r="B14" s="114">
        <v>1111.0</v>
      </c>
      <c r="C14" s="115">
        <v>39576.0</v>
      </c>
      <c r="D14" s="40" t="str">
        <f t="shared" si="2"/>
        <v>#NAME?</v>
      </c>
      <c r="E14" s="84" t="s">
        <v>184</v>
      </c>
      <c r="F14" s="41" t="str">
        <f t="shared" si="3"/>
        <v>#NAME?</v>
      </c>
      <c r="G14" s="45" t="str">
        <f t="shared" si="4"/>
        <v>#NAME?</v>
      </c>
      <c r="H14" s="41" t="str">
        <f t="shared" si="5"/>
        <v>#NAME?</v>
      </c>
      <c r="I14" s="116" t="s">
        <v>262</v>
      </c>
      <c r="J14" s="42">
        <v>400.0</v>
      </c>
      <c r="K14" s="133" t="str">
        <f>IF(NKTT!$J14&gt;0,"PS","-")</f>
        <v>PS</v>
      </c>
      <c r="L14" s="123">
        <f t="shared" si="6"/>
        <v>2008</v>
      </c>
      <c r="M14" s="123">
        <f t="shared" si="7"/>
        <v>5</v>
      </c>
      <c r="N14" s="124">
        <f t="shared" si="8"/>
        <v>8</v>
      </c>
      <c r="O14" s="12"/>
      <c r="P14" s="12"/>
      <c r="Q14" s="12"/>
      <c r="R14" s="12"/>
      <c r="S14" s="12"/>
      <c r="T14" s="12"/>
      <c r="U14" s="12"/>
      <c r="V14" s="12"/>
      <c r="W14" s="12"/>
      <c r="X14" s="12"/>
      <c r="Y14" s="12"/>
      <c r="Z14" s="12"/>
    </row>
    <row r="15" ht="12.75" customHeight="1">
      <c r="A15" s="113">
        <f t="shared" si="1"/>
        <v>0</v>
      </c>
      <c r="B15" s="114"/>
      <c r="C15" s="115"/>
      <c r="D15" s="40" t="str">
        <f t="shared" si="2"/>
        <v>#NAME?</v>
      </c>
      <c r="E15" s="84"/>
      <c r="F15" s="41" t="str">
        <f t="shared" si="3"/>
        <v>#NAME?</v>
      </c>
      <c r="G15" s="45" t="str">
        <f t="shared" si="4"/>
        <v>#NAME?</v>
      </c>
      <c r="H15" s="41" t="str">
        <f t="shared" si="5"/>
        <v>#NAME?</v>
      </c>
      <c r="I15" s="116"/>
      <c r="J15" s="42"/>
      <c r="K15" s="133" t="str">
        <f>IF(NKTT!$J15&gt;0,"PS","-")</f>
        <v>-</v>
      </c>
      <c r="L15" s="123" t="str">
        <f t="shared" si="6"/>
        <v>-</v>
      </c>
      <c r="M15" s="123" t="str">
        <f t="shared" si="7"/>
        <v>-</v>
      </c>
      <c r="N15" s="124" t="str">
        <f t="shared" si="8"/>
        <v>-</v>
      </c>
      <c r="O15" s="12"/>
      <c r="P15" s="12"/>
      <c r="Q15" s="12"/>
      <c r="R15" s="12"/>
      <c r="S15" s="12"/>
      <c r="T15" s="12"/>
      <c r="U15" s="12"/>
      <c r="V15" s="12"/>
      <c r="W15" s="12"/>
      <c r="X15" s="12"/>
      <c r="Y15" s="12"/>
      <c r="Z15" s="12"/>
    </row>
    <row r="16" ht="12.75" customHeight="1">
      <c r="A16" s="113">
        <f t="shared" si="1"/>
        <v>0</v>
      </c>
      <c r="B16" s="114"/>
      <c r="C16" s="115"/>
      <c r="D16" s="40" t="str">
        <f t="shared" si="2"/>
        <v>#NAME?</v>
      </c>
      <c r="E16" s="84"/>
      <c r="F16" s="41" t="str">
        <f t="shared" si="3"/>
        <v>#NAME?</v>
      </c>
      <c r="G16" s="45" t="str">
        <f t="shared" si="4"/>
        <v>#NAME?</v>
      </c>
      <c r="H16" s="41" t="str">
        <f t="shared" si="5"/>
        <v>#NAME?</v>
      </c>
      <c r="I16" s="116"/>
      <c r="J16" s="42"/>
      <c r="K16" s="133" t="str">
        <f>IF(NKTT!$J16&gt;0,"PS","-")</f>
        <v>-</v>
      </c>
      <c r="L16" s="123" t="str">
        <f t="shared" si="6"/>
        <v>-</v>
      </c>
      <c r="M16" s="123" t="str">
        <f t="shared" si="7"/>
        <v>-</v>
      </c>
      <c r="N16" s="124" t="str">
        <f t="shared" si="8"/>
        <v>-</v>
      </c>
      <c r="O16" s="12"/>
      <c r="P16" s="12"/>
      <c r="Q16" s="12"/>
      <c r="R16" s="12"/>
      <c r="S16" s="12"/>
      <c r="T16" s="12"/>
      <c r="U16" s="12"/>
      <c r="V16" s="12"/>
      <c r="W16" s="12"/>
      <c r="X16" s="12"/>
      <c r="Y16" s="12"/>
      <c r="Z16" s="12"/>
    </row>
    <row r="17" ht="12.75" customHeight="1">
      <c r="A17" s="113">
        <f t="shared" si="1"/>
        <v>0</v>
      </c>
      <c r="B17" s="114"/>
      <c r="C17" s="115"/>
      <c r="D17" s="40" t="str">
        <f t="shared" si="2"/>
        <v>#NAME?</v>
      </c>
      <c r="E17" s="84"/>
      <c r="F17" s="41" t="str">
        <f t="shared" si="3"/>
        <v>#NAME?</v>
      </c>
      <c r="G17" s="45" t="str">
        <f t="shared" si="4"/>
        <v>#NAME?</v>
      </c>
      <c r="H17" s="41" t="str">
        <f t="shared" si="5"/>
        <v>#NAME?</v>
      </c>
      <c r="I17" s="116"/>
      <c r="J17" s="42"/>
      <c r="K17" s="133" t="str">
        <f>IF(NKTT!$J17&gt;0,"PS","-")</f>
        <v>-</v>
      </c>
      <c r="L17" s="123" t="str">
        <f t="shared" si="6"/>
        <v>-</v>
      </c>
      <c r="M17" s="123" t="str">
        <f t="shared" si="7"/>
        <v>-</v>
      </c>
      <c r="N17" s="124" t="str">
        <f t="shared" si="8"/>
        <v>-</v>
      </c>
      <c r="O17" s="12"/>
      <c r="P17" s="12"/>
      <c r="Q17" s="12"/>
      <c r="R17" s="12"/>
      <c r="S17" s="12"/>
      <c r="T17" s="12"/>
      <c r="U17" s="12"/>
      <c r="V17" s="12"/>
      <c r="W17" s="12"/>
      <c r="X17" s="12"/>
      <c r="Y17" s="12"/>
      <c r="Z17" s="12"/>
    </row>
    <row r="18" ht="12.75" customHeight="1">
      <c r="A18" s="113">
        <f t="shared" si="1"/>
        <v>0</v>
      </c>
      <c r="B18" s="114"/>
      <c r="C18" s="115"/>
      <c r="D18" s="40" t="str">
        <f t="shared" si="2"/>
        <v>#NAME?</v>
      </c>
      <c r="E18" s="84"/>
      <c r="F18" s="41" t="str">
        <f t="shared" si="3"/>
        <v>#NAME?</v>
      </c>
      <c r="G18" s="45" t="str">
        <f t="shared" si="4"/>
        <v>#NAME?</v>
      </c>
      <c r="H18" s="41" t="str">
        <f t="shared" si="5"/>
        <v>#NAME?</v>
      </c>
      <c r="I18" s="116"/>
      <c r="J18" s="42"/>
      <c r="K18" s="133" t="str">
        <f>IF(NKTT!$J18&gt;0,"PS","-")</f>
        <v>-</v>
      </c>
      <c r="L18" s="123" t="str">
        <f t="shared" si="6"/>
        <v>-</v>
      </c>
      <c r="M18" s="123" t="str">
        <f t="shared" si="7"/>
        <v>-</v>
      </c>
      <c r="N18" s="124" t="str">
        <f t="shared" si="8"/>
        <v>-</v>
      </c>
      <c r="O18" s="12"/>
      <c r="P18" s="12"/>
      <c r="Q18" s="12"/>
      <c r="R18" s="12"/>
      <c r="S18" s="12"/>
      <c r="T18" s="12"/>
      <c r="U18" s="12"/>
      <c r="V18" s="12"/>
      <c r="W18" s="12"/>
      <c r="X18" s="12"/>
      <c r="Y18" s="12"/>
      <c r="Z18" s="12"/>
    </row>
    <row r="19" ht="12.75" customHeight="1">
      <c r="A19" s="113">
        <f t="shared" si="1"/>
        <v>0</v>
      </c>
      <c r="B19" s="114"/>
      <c r="C19" s="115"/>
      <c r="D19" s="40" t="str">
        <f t="shared" si="2"/>
        <v>#NAME?</v>
      </c>
      <c r="E19" s="84"/>
      <c r="F19" s="41" t="str">
        <f t="shared" si="3"/>
        <v>#NAME?</v>
      </c>
      <c r="G19" s="45" t="str">
        <f t="shared" si="4"/>
        <v>#NAME?</v>
      </c>
      <c r="H19" s="41" t="str">
        <f t="shared" si="5"/>
        <v>#NAME?</v>
      </c>
      <c r="I19" s="116"/>
      <c r="J19" s="42"/>
      <c r="K19" s="133" t="str">
        <f>IF(NKTT!$J19&gt;0,"PS","-")</f>
        <v>-</v>
      </c>
      <c r="L19" s="123" t="str">
        <f t="shared" si="6"/>
        <v>-</v>
      </c>
      <c r="M19" s="123" t="str">
        <f t="shared" si="7"/>
        <v>-</v>
      </c>
      <c r="N19" s="124" t="str">
        <f t="shared" si="8"/>
        <v>-</v>
      </c>
      <c r="O19" s="12"/>
      <c r="P19" s="12"/>
      <c r="Q19" s="12"/>
      <c r="R19" s="12"/>
      <c r="S19" s="12"/>
      <c r="T19" s="12"/>
      <c r="U19" s="12"/>
      <c r="V19" s="12"/>
      <c r="W19" s="12"/>
      <c r="X19" s="12"/>
      <c r="Y19" s="12"/>
      <c r="Z19" s="12"/>
    </row>
    <row r="20" ht="12.75" customHeight="1">
      <c r="A20" s="113">
        <f t="shared" si="1"/>
        <v>0</v>
      </c>
      <c r="B20" s="114"/>
      <c r="C20" s="115"/>
      <c r="D20" s="40" t="str">
        <f t="shared" si="2"/>
        <v>#NAME?</v>
      </c>
      <c r="E20" s="84"/>
      <c r="F20" s="41" t="str">
        <f t="shared" si="3"/>
        <v>#NAME?</v>
      </c>
      <c r="G20" s="45" t="str">
        <f t="shared" si="4"/>
        <v>#NAME?</v>
      </c>
      <c r="H20" s="41" t="str">
        <f t="shared" si="5"/>
        <v>#NAME?</v>
      </c>
      <c r="I20" s="116"/>
      <c r="J20" s="42"/>
      <c r="K20" s="133" t="str">
        <f>IF(NKTT!$J20&gt;0,"PS","-")</f>
        <v>-</v>
      </c>
      <c r="L20" s="123" t="str">
        <f t="shared" si="6"/>
        <v>-</v>
      </c>
      <c r="M20" s="123" t="str">
        <f t="shared" si="7"/>
        <v>-</v>
      </c>
      <c r="N20" s="124" t="str">
        <f t="shared" si="8"/>
        <v>-</v>
      </c>
      <c r="O20" s="12"/>
      <c r="P20" s="12"/>
      <c r="Q20" s="12"/>
      <c r="R20" s="12"/>
      <c r="S20" s="12"/>
      <c r="T20" s="12"/>
      <c r="U20" s="12"/>
      <c r="V20" s="12"/>
      <c r="W20" s="12"/>
      <c r="X20" s="12"/>
      <c r="Y20" s="12"/>
      <c r="Z20" s="12"/>
    </row>
    <row r="21" ht="12.75" customHeight="1">
      <c r="A21" s="113">
        <f t="shared" si="1"/>
        <v>0</v>
      </c>
      <c r="B21" s="114"/>
      <c r="C21" s="115"/>
      <c r="D21" s="40" t="str">
        <f t="shared" si="2"/>
        <v>#NAME?</v>
      </c>
      <c r="E21" s="84"/>
      <c r="F21" s="41" t="str">
        <f t="shared" si="3"/>
        <v>#NAME?</v>
      </c>
      <c r="G21" s="45" t="str">
        <f t="shared" si="4"/>
        <v>#NAME?</v>
      </c>
      <c r="H21" s="41" t="str">
        <f t="shared" si="5"/>
        <v>#NAME?</v>
      </c>
      <c r="I21" s="116"/>
      <c r="J21" s="42"/>
      <c r="K21" s="133" t="str">
        <f>IF(NKTT!$J21&gt;0,"PS","-")</f>
        <v>-</v>
      </c>
      <c r="L21" s="123" t="str">
        <f t="shared" si="6"/>
        <v>-</v>
      </c>
      <c r="M21" s="123" t="str">
        <f t="shared" si="7"/>
        <v>-</v>
      </c>
      <c r="N21" s="124" t="str">
        <f t="shared" si="8"/>
        <v>-</v>
      </c>
      <c r="O21" s="12"/>
      <c r="P21" s="12"/>
      <c r="Q21" s="12"/>
      <c r="R21" s="12"/>
      <c r="S21" s="12"/>
      <c r="T21" s="12"/>
      <c r="U21" s="12"/>
      <c r="V21" s="12"/>
      <c r="W21" s="12"/>
      <c r="X21" s="12"/>
      <c r="Y21" s="12"/>
      <c r="Z21" s="12"/>
    </row>
    <row r="22" ht="12.75" customHeight="1">
      <c r="A22" s="113">
        <f t="shared" si="1"/>
        <v>0</v>
      </c>
      <c r="B22" s="114"/>
      <c r="C22" s="115"/>
      <c r="D22" s="40" t="str">
        <f t="shared" si="2"/>
        <v>#NAME?</v>
      </c>
      <c r="E22" s="84"/>
      <c r="F22" s="41" t="str">
        <f t="shared" si="3"/>
        <v>#NAME?</v>
      </c>
      <c r="G22" s="45" t="str">
        <f t="shared" si="4"/>
        <v>#NAME?</v>
      </c>
      <c r="H22" s="41" t="str">
        <f t="shared" si="5"/>
        <v>#NAME?</v>
      </c>
      <c r="I22" s="116"/>
      <c r="J22" s="42"/>
      <c r="K22" s="133" t="str">
        <f>IF(NKTT!$J22&gt;0,"PS","-")</f>
        <v>-</v>
      </c>
      <c r="L22" s="123" t="str">
        <f t="shared" si="6"/>
        <v>-</v>
      </c>
      <c r="M22" s="123" t="str">
        <f t="shared" si="7"/>
        <v>-</v>
      </c>
      <c r="N22" s="124" t="str">
        <f t="shared" si="8"/>
        <v>-</v>
      </c>
      <c r="O22" s="12"/>
      <c r="P22" s="12"/>
      <c r="Q22" s="12"/>
      <c r="R22" s="12"/>
      <c r="S22" s="12"/>
      <c r="T22" s="12"/>
      <c r="U22" s="12"/>
      <c r="V22" s="12"/>
      <c r="W22" s="12"/>
      <c r="X22" s="12"/>
      <c r="Y22" s="12"/>
      <c r="Z22" s="12"/>
    </row>
    <row r="23" ht="12.75" customHeight="1">
      <c r="A23" s="113">
        <f t="shared" si="1"/>
        <v>0</v>
      </c>
      <c r="B23" s="114"/>
      <c r="C23" s="115"/>
      <c r="D23" s="40" t="str">
        <f t="shared" si="2"/>
        <v>#NAME?</v>
      </c>
      <c r="E23" s="84"/>
      <c r="F23" s="41" t="str">
        <f t="shared" si="3"/>
        <v>#NAME?</v>
      </c>
      <c r="G23" s="45" t="str">
        <f t="shared" si="4"/>
        <v>#NAME?</v>
      </c>
      <c r="H23" s="41" t="str">
        <f t="shared" si="5"/>
        <v>#NAME?</v>
      </c>
      <c r="I23" s="116"/>
      <c r="J23" s="42"/>
      <c r="K23" s="133" t="str">
        <f>IF(NKTT!$J23&gt;0,"PS","-")</f>
        <v>-</v>
      </c>
      <c r="L23" s="123" t="str">
        <f t="shared" si="6"/>
        <v>-</v>
      </c>
      <c r="M23" s="123" t="str">
        <f t="shared" si="7"/>
        <v>-</v>
      </c>
      <c r="N23" s="124" t="str">
        <f t="shared" si="8"/>
        <v>-</v>
      </c>
      <c r="O23" s="12"/>
      <c r="P23" s="12"/>
      <c r="Q23" s="12"/>
      <c r="R23" s="12"/>
      <c r="S23" s="12"/>
      <c r="T23" s="12"/>
      <c r="U23" s="12"/>
      <c r="V23" s="12"/>
      <c r="W23" s="12"/>
      <c r="X23" s="12"/>
      <c r="Y23" s="12"/>
      <c r="Z23" s="12"/>
    </row>
    <row r="24" ht="12.75" customHeight="1">
      <c r="A24" s="113">
        <f t="shared" si="1"/>
        <v>0</v>
      </c>
      <c r="B24" s="114"/>
      <c r="C24" s="115"/>
      <c r="D24" s="40" t="str">
        <f t="shared" si="2"/>
        <v>#NAME?</v>
      </c>
      <c r="E24" s="84"/>
      <c r="F24" s="41" t="str">
        <f t="shared" si="3"/>
        <v>#NAME?</v>
      </c>
      <c r="G24" s="45" t="str">
        <f t="shared" si="4"/>
        <v>#NAME?</v>
      </c>
      <c r="H24" s="41" t="str">
        <f t="shared" si="5"/>
        <v>#NAME?</v>
      </c>
      <c r="I24" s="116"/>
      <c r="J24" s="42"/>
      <c r="K24" s="133" t="str">
        <f>IF(NKTT!$J24&gt;0,"PS","-")</f>
        <v>-</v>
      </c>
      <c r="L24" s="123" t="str">
        <f t="shared" si="6"/>
        <v>-</v>
      </c>
      <c r="M24" s="123" t="str">
        <f t="shared" si="7"/>
        <v>-</v>
      </c>
      <c r="N24" s="124" t="str">
        <f t="shared" si="8"/>
        <v>-</v>
      </c>
      <c r="O24" s="12"/>
      <c r="P24" s="12"/>
      <c r="Q24" s="12"/>
      <c r="R24" s="12"/>
      <c r="S24" s="12"/>
      <c r="T24" s="12"/>
      <c r="U24" s="12"/>
      <c r="V24" s="12"/>
      <c r="W24" s="12"/>
      <c r="X24" s="12"/>
      <c r="Y24" s="12"/>
      <c r="Z24" s="12"/>
    </row>
    <row r="25" ht="12.75" customHeight="1">
      <c r="A25" s="113">
        <f t="shared" si="1"/>
        <v>0</v>
      </c>
      <c r="B25" s="114"/>
      <c r="C25" s="115"/>
      <c r="D25" s="40" t="str">
        <f t="shared" si="2"/>
        <v>#NAME?</v>
      </c>
      <c r="E25" s="84"/>
      <c r="F25" s="41" t="str">
        <f t="shared" si="3"/>
        <v>#NAME?</v>
      </c>
      <c r="G25" s="45" t="str">
        <f t="shared" si="4"/>
        <v>#NAME?</v>
      </c>
      <c r="H25" s="41" t="str">
        <f t="shared" si="5"/>
        <v>#NAME?</v>
      </c>
      <c r="I25" s="116"/>
      <c r="J25" s="42"/>
      <c r="K25" s="133" t="str">
        <f>IF(NKTT!$J25&gt;0,"PS","-")</f>
        <v>-</v>
      </c>
      <c r="L25" s="123" t="str">
        <f t="shared" si="6"/>
        <v>-</v>
      </c>
      <c r="M25" s="123" t="str">
        <f t="shared" si="7"/>
        <v>-</v>
      </c>
      <c r="N25" s="124" t="str">
        <f t="shared" si="8"/>
        <v>-</v>
      </c>
      <c r="O25" s="12"/>
      <c r="P25" s="12"/>
      <c r="Q25" s="12"/>
      <c r="R25" s="12"/>
      <c r="S25" s="12"/>
      <c r="T25" s="12"/>
      <c r="U25" s="12"/>
      <c r="V25" s="12"/>
      <c r="W25" s="12"/>
      <c r="X25" s="12"/>
      <c r="Y25" s="12"/>
      <c r="Z25" s="12"/>
    </row>
    <row r="26" ht="12.75" customHeight="1">
      <c r="A26" s="113">
        <f t="shared" si="1"/>
        <v>0</v>
      </c>
      <c r="B26" s="114"/>
      <c r="C26" s="115"/>
      <c r="D26" s="40" t="str">
        <f t="shared" si="2"/>
        <v>#NAME?</v>
      </c>
      <c r="E26" s="84"/>
      <c r="F26" s="41" t="str">
        <f t="shared" si="3"/>
        <v>#NAME?</v>
      </c>
      <c r="G26" s="45" t="str">
        <f t="shared" si="4"/>
        <v>#NAME?</v>
      </c>
      <c r="H26" s="41" t="str">
        <f t="shared" si="5"/>
        <v>#NAME?</v>
      </c>
      <c r="I26" s="116"/>
      <c r="J26" s="42"/>
      <c r="K26" s="133" t="str">
        <f>IF(NKTT!$J26&gt;0,"PS","-")</f>
        <v>-</v>
      </c>
      <c r="L26" s="123" t="str">
        <f t="shared" si="6"/>
        <v>-</v>
      </c>
      <c r="M26" s="123" t="str">
        <f t="shared" si="7"/>
        <v>-</v>
      </c>
      <c r="N26" s="124" t="str">
        <f t="shared" si="8"/>
        <v>-</v>
      </c>
      <c r="O26" s="12"/>
      <c r="P26" s="12"/>
      <c r="Q26" s="12"/>
      <c r="R26" s="12"/>
      <c r="S26" s="12"/>
      <c r="T26" s="12"/>
      <c r="U26" s="12"/>
      <c r="V26" s="12"/>
      <c r="W26" s="12"/>
      <c r="X26" s="12"/>
      <c r="Y26" s="12"/>
      <c r="Z26" s="12"/>
    </row>
    <row r="27" ht="12.75" customHeight="1">
      <c r="A27" s="113">
        <f t="shared" si="1"/>
        <v>0</v>
      </c>
      <c r="B27" s="114"/>
      <c r="C27" s="115"/>
      <c r="D27" s="40" t="str">
        <f t="shared" si="2"/>
        <v>#NAME?</v>
      </c>
      <c r="E27" s="84"/>
      <c r="F27" s="41" t="str">
        <f t="shared" si="3"/>
        <v>#NAME?</v>
      </c>
      <c r="G27" s="45" t="str">
        <f t="shared" si="4"/>
        <v>#NAME?</v>
      </c>
      <c r="H27" s="41" t="str">
        <f t="shared" si="5"/>
        <v>#NAME?</v>
      </c>
      <c r="I27" s="116"/>
      <c r="J27" s="42"/>
      <c r="K27" s="133" t="str">
        <f>IF(NKTT!$J27&gt;0,"PS","-")</f>
        <v>-</v>
      </c>
      <c r="L27" s="123" t="str">
        <f t="shared" si="6"/>
        <v>-</v>
      </c>
      <c r="M27" s="123" t="str">
        <f t="shared" si="7"/>
        <v>-</v>
      </c>
      <c r="N27" s="124" t="str">
        <f t="shared" si="8"/>
        <v>-</v>
      </c>
      <c r="O27" s="12"/>
      <c r="P27" s="12"/>
      <c r="Q27" s="12"/>
      <c r="R27" s="12"/>
      <c r="S27" s="12"/>
      <c r="T27" s="12"/>
      <c r="U27" s="12"/>
      <c r="V27" s="12"/>
      <c r="W27" s="12"/>
      <c r="X27" s="12"/>
      <c r="Y27" s="12"/>
      <c r="Z27" s="12"/>
    </row>
    <row r="28" ht="12.75" customHeight="1">
      <c r="A28" s="113">
        <f t="shared" si="1"/>
        <v>0</v>
      </c>
      <c r="B28" s="114"/>
      <c r="C28" s="115"/>
      <c r="D28" s="40" t="str">
        <f t="shared" si="2"/>
        <v>#NAME?</v>
      </c>
      <c r="E28" s="84"/>
      <c r="F28" s="41" t="str">
        <f t="shared" si="3"/>
        <v>#NAME?</v>
      </c>
      <c r="G28" s="45" t="str">
        <f t="shared" si="4"/>
        <v>#NAME?</v>
      </c>
      <c r="H28" s="41" t="str">
        <f t="shared" si="5"/>
        <v>#NAME?</v>
      </c>
      <c r="I28" s="116"/>
      <c r="J28" s="42"/>
      <c r="K28" s="133" t="str">
        <f>IF(NKTT!$J28&gt;0,"PS","-")</f>
        <v>-</v>
      </c>
      <c r="L28" s="123" t="str">
        <f t="shared" si="6"/>
        <v>-</v>
      </c>
      <c r="M28" s="123" t="str">
        <f t="shared" si="7"/>
        <v>-</v>
      </c>
      <c r="N28" s="124" t="str">
        <f t="shared" si="8"/>
        <v>-</v>
      </c>
      <c r="O28" s="12"/>
      <c r="P28" s="12"/>
      <c r="Q28" s="12"/>
      <c r="R28" s="12"/>
      <c r="S28" s="12"/>
      <c r="T28" s="12"/>
      <c r="U28" s="12"/>
      <c r="V28" s="12"/>
      <c r="W28" s="12"/>
      <c r="X28" s="12"/>
      <c r="Y28" s="12"/>
      <c r="Z28" s="12"/>
    </row>
    <row r="29" ht="12.75" customHeight="1">
      <c r="A29" s="113">
        <f t="shared" si="1"/>
        <v>0</v>
      </c>
      <c r="B29" s="114"/>
      <c r="C29" s="115"/>
      <c r="D29" s="40" t="str">
        <f t="shared" si="2"/>
        <v>#NAME?</v>
      </c>
      <c r="E29" s="84"/>
      <c r="F29" s="41" t="str">
        <f t="shared" si="3"/>
        <v>#NAME?</v>
      </c>
      <c r="G29" s="45" t="str">
        <f t="shared" si="4"/>
        <v>#NAME?</v>
      </c>
      <c r="H29" s="41" t="str">
        <f t="shared" si="5"/>
        <v>#NAME?</v>
      </c>
      <c r="I29" s="116"/>
      <c r="J29" s="42"/>
      <c r="K29" s="133" t="str">
        <f>IF(NKTT!$J29&gt;0,"PS","-")</f>
        <v>-</v>
      </c>
      <c r="L29" s="123" t="str">
        <f t="shared" si="6"/>
        <v>-</v>
      </c>
      <c r="M29" s="123" t="str">
        <f t="shared" si="7"/>
        <v>-</v>
      </c>
      <c r="N29" s="124" t="str">
        <f t="shared" si="8"/>
        <v>-</v>
      </c>
      <c r="O29" s="12"/>
      <c r="P29" s="12"/>
      <c r="Q29" s="12"/>
      <c r="R29" s="12"/>
      <c r="S29" s="12"/>
      <c r="T29" s="12"/>
      <c r="U29" s="12"/>
      <c r="V29" s="12"/>
      <c r="W29" s="12"/>
      <c r="X29" s="12"/>
      <c r="Y29" s="12"/>
      <c r="Z29" s="12"/>
    </row>
    <row r="30" ht="12.75" customHeight="1">
      <c r="A30" s="113">
        <f t="shared" si="1"/>
        <v>0</v>
      </c>
      <c r="B30" s="114"/>
      <c r="C30" s="115"/>
      <c r="D30" s="40" t="str">
        <f t="shared" si="2"/>
        <v>#NAME?</v>
      </c>
      <c r="E30" s="84"/>
      <c r="F30" s="41" t="str">
        <f t="shared" si="3"/>
        <v>#NAME?</v>
      </c>
      <c r="G30" s="45" t="str">
        <f t="shared" si="4"/>
        <v>#NAME?</v>
      </c>
      <c r="H30" s="41" t="str">
        <f t="shared" si="5"/>
        <v>#NAME?</v>
      </c>
      <c r="I30" s="116"/>
      <c r="J30" s="42"/>
      <c r="K30" s="133" t="str">
        <f>IF(NKTT!$J30&gt;0,"PS","-")</f>
        <v>-</v>
      </c>
      <c r="L30" s="123" t="str">
        <f t="shared" si="6"/>
        <v>-</v>
      </c>
      <c r="M30" s="123" t="str">
        <f t="shared" si="7"/>
        <v>-</v>
      </c>
      <c r="N30" s="124" t="str">
        <f t="shared" si="8"/>
        <v>-</v>
      </c>
      <c r="O30" s="12"/>
      <c r="P30" s="12"/>
      <c r="Q30" s="12"/>
      <c r="R30" s="12"/>
      <c r="S30" s="12"/>
      <c r="T30" s="12"/>
      <c r="U30" s="12"/>
      <c r="V30" s="12"/>
      <c r="W30" s="12"/>
      <c r="X30" s="12"/>
      <c r="Y30" s="12"/>
      <c r="Z30" s="12"/>
    </row>
    <row r="31" ht="12.75" customHeight="1">
      <c r="A31" s="113">
        <f t="shared" si="1"/>
        <v>0</v>
      </c>
      <c r="B31" s="114"/>
      <c r="C31" s="115"/>
      <c r="D31" s="40" t="str">
        <f t="shared" si="2"/>
        <v>#NAME?</v>
      </c>
      <c r="E31" s="84"/>
      <c r="F31" s="41" t="str">
        <f t="shared" si="3"/>
        <v>#NAME?</v>
      </c>
      <c r="G31" s="45" t="str">
        <f t="shared" si="4"/>
        <v>#NAME?</v>
      </c>
      <c r="H31" s="41" t="str">
        <f t="shared" si="5"/>
        <v>#NAME?</v>
      </c>
      <c r="I31" s="116"/>
      <c r="J31" s="42"/>
      <c r="K31" s="133" t="str">
        <f>IF(NKTT!$J31&gt;0,"PS","-")</f>
        <v>-</v>
      </c>
      <c r="L31" s="123" t="str">
        <f t="shared" si="6"/>
        <v>-</v>
      </c>
      <c r="M31" s="123" t="str">
        <f t="shared" si="7"/>
        <v>-</v>
      </c>
      <c r="N31" s="124" t="str">
        <f t="shared" si="8"/>
        <v>-</v>
      </c>
      <c r="O31" s="12"/>
      <c r="P31" s="12"/>
      <c r="Q31" s="12"/>
      <c r="R31" s="12"/>
      <c r="S31" s="12"/>
      <c r="T31" s="12"/>
      <c r="U31" s="12"/>
      <c r="V31" s="12"/>
      <c r="W31" s="12"/>
      <c r="X31" s="12"/>
      <c r="Y31" s="12"/>
      <c r="Z31" s="12"/>
    </row>
    <row r="32" ht="12.75" customHeight="1">
      <c r="A32" s="113">
        <f t="shared" si="1"/>
        <v>0</v>
      </c>
      <c r="B32" s="114"/>
      <c r="C32" s="115"/>
      <c r="D32" s="40" t="str">
        <f t="shared" si="2"/>
        <v>#NAME?</v>
      </c>
      <c r="E32" s="84"/>
      <c r="F32" s="41" t="str">
        <f t="shared" si="3"/>
        <v>#NAME?</v>
      </c>
      <c r="G32" s="45" t="str">
        <f t="shared" si="4"/>
        <v>#NAME?</v>
      </c>
      <c r="H32" s="41" t="str">
        <f t="shared" si="5"/>
        <v>#NAME?</v>
      </c>
      <c r="I32" s="116"/>
      <c r="J32" s="42"/>
      <c r="K32" s="133" t="str">
        <f>IF(NKTT!$J32&gt;0,"PS","-")</f>
        <v>-</v>
      </c>
      <c r="L32" s="123" t="str">
        <f t="shared" si="6"/>
        <v>-</v>
      </c>
      <c r="M32" s="123" t="str">
        <f t="shared" si="7"/>
        <v>-</v>
      </c>
      <c r="N32" s="124" t="str">
        <f t="shared" si="8"/>
        <v>-</v>
      </c>
      <c r="O32" s="12"/>
      <c r="P32" s="12"/>
      <c r="Q32" s="12"/>
      <c r="R32" s="12"/>
      <c r="S32" s="12"/>
      <c r="T32" s="12"/>
      <c r="U32" s="12"/>
      <c r="V32" s="12"/>
      <c r="W32" s="12"/>
      <c r="X32" s="12"/>
      <c r="Y32" s="12"/>
      <c r="Z32" s="12"/>
    </row>
    <row r="33" ht="12.75" customHeight="1">
      <c r="A33" s="113">
        <f t="shared" si="1"/>
        <v>0</v>
      </c>
      <c r="B33" s="114"/>
      <c r="C33" s="115"/>
      <c r="D33" s="40" t="str">
        <f t="shared" si="2"/>
        <v>#NAME?</v>
      </c>
      <c r="E33" s="84"/>
      <c r="F33" s="41" t="str">
        <f t="shared" si="3"/>
        <v>#NAME?</v>
      </c>
      <c r="G33" s="45" t="str">
        <f t="shared" si="4"/>
        <v>#NAME?</v>
      </c>
      <c r="H33" s="41" t="str">
        <f t="shared" si="5"/>
        <v>#NAME?</v>
      </c>
      <c r="I33" s="116"/>
      <c r="J33" s="42"/>
      <c r="K33" s="133" t="str">
        <f>IF(NKTT!$J33&gt;0,"PS","-")</f>
        <v>-</v>
      </c>
      <c r="L33" s="123" t="str">
        <f t="shared" si="6"/>
        <v>-</v>
      </c>
      <c r="M33" s="123" t="str">
        <f t="shared" si="7"/>
        <v>-</v>
      </c>
      <c r="N33" s="124" t="str">
        <f t="shared" si="8"/>
        <v>-</v>
      </c>
      <c r="O33" s="12"/>
      <c r="P33" s="12"/>
      <c r="Q33" s="12"/>
      <c r="R33" s="12"/>
      <c r="S33" s="12"/>
      <c r="T33" s="12"/>
      <c r="U33" s="12"/>
      <c r="V33" s="12"/>
      <c r="W33" s="12"/>
      <c r="X33" s="12"/>
      <c r="Y33" s="12"/>
      <c r="Z33" s="12"/>
    </row>
    <row r="34" ht="12.75" customHeight="1">
      <c r="A34" s="113">
        <f t="shared" si="1"/>
        <v>0</v>
      </c>
      <c r="B34" s="114"/>
      <c r="C34" s="115"/>
      <c r="D34" s="40" t="str">
        <f t="shared" si="2"/>
        <v>#NAME?</v>
      </c>
      <c r="E34" s="84"/>
      <c r="F34" s="41" t="str">
        <f t="shared" si="3"/>
        <v>#NAME?</v>
      </c>
      <c r="G34" s="45" t="str">
        <f t="shared" si="4"/>
        <v>#NAME?</v>
      </c>
      <c r="H34" s="41" t="str">
        <f t="shared" si="5"/>
        <v>#NAME?</v>
      </c>
      <c r="I34" s="116"/>
      <c r="J34" s="42"/>
      <c r="K34" s="133" t="str">
        <f>IF(NKTT!$J34&gt;0,"PS","-")</f>
        <v>-</v>
      </c>
      <c r="L34" s="123" t="str">
        <f t="shared" si="6"/>
        <v>-</v>
      </c>
      <c r="M34" s="123" t="str">
        <f t="shared" si="7"/>
        <v>-</v>
      </c>
      <c r="N34" s="124" t="str">
        <f t="shared" si="8"/>
        <v>-</v>
      </c>
      <c r="O34" s="12"/>
      <c r="P34" s="12"/>
      <c r="Q34" s="12"/>
      <c r="R34" s="12"/>
      <c r="S34" s="12"/>
      <c r="T34" s="12"/>
      <c r="U34" s="12"/>
      <c r="V34" s="12"/>
      <c r="W34" s="12"/>
      <c r="X34" s="12"/>
      <c r="Y34" s="12"/>
      <c r="Z34" s="12"/>
    </row>
    <row r="35" ht="12.75" customHeight="1">
      <c r="A35" s="113">
        <f t="shared" si="1"/>
        <v>0</v>
      </c>
      <c r="B35" s="114"/>
      <c r="C35" s="115"/>
      <c r="D35" s="40" t="str">
        <f t="shared" si="2"/>
        <v>#NAME?</v>
      </c>
      <c r="E35" s="84"/>
      <c r="F35" s="41" t="str">
        <f t="shared" si="3"/>
        <v>#NAME?</v>
      </c>
      <c r="G35" s="45" t="str">
        <f t="shared" si="4"/>
        <v>#NAME?</v>
      </c>
      <c r="H35" s="41" t="str">
        <f t="shared" si="5"/>
        <v>#NAME?</v>
      </c>
      <c r="I35" s="116"/>
      <c r="J35" s="42"/>
      <c r="K35" s="133" t="str">
        <f>IF(NKTT!$J35&gt;0,"PS","-")</f>
        <v>-</v>
      </c>
      <c r="L35" s="123" t="str">
        <f t="shared" si="6"/>
        <v>-</v>
      </c>
      <c r="M35" s="123" t="str">
        <f t="shared" si="7"/>
        <v>-</v>
      </c>
      <c r="N35" s="124" t="str">
        <f t="shared" si="8"/>
        <v>-</v>
      </c>
      <c r="O35" s="12"/>
      <c r="P35" s="12"/>
      <c r="Q35" s="12"/>
      <c r="R35" s="12"/>
      <c r="S35" s="12"/>
      <c r="T35" s="12"/>
      <c r="U35" s="12"/>
      <c r="V35" s="12"/>
      <c r="W35" s="12"/>
      <c r="X35" s="12"/>
      <c r="Y35" s="12"/>
      <c r="Z35" s="12"/>
    </row>
    <row r="36" ht="12.75" customHeight="1">
      <c r="A36" s="113">
        <f t="shared" si="1"/>
        <v>0</v>
      </c>
      <c r="B36" s="114"/>
      <c r="C36" s="115"/>
      <c r="D36" s="40" t="str">
        <f t="shared" si="2"/>
        <v>#NAME?</v>
      </c>
      <c r="E36" s="84"/>
      <c r="F36" s="41" t="str">
        <f t="shared" si="3"/>
        <v>#NAME?</v>
      </c>
      <c r="G36" s="45" t="str">
        <f t="shared" si="4"/>
        <v>#NAME?</v>
      </c>
      <c r="H36" s="41" t="str">
        <f t="shared" si="5"/>
        <v>#NAME?</v>
      </c>
      <c r="I36" s="116"/>
      <c r="J36" s="42"/>
      <c r="K36" s="133" t="str">
        <f>IF(NKTT!$J36&gt;0,"PS","-")</f>
        <v>-</v>
      </c>
      <c r="L36" s="123" t="str">
        <f t="shared" si="6"/>
        <v>-</v>
      </c>
      <c r="M36" s="123" t="str">
        <f t="shared" si="7"/>
        <v>-</v>
      </c>
      <c r="N36" s="124" t="str">
        <f t="shared" si="8"/>
        <v>-</v>
      </c>
      <c r="O36" s="12"/>
      <c r="P36" s="12"/>
      <c r="Q36" s="12"/>
      <c r="R36" s="12"/>
      <c r="S36" s="12"/>
      <c r="T36" s="12"/>
      <c r="U36" s="12"/>
      <c r="V36" s="12"/>
      <c r="W36" s="12"/>
      <c r="X36" s="12"/>
      <c r="Y36" s="12"/>
      <c r="Z36" s="12"/>
    </row>
    <row r="37" ht="12.75" customHeight="1">
      <c r="A37" s="113">
        <f t="shared" si="1"/>
        <v>0</v>
      </c>
      <c r="B37" s="114"/>
      <c r="C37" s="115"/>
      <c r="D37" s="40" t="str">
        <f t="shared" si="2"/>
        <v>#NAME?</v>
      </c>
      <c r="E37" s="84"/>
      <c r="F37" s="41" t="str">
        <f t="shared" si="3"/>
        <v>#NAME?</v>
      </c>
      <c r="G37" s="45" t="str">
        <f t="shared" si="4"/>
        <v>#NAME?</v>
      </c>
      <c r="H37" s="41" t="str">
        <f t="shared" si="5"/>
        <v>#NAME?</v>
      </c>
      <c r="I37" s="116"/>
      <c r="J37" s="42"/>
      <c r="K37" s="133" t="str">
        <f>IF(NKTT!$J37&gt;0,"PS","-")</f>
        <v>-</v>
      </c>
      <c r="L37" s="123" t="str">
        <f t="shared" si="6"/>
        <v>-</v>
      </c>
      <c r="M37" s="123" t="str">
        <f t="shared" si="7"/>
        <v>-</v>
      </c>
      <c r="N37" s="124" t="str">
        <f t="shared" si="8"/>
        <v>-</v>
      </c>
      <c r="O37" s="12"/>
      <c r="P37" s="12"/>
      <c r="Q37" s="12"/>
      <c r="R37" s="12"/>
      <c r="S37" s="12"/>
      <c r="T37" s="12"/>
      <c r="U37" s="12"/>
      <c r="V37" s="12"/>
      <c r="W37" s="12"/>
      <c r="X37" s="12"/>
      <c r="Y37" s="12"/>
      <c r="Z37" s="12"/>
    </row>
    <row r="38" ht="12.75" customHeight="1">
      <c r="A38" s="113">
        <f t="shared" si="1"/>
        <v>0</v>
      </c>
      <c r="B38" s="114"/>
      <c r="C38" s="115"/>
      <c r="D38" s="40" t="str">
        <f t="shared" si="2"/>
        <v>#NAME?</v>
      </c>
      <c r="E38" s="84"/>
      <c r="F38" s="41" t="str">
        <f t="shared" si="3"/>
        <v>#NAME?</v>
      </c>
      <c r="G38" s="45" t="str">
        <f t="shared" si="4"/>
        <v>#NAME?</v>
      </c>
      <c r="H38" s="41" t="str">
        <f t="shared" si="5"/>
        <v>#NAME?</v>
      </c>
      <c r="I38" s="116"/>
      <c r="J38" s="42"/>
      <c r="K38" s="133" t="str">
        <f>IF(NKTT!$J38&gt;0,"PS","-")</f>
        <v>-</v>
      </c>
      <c r="L38" s="123" t="str">
        <f t="shared" si="6"/>
        <v>-</v>
      </c>
      <c r="M38" s="123" t="str">
        <f t="shared" si="7"/>
        <v>-</v>
      </c>
      <c r="N38" s="124" t="str">
        <f t="shared" si="8"/>
        <v>-</v>
      </c>
      <c r="O38" s="12"/>
      <c r="P38" s="12"/>
      <c r="Q38" s="12"/>
      <c r="R38" s="12"/>
      <c r="S38" s="12"/>
      <c r="T38" s="12"/>
      <c r="U38" s="12"/>
      <c r="V38" s="12"/>
      <c r="W38" s="12"/>
      <c r="X38" s="12"/>
      <c r="Y38" s="12"/>
      <c r="Z38" s="12"/>
    </row>
    <row r="39" ht="12.75" customHeight="1">
      <c r="A39" s="113">
        <f t="shared" si="1"/>
        <v>0</v>
      </c>
      <c r="B39" s="114"/>
      <c r="C39" s="115"/>
      <c r="D39" s="40" t="str">
        <f t="shared" si="2"/>
        <v>#NAME?</v>
      </c>
      <c r="E39" s="84"/>
      <c r="F39" s="41" t="str">
        <f t="shared" si="3"/>
        <v>#NAME?</v>
      </c>
      <c r="G39" s="45" t="str">
        <f t="shared" si="4"/>
        <v>#NAME?</v>
      </c>
      <c r="H39" s="41" t="str">
        <f t="shared" si="5"/>
        <v>#NAME?</v>
      </c>
      <c r="I39" s="116"/>
      <c r="J39" s="42"/>
      <c r="K39" s="133" t="str">
        <f>IF(NKTT!$J39&gt;0,"PS","-")</f>
        <v>-</v>
      </c>
      <c r="L39" s="123" t="str">
        <f t="shared" si="6"/>
        <v>-</v>
      </c>
      <c r="M39" s="123" t="str">
        <f t="shared" si="7"/>
        <v>-</v>
      </c>
      <c r="N39" s="124" t="str">
        <f t="shared" si="8"/>
        <v>-</v>
      </c>
      <c r="O39" s="12"/>
      <c r="P39" s="12"/>
      <c r="Q39" s="12"/>
      <c r="R39" s="12"/>
      <c r="S39" s="12"/>
      <c r="T39" s="12"/>
      <c r="U39" s="12"/>
      <c r="V39" s="12"/>
      <c r="W39" s="12"/>
      <c r="X39" s="12"/>
      <c r="Y39" s="12"/>
      <c r="Z39" s="12"/>
    </row>
    <row r="40" ht="12.75" customHeight="1">
      <c r="A40" s="113">
        <f t="shared" si="1"/>
        <v>0</v>
      </c>
      <c r="B40" s="114"/>
      <c r="C40" s="115"/>
      <c r="D40" s="40" t="str">
        <f t="shared" si="2"/>
        <v>#NAME?</v>
      </c>
      <c r="E40" s="84"/>
      <c r="F40" s="41" t="str">
        <f t="shared" si="3"/>
        <v>#NAME?</v>
      </c>
      <c r="G40" s="45" t="str">
        <f t="shared" si="4"/>
        <v>#NAME?</v>
      </c>
      <c r="H40" s="41" t="str">
        <f t="shared" si="5"/>
        <v>#NAME?</v>
      </c>
      <c r="I40" s="116"/>
      <c r="J40" s="42"/>
      <c r="K40" s="133" t="str">
        <f>IF(NKTT!$J40&gt;0,"PS","-")</f>
        <v>-</v>
      </c>
      <c r="L40" s="123" t="str">
        <f t="shared" si="6"/>
        <v>-</v>
      </c>
      <c r="M40" s="123" t="str">
        <f t="shared" si="7"/>
        <v>-</v>
      </c>
      <c r="N40" s="124" t="str">
        <f t="shared" si="8"/>
        <v>-</v>
      </c>
      <c r="O40" s="12"/>
      <c r="P40" s="12"/>
      <c r="Q40" s="12"/>
      <c r="R40" s="12"/>
      <c r="S40" s="12"/>
      <c r="T40" s="12"/>
      <c r="U40" s="12"/>
      <c r="V40" s="12"/>
      <c r="W40" s="12"/>
      <c r="X40" s="12"/>
      <c r="Y40" s="12"/>
      <c r="Z40" s="12"/>
    </row>
    <row r="41" ht="12.75" customHeight="1">
      <c r="A41" s="113">
        <f t="shared" si="1"/>
        <v>0</v>
      </c>
      <c r="B41" s="114"/>
      <c r="C41" s="115"/>
      <c r="D41" s="40" t="str">
        <f t="shared" si="2"/>
        <v>#NAME?</v>
      </c>
      <c r="E41" s="84"/>
      <c r="F41" s="41" t="str">
        <f t="shared" si="3"/>
        <v>#NAME?</v>
      </c>
      <c r="G41" s="45" t="str">
        <f t="shared" si="4"/>
        <v>#NAME?</v>
      </c>
      <c r="H41" s="41" t="str">
        <f t="shared" si="5"/>
        <v>#NAME?</v>
      </c>
      <c r="I41" s="116"/>
      <c r="J41" s="42"/>
      <c r="K41" s="133" t="str">
        <f>IF(NKTT!$J41&gt;0,"PS","-")</f>
        <v>-</v>
      </c>
      <c r="L41" s="123" t="str">
        <f t="shared" si="6"/>
        <v>-</v>
      </c>
      <c r="M41" s="123" t="str">
        <f t="shared" si="7"/>
        <v>-</v>
      </c>
      <c r="N41" s="124" t="str">
        <f t="shared" si="8"/>
        <v>-</v>
      </c>
      <c r="O41" s="12"/>
      <c r="P41" s="12"/>
      <c r="Q41" s="12"/>
      <c r="R41" s="12"/>
      <c r="S41" s="12"/>
      <c r="T41" s="12"/>
      <c r="U41" s="12"/>
      <c r="V41" s="12"/>
      <c r="W41" s="12"/>
      <c r="X41" s="12"/>
      <c r="Y41" s="12"/>
      <c r="Z41" s="12"/>
    </row>
    <row r="42" ht="12.75" customHeight="1">
      <c r="A42" s="113">
        <f t="shared" si="1"/>
        <v>0</v>
      </c>
      <c r="B42" s="114"/>
      <c r="C42" s="115"/>
      <c r="D42" s="40" t="str">
        <f t="shared" si="2"/>
        <v>#NAME?</v>
      </c>
      <c r="E42" s="84"/>
      <c r="F42" s="41" t="str">
        <f t="shared" si="3"/>
        <v>#NAME?</v>
      </c>
      <c r="G42" s="45" t="str">
        <f t="shared" si="4"/>
        <v>#NAME?</v>
      </c>
      <c r="H42" s="41" t="str">
        <f t="shared" si="5"/>
        <v>#NAME?</v>
      </c>
      <c r="I42" s="116"/>
      <c r="J42" s="42"/>
      <c r="K42" s="133" t="str">
        <f>IF(NKTT!$J42&gt;0,"PS","-")</f>
        <v>-</v>
      </c>
      <c r="L42" s="123" t="str">
        <f t="shared" si="6"/>
        <v>-</v>
      </c>
      <c r="M42" s="123" t="str">
        <f t="shared" si="7"/>
        <v>-</v>
      </c>
      <c r="N42" s="124" t="str">
        <f t="shared" si="8"/>
        <v>-</v>
      </c>
      <c r="O42" s="12"/>
      <c r="P42" s="12"/>
      <c r="Q42" s="12"/>
      <c r="R42" s="12"/>
      <c r="S42" s="12"/>
      <c r="T42" s="12"/>
      <c r="U42" s="12"/>
      <c r="V42" s="12"/>
      <c r="W42" s="12"/>
      <c r="X42" s="12"/>
      <c r="Y42" s="12"/>
      <c r="Z42" s="12"/>
    </row>
    <row r="43" ht="12.75" customHeight="1">
      <c r="A43" s="113">
        <f t="shared" si="1"/>
        <v>0</v>
      </c>
      <c r="B43" s="114"/>
      <c r="C43" s="115"/>
      <c r="D43" s="40" t="str">
        <f t="shared" si="2"/>
        <v>#NAME?</v>
      </c>
      <c r="E43" s="84"/>
      <c r="F43" s="41" t="str">
        <f t="shared" si="3"/>
        <v>#NAME?</v>
      </c>
      <c r="G43" s="45" t="str">
        <f t="shared" si="4"/>
        <v>#NAME?</v>
      </c>
      <c r="H43" s="41" t="str">
        <f t="shared" si="5"/>
        <v>#NAME?</v>
      </c>
      <c r="I43" s="116"/>
      <c r="J43" s="42"/>
      <c r="K43" s="133" t="str">
        <f>IF(NKTT!$J43&gt;0,"PS","-")</f>
        <v>-</v>
      </c>
      <c r="L43" s="123" t="str">
        <f t="shared" si="6"/>
        <v>-</v>
      </c>
      <c r="M43" s="123" t="str">
        <f t="shared" si="7"/>
        <v>-</v>
      </c>
      <c r="N43" s="124" t="str">
        <f t="shared" si="8"/>
        <v>-</v>
      </c>
      <c r="O43" s="12"/>
      <c r="P43" s="12"/>
      <c r="Q43" s="12"/>
      <c r="R43" s="12"/>
      <c r="S43" s="12"/>
      <c r="T43" s="12"/>
      <c r="U43" s="12"/>
      <c r="V43" s="12"/>
      <c r="W43" s="12"/>
      <c r="X43" s="12"/>
      <c r="Y43" s="12"/>
      <c r="Z43" s="12"/>
    </row>
    <row r="44" ht="12.75" customHeight="1">
      <c r="A44" s="113">
        <f t="shared" si="1"/>
        <v>0</v>
      </c>
      <c r="B44" s="114"/>
      <c r="C44" s="115"/>
      <c r="D44" s="40" t="str">
        <f t="shared" si="2"/>
        <v>#NAME?</v>
      </c>
      <c r="E44" s="84"/>
      <c r="F44" s="41" t="str">
        <f t="shared" si="3"/>
        <v>#NAME?</v>
      </c>
      <c r="G44" s="45" t="str">
        <f t="shared" si="4"/>
        <v>#NAME?</v>
      </c>
      <c r="H44" s="41" t="str">
        <f t="shared" si="5"/>
        <v>#NAME?</v>
      </c>
      <c r="I44" s="116"/>
      <c r="J44" s="42"/>
      <c r="K44" s="133" t="str">
        <f>IF(NKTT!$J44&gt;0,"PS","-")</f>
        <v>-</v>
      </c>
      <c r="L44" s="123" t="str">
        <f t="shared" si="6"/>
        <v>-</v>
      </c>
      <c r="M44" s="123" t="str">
        <f t="shared" si="7"/>
        <v>-</v>
      </c>
      <c r="N44" s="124" t="str">
        <f t="shared" si="8"/>
        <v>-</v>
      </c>
      <c r="O44" s="12"/>
      <c r="P44" s="12"/>
      <c r="Q44" s="12"/>
      <c r="R44" s="12"/>
      <c r="S44" s="12"/>
      <c r="T44" s="12"/>
      <c r="U44" s="12"/>
      <c r="V44" s="12"/>
      <c r="W44" s="12"/>
      <c r="X44" s="12"/>
      <c r="Y44" s="12"/>
      <c r="Z44" s="12"/>
    </row>
    <row r="45" ht="12.75" customHeight="1">
      <c r="A45" s="113">
        <f t="shared" si="1"/>
        <v>0</v>
      </c>
      <c r="B45" s="114"/>
      <c r="C45" s="115"/>
      <c r="D45" s="40" t="str">
        <f t="shared" si="2"/>
        <v>#NAME?</v>
      </c>
      <c r="E45" s="84"/>
      <c r="F45" s="41" t="str">
        <f t="shared" si="3"/>
        <v>#NAME?</v>
      </c>
      <c r="G45" s="45" t="str">
        <f t="shared" si="4"/>
        <v>#NAME?</v>
      </c>
      <c r="H45" s="41" t="str">
        <f t="shared" si="5"/>
        <v>#NAME?</v>
      </c>
      <c r="I45" s="116"/>
      <c r="J45" s="42"/>
      <c r="K45" s="133" t="str">
        <f>IF(NKTT!$J45&gt;0,"PS","-")</f>
        <v>-</v>
      </c>
      <c r="L45" s="123" t="str">
        <f t="shared" si="6"/>
        <v>-</v>
      </c>
      <c r="M45" s="123" t="str">
        <f t="shared" si="7"/>
        <v>-</v>
      </c>
      <c r="N45" s="124" t="str">
        <f t="shared" si="8"/>
        <v>-</v>
      </c>
      <c r="O45" s="12"/>
      <c r="P45" s="12"/>
      <c r="Q45" s="12"/>
      <c r="R45" s="12"/>
      <c r="S45" s="12"/>
      <c r="T45" s="12"/>
      <c r="U45" s="12"/>
      <c r="V45" s="12"/>
      <c r="W45" s="12"/>
      <c r="X45" s="12"/>
      <c r="Y45" s="12"/>
      <c r="Z45" s="12"/>
    </row>
    <row r="46" ht="12.75" customHeight="1">
      <c r="A46" s="113">
        <f t="shared" si="1"/>
        <v>0</v>
      </c>
      <c r="B46" s="114"/>
      <c r="C46" s="115"/>
      <c r="D46" s="40" t="str">
        <f t="shared" si="2"/>
        <v>#NAME?</v>
      </c>
      <c r="E46" s="84"/>
      <c r="F46" s="41" t="str">
        <f t="shared" si="3"/>
        <v>#NAME?</v>
      </c>
      <c r="G46" s="45" t="str">
        <f t="shared" si="4"/>
        <v>#NAME?</v>
      </c>
      <c r="H46" s="41" t="str">
        <f t="shared" si="5"/>
        <v>#NAME?</v>
      </c>
      <c r="I46" s="116"/>
      <c r="J46" s="42"/>
      <c r="K46" s="133" t="str">
        <f>IF(NKTT!$J46&gt;0,"PS","-")</f>
        <v>-</v>
      </c>
      <c r="L46" s="123" t="str">
        <f t="shared" si="6"/>
        <v>-</v>
      </c>
      <c r="M46" s="123" t="str">
        <f t="shared" si="7"/>
        <v>-</v>
      </c>
      <c r="N46" s="124" t="str">
        <f t="shared" si="8"/>
        <v>-</v>
      </c>
      <c r="O46" s="12"/>
      <c r="P46" s="12"/>
      <c r="Q46" s="12"/>
      <c r="R46" s="12"/>
      <c r="S46" s="12"/>
      <c r="T46" s="12"/>
      <c r="U46" s="12"/>
      <c r="V46" s="12"/>
      <c r="W46" s="12"/>
      <c r="X46" s="12"/>
      <c r="Y46" s="12"/>
      <c r="Z46" s="12"/>
    </row>
    <row r="47" ht="12.75" customHeight="1">
      <c r="A47" s="113">
        <f t="shared" si="1"/>
        <v>0</v>
      </c>
      <c r="B47" s="114"/>
      <c r="C47" s="115"/>
      <c r="D47" s="40" t="str">
        <f t="shared" si="2"/>
        <v>#NAME?</v>
      </c>
      <c r="E47" s="84"/>
      <c r="F47" s="41" t="str">
        <f t="shared" si="3"/>
        <v>#NAME?</v>
      </c>
      <c r="G47" s="45" t="str">
        <f t="shared" si="4"/>
        <v>#NAME?</v>
      </c>
      <c r="H47" s="41" t="str">
        <f t="shared" si="5"/>
        <v>#NAME?</v>
      </c>
      <c r="I47" s="116"/>
      <c r="J47" s="42"/>
      <c r="K47" s="133" t="str">
        <f>IF(NKTT!$J47&gt;0,"PS","-")</f>
        <v>-</v>
      </c>
      <c r="L47" s="123" t="str">
        <f t="shared" si="6"/>
        <v>-</v>
      </c>
      <c r="M47" s="123" t="str">
        <f t="shared" si="7"/>
        <v>-</v>
      </c>
      <c r="N47" s="124" t="str">
        <f t="shared" si="8"/>
        <v>-</v>
      </c>
      <c r="O47" s="12"/>
      <c r="P47" s="12"/>
      <c r="Q47" s="12"/>
      <c r="R47" s="12"/>
      <c r="S47" s="12"/>
      <c r="T47" s="12"/>
      <c r="U47" s="12"/>
      <c r="V47" s="12"/>
      <c r="W47" s="12"/>
      <c r="X47" s="12"/>
      <c r="Y47" s="12"/>
      <c r="Z47" s="12"/>
    </row>
    <row r="48" ht="12.75" customHeight="1">
      <c r="A48" s="113">
        <f t="shared" si="1"/>
        <v>0</v>
      </c>
      <c r="B48" s="114"/>
      <c r="C48" s="115"/>
      <c r="D48" s="40" t="str">
        <f t="shared" si="2"/>
        <v>#NAME?</v>
      </c>
      <c r="E48" s="84"/>
      <c r="F48" s="41" t="str">
        <f t="shared" si="3"/>
        <v>#NAME?</v>
      </c>
      <c r="G48" s="45" t="str">
        <f t="shared" si="4"/>
        <v>#NAME?</v>
      </c>
      <c r="H48" s="41" t="str">
        <f t="shared" si="5"/>
        <v>#NAME?</v>
      </c>
      <c r="I48" s="116"/>
      <c r="J48" s="42"/>
      <c r="K48" s="133" t="str">
        <f>IF(NKTT!$J48&gt;0,"PS","-")</f>
        <v>-</v>
      </c>
      <c r="L48" s="123" t="str">
        <f t="shared" si="6"/>
        <v>-</v>
      </c>
      <c r="M48" s="123" t="str">
        <f t="shared" si="7"/>
        <v>-</v>
      </c>
      <c r="N48" s="124" t="str">
        <f t="shared" si="8"/>
        <v>-</v>
      </c>
      <c r="O48" s="12"/>
      <c r="P48" s="12"/>
      <c r="Q48" s="12"/>
      <c r="R48" s="12"/>
      <c r="S48" s="12"/>
      <c r="T48" s="12"/>
      <c r="U48" s="12"/>
      <c r="V48" s="12"/>
      <c r="W48" s="12"/>
      <c r="X48" s="12"/>
      <c r="Y48" s="12"/>
      <c r="Z48" s="12"/>
    </row>
    <row r="49" ht="12.75" customHeight="1">
      <c r="A49" s="113">
        <f t="shared" si="1"/>
        <v>0</v>
      </c>
      <c r="B49" s="114"/>
      <c r="C49" s="115"/>
      <c r="D49" s="40" t="str">
        <f t="shared" si="2"/>
        <v>#NAME?</v>
      </c>
      <c r="E49" s="84"/>
      <c r="F49" s="41" t="str">
        <f t="shared" si="3"/>
        <v>#NAME?</v>
      </c>
      <c r="G49" s="45" t="str">
        <f t="shared" si="4"/>
        <v>#NAME?</v>
      </c>
      <c r="H49" s="41" t="str">
        <f t="shared" si="5"/>
        <v>#NAME?</v>
      </c>
      <c r="I49" s="116"/>
      <c r="J49" s="42"/>
      <c r="K49" s="133" t="str">
        <f>IF(NKTT!$J49&gt;0,"PS","-")</f>
        <v>-</v>
      </c>
      <c r="L49" s="123" t="str">
        <f t="shared" si="6"/>
        <v>-</v>
      </c>
      <c r="M49" s="123" t="str">
        <f t="shared" si="7"/>
        <v>-</v>
      </c>
      <c r="N49" s="124" t="str">
        <f t="shared" si="8"/>
        <v>-</v>
      </c>
      <c r="O49" s="12"/>
      <c r="P49" s="12"/>
      <c r="Q49" s="12"/>
      <c r="R49" s="12"/>
      <c r="S49" s="12"/>
      <c r="T49" s="12"/>
      <c r="U49" s="12"/>
      <c r="V49" s="12"/>
      <c r="W49" s="12"/>
      <c r="X49" s="12"/>
      <c r="Y49" s="12"/>
      <c r="Z49" s="12"/>
    </row>
    <row r="50" ht="12.75" customHeight="1">
      <c r="A50" s="113">
        <f t="shared" si="1"/>
        <v>0</v>
      </c>
      <c r="B50" s="114"/>
      <c r="C50" s="115"/>
      <c r="D50" s="40" t="str">
        <f t="shared" si="2"/>
        <v>#NAME?</v>
      </c>
      <c r="E50" s="84"/>
      <c r="F50" s="41" t="str">
        <f t="shared" si="3"/>
        <v>#NAME?</v>
      </c>
      <c r="G50" s="45" t="str">
        <f t="shared" si="4"/>
        <v>#NAME?</v>
      </c>
      <c r="H50" s="41" t="str">
        <f t="shared" si="5"/>
        <v>#NAME?</v>
      </c>
      <c r="I50" s="116"/>
      <c r="J50" s="42"/>
      <c r="K50" s="133" t="str">
        <f>IF(NKTT!$J50&gt;0,"PS","-")</f>
        <v>-</v>
      </c>
      <c r="L50" s="123" t="str">
        <f t="shared" si="6"/>
        <v>-</v>
      </c>
      <c r="M50" s="123" t="str">
        <f t="shared" si="7"/>
        <v>-</v>
      </c>
      <c r="N50" s="124" t="str">
        <f t="shared" si="8"/>
        <v>-</v>
      </c>
      <c r="O50" s="12"/>
      <c r="P50" s="12"/>
      <c r="Q50" s="12"/>
      <c r="R50" s="12"/>
      <c r="S50" s="12"/>
      <c r="T50" s="12"/>
      <c r="U50" s="12"/>
      <c r="V50" s="12"/>
      <c r="W50" s="12"/>
      <c r="X50" s="12"/>
      <c r="Y50" s="12"/>
      <c r="Z50" s="12"/>
    </row>
    <row r="51" ht="12.75" customHeight="1">
      <c r="A51" s="113">
        <f t="shared" si="1"/>
        <v>0</v>
      </c>
      <c r="B51" s="114"/>
      <c r="C51" s="115"/>
      <c r="D51" s="40" t="str">
        <f t="shared" si="2"/>
        <v>#NAME?</v>
      </c>
      <c r="E51" s="84"/>
      <c r="F51" s="41" t="str">
        <f t="shared" si="3"/>
        <v>#NAME?</v>
      </c>
      <c r="G51" s="45" t="str">
        <f t="shared" si="4"/>
        <v>#NAME?</v>
      </c>
      <c r="H51" s="41" t="str">
        <f t="shared" si="5"/>
        <v>#NAME?</v>
      </c>
      <c r="I51" s="116"/>
      <c r="J51" s="42"/>
      <c r="K51" s="133" t="str">
        <f>IF(NKTT!$J51&gt;0,"PS","-")</f>
        <v>-</v>
      </c>
      <c r="L51" s="123" t="str">
        <f t="shared" si="6"/>
        <v>-</v>
      </c>
      <c r="M51" s="123" t="str">
        <f t="shared" si="7"/>
        <v>-</v>
      </c>
      <c r="N51" s="124" t="str">
        <f t="shared" si="8"/>
        <v>-</v>
      </c>
      <c r="O51" s="12"/>
      <c r="P51" s="12"/>
      <c r="Q51" s="12"/>
      <c r="R51" s="12"/>
      <c r="S51" s="12"/>
      <c r="T51" s="12"/>
      <c r="U51" s="12"/>
      <c r="V51" s="12"/>
      <c r="W51" s="12"/>
      <c r="X51" s="12"/>
      <c r="Y51" s="12"/>
      <c r="Z51" s="12"/>
    </row>
    <row r="52" ht="12.75" customHeight="1">
      <c r="A52" s="113">
        <f t="shared" si="1"/>
        <v>0</v>
      </c>
      <c r="B52" s="114"/>
      <c r="C52" s="115"/>
      <c r="D52" s="40" t="str">
        <f t="shared" si="2"/>
        <v>#NAME?</v>
      </c>
      <c r="E52" s="84"/>
      <c r="F52" s="41" t="str">
        <f t="shared" si="3"/>
        <v>#NAME?</v>
      </c>
      <c r="G52" s="45" t="str">
        <f t="shared" si="4"/>
        <v>#NAME?</v>
      </c>
      <c r="H52" s="41" t="str">
        <f t="shared" si="5"/>
        <v>#NAME?</v>
      </c>
      <c r="I52" s="116"/>
      <c r="J52" s="42"/>
      <c r="K52" s="133" t="str">
        <f>IF(NKTT!$J52&gt;0,"PS","-")</f>
        <v>-</v>
      </c>
      <c r="L52" s="123" t="str">
        <f t="shared" si="6"/>
        <v>-</v>
      </c>
      <c r="M52" s="123" t="str">
        <f t="shared" si="7"/>
        <v>-</v>
      </c>
      <c r="N52" s="124" t="str">
        <f t="shared" si="8"/>
        <v>-</v>
      </c>
      <c r="O52" s="12"/>
      <c r="P52" s="12"/>
      <c r="Q52" s="12"/>
      <c r="R52" s="12"/>
      <c r="S52" s="12"/>
      <c r="T52" s="12"/>
      <c r="U52" s="12"/>
      <c r="V52" s="12"/>
      <c r="W52" s="12"/>
      <c r="X52" s="12"/>
      <c r="Y52" s="12"/>
      <c r="Z52" s="12"/>
    </row>
    <row r="53" ht="12.75" customHeight="1">
      <c r="A53" s="113">
        <f t="shared" si="1"/>
        <v>0</v>
      </c>
      <c r="B53" s="114"/>
      <c r="C53" s="115"/>
      <c r="D53" s="40" t="str">
        <f t="shared" si="2"/>
        <v>#NAME?</v>
      </c>
      <c r="E53" s="84"/>
      <c r="F53" s="41" t="str">
        <f t="shared" si="3"/>
        <v>#NAME?</v>
      </c>
      <c r="G53" s="45" t="str">
        <f t="shared" si="4"/>
        <v>#NAME?</v>
      </c>
      <c r="H53" s="41" t="str">
        <f t="shared" si="5"/>
        <v>#NAME?</v>
      </c>
      <c r="I53" s="116"/>
      <c r="J53" s="42"/>
      <c r="K53" s="133" t="str">
        <f>IF(NKTT!$J53&gt;0,"PS","-")</f>
        <v>-</v>
      </c>
      <c r="L53" s="123" t="str">
        <f t="shared" si="6"/>
        <v>-</v>
      </c>
      <c r="M53" s="123" t="str">
        <f t="shared" si="7"/>
        <v>-</v>
      </c>
      <c r="N53" s="124" t="str">
        <f t="shared" si="8"/>
        <v>-</v>
      </c>
      <c r="O53" s="12"/>
      <c r="P53" s="12"/>
      <c r="Q53" s="12"/>
      <c r="R53" s="12"/>
      <c r="S53" s="12"/>
      <c r="T53" s="12"/>
      <c r="U53" s="12"/>
      <c r="V53" s="12"/>
      <c r="W53" s="12"/>
      <c r="X53" s="12"/>
      <c r="Y53" s="12"/>
      <c r="Z53" s="12"/>
    </row>
    <row r="54" ht="12.75" customHeight="1">
      <c r="A54" s="113">
        <f t="shared" si="1"/>
        <v>0</v>
      </c>
      <c r="B54" s="114"/>
      <c r="C54" s="115"/>
      <c r="D54" s="40" t="str">
        <f t="shared" si="2"/>
        <v>#NAME?</v>
      </c>
      <c r="E54" s="84"/>
      <c r="F54" s="41" t="str">
        <f t="shared" si="3"/>
        <v>#NAME?</v>
      </c>
      <c r="G54" s="45" t="str">
        <f t="shared" si="4"/>
        <v>#NAME?</v>
      </c>
      <c r="H54" s="41" t="str">
        <f t="shared" si="5"/>
        <v>#NAME?</v>
      </c>
      <c r="I54" s="116"/>
      <c r="J54" s="42"/>
      <c r="K54" s="133" t="str">
        <f>IF(NKTT!$J54&gt;0,"PS","-")</f>
        <v>-</v>
      </c>
      <c r="L54" s="123" t="str">
        <f t="shared" si="6"/>
        <v>-</v>
      </c>
      <c r="M54" s="123" t="str">
        <f t="shared" si="7"/>
        <v>-</v>
      </c>
      <c r="N54" s="124" t="str">
        <f t="shared" si="8"/>
        <v>-</v>
      </c>
      <c r="O54" s="12"/>
      <c r="P54" s="12"/>
      <c r="Q54" s="12"/>
      <c r="R54" s="12"/>
      <c r="S54" s="12"/>
      <c r="T54" s="12"/>
      <c r="U54" s="12"/>
      <c r="V54" s="12"/>
      <c r="W54" s="12"/>
      <c r="X54" s="12"/>
      <c r="Y54" s="12"/>
      <c r="Z54" s="12"/>
    </row>
    <row r="55" ht="12.75" customHeight="1">
      <c r="A55" s="113">
        <f t="shared" si="1"/>
        <v>0</v>
      </c>
      <c r="B55" s="114"/>
      <c r="C55" s="115"/>
      <c r="D55" s="40" t="str">
        <f t="shared" si="2"/>
        <v>#NAME?</v>
      </c>
      <c r="E55" s="84"/>
      <c r="F55" s="41" t="str">
        <f t="shared" si="3"/>
        <v>#NAME?</v>
      </c>
      <c r="G55" s="45" t="str">
        <f t="shared" si="4"/>
        <v>#NAME?</v>
      </c>
      <c r="H55" s="41" t="str">
        <f t="shared" si="5"/>
        <v>#NAME?</v>
      </c>
      <c r="I55" s="116"/>
      <c r="J55" s="42"/>
      <c r="K55" s="133" t="str">
        <f>IF(NKTT!$J55&gt;0,"PS","-")</f>
        <v>-</v>
      </c>
      <c r="L55" s="123" t="str">
        <f t="shared" si="6"/>
        <v>-</v>
      </c>
      <c r="M55" s="123" t="str">
        <f t="shared" si="7"/>
        <v>-</v>
      </c>
      <c r="N55" s="124" t="str">
        <f t="shared" si="8"/>
        <v>-</v>
      </c>
      <c r="O55" s="12"/>
      <c r="P55" s="12"/>
      <c r="Q55" s="12"/>
      <c r="R55" s="12"/>
      <c r="S55" s="12"/>
      <c r="T55" s="12"/>
      <c r="U55" s="12"/>
      <c r="V55" s="12"/>
      <c r="W55" s="12"/>
      <c r="X55" s="12"/>
      <c r="Y55" s="12"/>
      <c r="Z55" s="12"/>
    </row>
    <row r="56" ht="12.75" customHeight="1">
      <c r="A56" s="113">
        <f t="shared" si="1"/>
        <v>0</v>
      </c>
      <c r="B56" s="114"/>
      <c r="C56" s="115"/>
      <c r="D56" s="40" t="str">
        <f t="shared" si="2"/>
        <v>#NAME?</v>
      </c>
      <c r="E56" s="84"/>
      <c r="F56" s="41" t="str">
        <f t="shared" si="3"/>
        <v>#NAME?</v>
      </c>
      <c r="G56" s="45" t="str">
        <f t="shared" si="4"/>
        <v>#NAME?</v>
      </c>
      <c r="H56" s="41" t="str">
        <f t="shared" si="5"/>
        <v>#NAME?</v>
      </c>
      <c r="I56" s="116"/>
      <c r="J56" s="42"/>
      <c r="K56" s="133" t="str">
        <f>IF(NKTT!$J56&gt;0,"PS","-")</f>
        <v>-</v>
      </c>
      <c r="L56" s="123" t="str">
        <f t="shared" si="6"/>
        <v>-</v>
      </c>
      <c r="M56" s="123" t="str">
        <f t="shared" si="7"/>
        <v>-</v>
      </c>
      <c r="N56" s="124" t="str">
        <f t="shared" si="8"/>
        <v>-</v>
      </c>
      <c r="O56" s="12"/>
      <c r="P56" s="12"/>
      <c r="Q56" s="12"/>
      <c r="R56" s="12"/>
      <c r="S56" s="12"/>
      <c r="T56" s="12"/>
      <c r="U56" s="12"/>
      <c r="V56" s="12"/>
      <c r="W56" s="12"/>
      <c r="X56" s="12"/>
      <c r="Y56" s="12"/>
      <c r="Z56" s="12"/>
    </row>
    <row r="57" ht="12.75" customHeight="1">
      <c r="A57" s="113">
        <f t="shared" si="1"/>
        <v>0</v>
      </c>
      <c r="B57" s="114"/>
      <c r="C57" s="115"/>
      <c r="D57" s="40" t="str">
        <f t="shared" si="2"/>
        <v>#NAME?</v>
      </c>
      <c r="E57" s="84"/>
      <c r="F57" s="41" t="str">
        <f t="shared" si="3"/>
        <v>#NAME?</v>
      </c>
      <c r="G57" s="45" t="str">
        <f t="shared" si="4"/>
        <v>#NAME?</v>
      </c>
      <c r="H57" s="41" t="str">
        <f t="shared" si="5"/>
        <v>#NAME?</v>
      </c>
      <c r="I57" s="116"/>
      <c r="J57" s="42"/>
      <c r="K57" s="133" t="str">
        <f>IF(NKTT!$J57&gt;0,"PS","-")</f>
        <v>-</v>
      </c>
      <c r="L57" s="123" t="str">
        <f t="shared" si="6"/>
        <v>-</v>
      </c>
      <c r="M57" s="123" t="str">
        <f t="shared" si="7"/>
        <v>-</v>
      </c>
      <c r="N57" s="124" t="str">
        <f t="shared" si="8"/>
        <v>-</v>
      </c>
      <c r="O57" s="12"/>
      <c r="P57" s="12"/>
      <c r="Q57" s="12"/>
      <c r="R57" s="12"/>
      <c r="S57" s="12"/>
      <c r="T57" s="12"/>
      <c r="U57" s="12"/>
      <c r="V57" s="12"/>
      <c r="W57" s="12"/>
      <c r="X57" s="12"/>
      <c r="Y57" s="12"/>
      <c r="Z57" s="12"/>
    </row>
    <row r="58" ht="12.75" customHeight="1">
      <c r="A58" s="113">
        <f t="shared" si="1"/>
        <v>0</v>
      </c>
      <c r="B58" s="114"/>
      <c r="C58" s="115"/>
      <c r="D58" s="40" t="str">
        <f t="shared" si="2"/>
        <v>#NAME?</v>
      </c>
      <c r="E58" s="84"/>
      <c r="F58" s="41" t="str">
        <f t="shared" si="3"/>
        <v>#NAME?</v>
      </c>
      <c r="G58" s="45" t="str">
        <f t="shared" si="4"/>
        <v>#NAME?</v>
      </c>
      <c r="H58" s="41" t="str">
        <f t="shared" si="5"/>
        <v>#NAME?</v>
      </c>
      <c r="I58" s="116"/>
      <c r="J58" s="42"/>
      <c r="K58" s="133" t="str">
        <f>IF(NKTT!$J58&gt;0,"PS","-")</f>
        <v>-</v>
      </c>
      <c r="L58" s="123" t="str">
        <f t="shared" si="6"/>
        <v>-</v>
      </c>
      <c r="M58" s="123" t="str">
        <f t="shared" si="7"/>
        <v>-</v>
      </c>
      <c r="N58" s="124" t="str">
        <f t="shared" si="8"/>
        <v>-</v>
      </c>
      <c r="O58" s="12"/>
      <c r="P58" s="12"/>
      <c r="Q58" s="12"/>
      <c r="R58" s="12"/>
      <c r="S58" s="12"/>
      <c r="T58" s="12"/>
      <c r="U58" s="12"/>
      <c r="V58" s="12"/>
      <c r="W58" s="12"/>
      <c r="X58" s="12"/>
      <c r="Y58" s="12"/>
      <c r="Z58" s="12"/>
    </row>
    <row r="59" ht="12.75" customHeight="1">
      <c r="A59" s="113">
        <f t="shared" si="1"/>
        <v>0</v>
      </c>
      <c r="B59" s="114"/>
      <c r="C59" s="115"/>
      <c r="D59" s="40" t="str">
        <f t="shared" si="2"/>
        <v>#NAME?</v>
      </c>
      <c r="E59" s="84"/>
      <c r="F59" s="41" t="str">
        <f t="shared" si="3"/>
        <v>#NAME?</v>
      </c>
      <c r="G59" s="45" t="str">
        <f t="shared" si="4"/>
        <v>#NAME?</v>
      </c>
      <c r="H59" s="41" t="str">
        <f t="shared" si="5"/>
        <v>#NAME?</v>
      </c>
      <c r="I59" s="116"/>
      <c r="J59" s="42"/>
      <c r="K59" s="133" t="str">
        <f>IF(NKTT!$J59&gt;0,"PS","-")</f>
        <v>-</v>
      </c>
      <c r="L59" s="123" t="str">
        <f t="shared" si="6"/>
        <v>-</v>
      </c>
      <c r="M59" s="123" t="str">
        <f t="shared" si="7"/>
        <v>-</v>
      </c>
      <c r="N59" s="124" t="str">
        <f t="shared" si="8"/>
        <v>-</v>
      </c>
      <c r="O59" s="12"/>
      <c r="P59" s="12"/>
      <c r="Q59" s="12"/>
      <c r="R59" s="12"/>
      <c r="S59" s="12"/>
      <c r="T59" s="12"/>
      <c r="U59" s="12"/>
      <c r="V59" s="12"/>
      <c r="W59" s="12"/>
      <c r="X59" s="12"/>
      <c r="Y59" s="12"/>
      <c r="Z59" s="12"/>
    </row>
    <row r="60" ht="12.75" customHeight="1">
      <c r="A60" s="113">
        <f t="shared" si="1"/>
        <v>0</v>
      </c>
      <c r="B60" s="114"/>
      <c r="C60" s="115"/>
      <c r="D60" s="40" t="str">
        <f t="shared" si="2"/>
        <v>#NAME?</v>
      </c>
      <c r="E60" s="84"/>
      <c r="F60" s="41" t="str">
        <f t="shared" si="3"/>
        <v>#NAME?</v>
      </c>
      <c r="G60" s="45" t="str">
        <f t="shared" si="4"/>
        <v>#NAME?</v>
      </c>
      <c r="H60" s="41" t="str">
        <f t="shared" si="5"/>
        <v>#NAME?</v>
      </c>
      <c r="I60" s="116"/>
      <c r="J60" s="42"/>
      <c r="K60" s="133" t="str">
        <f>IF(NKTT!$J60&gt;0,"PS","-")</f>
        <v>-</v>
      </c>
      <c r="L60" s="123" t="str">
        <f t="shared" si="6"/>
        <v>-</v>
      </c>
      <c r="M60" s="123" t="str">
        <f t="shared" si="7"/>
        <v>-</v>
      </c>
      <c r="N60" s="124" t="str">
        <f t="shared" si="8"/>
        <v>-</v>
      </c>
      <c r="O60" s="12"/>
      <c r="P60" s="12"/>
      <c r="Q60" s="12"/>
      <c r="R60" s="12"/>
      <c r="S60" s="12"/>
      <c r="T60" s="12"/>
      <c r="U60" s="12"/>
      <c r="V60" s="12"/>
      <c r="W60" s="12"/>
      <c r="X60" s="12"/>
      <c r="Y60" s="12"/>
      <c r="Z60" s="12"/>
    </row>
    <row r="61" ht="12.75" customHeight="1">
      <c r="A61" s="113">
        <f t="shared" si="1"/>
        <v>0</v>
      </c>
      <c r="B61" s="114"/>
      <c r="C61" s="115"/>
      <c r="D61" s="40" t="str">
        <f t="shared" si="2"/>
        <v>#NAME?</v>
      </c>
      <c r="E61" s="84"/>
      <c r="F61" s="41" t="str">
        <f t="shared" si="3"/>
        <v>#NAME?</v>
      </c>
      <c r="G61" s="45" t="str">
        <f t="shared" si="4"/>
        <v>#NAME?</v>
      </c>
      <c r="H61" s="41" t="str">
        <f t="shared" si="5"/>
        <v>#NAME?</v>
      </c>
      <c r="I61" s="116"/>
      <c r="J61" s="42"/>
      <c r="K61" s="133" t="str">
        <f>IF(NKTT!$J61&gt;0,"PS","-")</f>
        <v>-</v>
      </c>
      <c r="L61" s="123" t="str">
        <f t="shared" si="6"/>
        <v>-</v>
      </c>
      <c r="M61" s="123" t="str">
        <f t="shared" si="7"/>
        <v>-</v>
      </c>
      <c r="N61" s="124" t="str">
        <f t="shared" si="8"/>
        <v>-</v>
      </c>
      <c r="O61" s="12"/>
      <c r="P61" s="12"/>
      <c r="Q61" s="12"/>
      <c r="R61" s="12"/>
      <c r="S61" s="12"/>
      <c r="T61" s="12"/>
      <c r="U61" s="12"/>
      <c r="V61" s="12"/>
      <c r="W61" s="12"/>
      <c r="X61" s="12"/>
      <c r="Y61" s="12"/>
      <c r="Z61" s="12"/>
    </row>
    <row r="62" ht="12.75" customHeight="1">
      <c r="A62" s="113">
        <f t="shared" si="1"/>
        <v>0</v>
      </c>
      <c r="B62" s="114"/>
      <c r="C62" s="115"/>
      <c r="D62" s="40" t="str">
        <f t="shared" si="2"/>
        <v>#NAME?</v>
      </c>
      <c r="E62" s="84"/>
      <c r="F62" s="41" t="str">
        <f t="shared" si="3"/>
        <v>#NAME?</v>
      </c>
      <c r="G62" s="45" t="str">
        <f t="shared" si="4"/>
        <v>#NAME?</v>
      </c>
      <c r="H62" s="41" t="str">
        <f t="shared" si="5"/>
        <v>#NAME?</v>
      </c>
      <c r="I62" s="116"/>
      <c r="J62" s="42"/>
      <c r="K62" s="133" t="str">
        <f>IF(NKTT!$J62&gt;0,"PS","-")</f>
        <v>-</v>
      </c>
      <c r="L62" s="123" t="str">
        <f t="shared" si="6"/>
        <v>-</v>
      </c>
      <c r="M62" s="123" t="str">
        <f t="shared" si="7"/>
        <v>-</v>
      </c>
      <c r="N62" s="124" t="str">
        <f t="shared" si="8"/>
        <v>-</v>
      </c>
      <c r="O62" s="12"/>
      <c r="P62" s="12"/>
      <c r="Q62" s="12"/>
      <c r="R62" s="12"/>
      <c r="S62" s="12"/>
      <c r="T62" s="12"/>
      <c r="U62" s="12"/>
      <c r="V62" s="12"/>
      <c r="W62" s="12"/>
      <c r="X62" s="12"/>
      <c r="Y62" s="12"/>
      <c r="Z62" s="12"/>
    </row>
    <row r="63" ht="12.75" customHeight="1">
      <c r="A63" s="113">
        <f t="shared" si="1"/>
        <v>0</v>
      </c>
      <c r="B63" s="114"/>
      <c r="C63" s="115"/>
      <c r="D63" s="40" t="str">
        <f t="shared" si="2"/>
        <v>#NAME?</v>
      </c>
      <c r="E63" s="84"/>
      <c r="F63" s="41" t="str">
        <f t="shared" si="3"/>
        <v>#NAME?</v>
      </c>
      <c r="G63" s="45" t="str">
        <f t="shared" si="4"/>
        <v>#NAME?</v>
      </c>
      <c r="H63" s="41" t="str">
        <f t="shared" si="5"/>
        <v>#NAME?</v>
      </c>
      <c r="I63" s="116"/>
      <c r="J63" s="42"/>
      <c r="K63" s="133" t="str">
        <f>IF(NKTT!$J63&gt;0,"PS","-")</f>
        <v>-</v>
      </c>
      <c r="L63" s="123" t="str">
        <f t="shared" si="6"/>
        <v>-</v>
      </c>
      <c r="M63" s="123" t="str">
        <f t="shared" si="7"/>
        <v>-</v>
      </c>
      <c r="N63" s="124" t="str">
        <f t="shared" si="8"/>
        <v>-</v>
      </c>
      <c r="O63" s="12"/>
      <c r="P63" s="12"/>
      <c r="Q63" s="12"/>
      <c r="R63" s="12"/>
      <c r="S63" s="12"/>
      <c r="T63" s="12"/>
      <c r="U63" s="12"/>
      <c r="V63" s="12"/>
      <c r="W63" s="12"/>
      <c r="X63" s="12"/>
      <c r="Y63" s="12"/>
      <c r="Z63" s="12"/>
    </row>
    <row r="64" ht="12.75" customHeight="1">
      <c r="A64" s="113">
        <f t="shared" si="1"/>
        <v>0</v>
      </c>
      <c r="B64" s="114"/>
      <c r="C64" s="115"/>
      <c r="D64" s="40" t="str">
        <f t="shared" si="2"/>
        <v>#NAME?</v>
      </c>
      <c r="E64" s="84"/>
      <c r="F64" s="41" t="str">
        <f t="shared" si="3"/>
        <v>#NAME?</v>
      </c>
      <c r="G64" s="45" t="str">
        <f t="shared" si="4"/>
        <v>#NAME?</v>
      </c>
      <c r="H64" s="41" t="str">
        <f t="shared" si="5"/>
        <v>#NAME?</v>
      </c>
      <c r="I64" s="116"/>
      <c r="J64" s="42"/>
      <c r="K64" s="133" t="str">
        <f>IF(NKTT!$J64&gt;0,"PS","-")</f>
        <v>-</v>
      </c>
      <c r="L64" s="123" t="str">
        <f t="shared" si="6"/>
        <v>-</v>
      </c>
      <c r="M64" s="123" t="str">
        <f t="shared" si="7"/>
        <v>-</v>
      </c>
      <c r="N64" s="124" t="str">
        <f t="shared" si="8"/>
        <v>-</v>
      </c>
      <c r="O64" s="12"/>
      <c r="P64" s="12"/>
      <c r="Q64" s="12"/>
      <c r="R64" s="12"/>
      <c r="S64" s="12"/>
      <c r="T64" s="12"/>
      <c r="U64" s="12"/>
      <c r="V64" s="12"/>
      <c r="W64" s="12"/>
      <c r="X64" s="12"/>
      <c r="Y64" s="12"/>
      <c r="Z64" s="12"/>
    </row>
    <row r="65" ht="12.75" customHeight="1">
      <c r="A65" s="113">
        <f t="shared" si="1"/>
        <v>0</v>
      </c>
      <c r="B65" s="114"/>
      <c r="C65" s="115"/>
      <c r="D65" s="40" t="str">
        <f t="shared" si="2"/>
        <v>#NAME?</v>
      </c>
      <c r="E65" s="84"/>
      <c r="F65" s="41" t="str">
        <f t="shared" si="3"/>
        <v>#NAME?</v>
      </c>
      <c r="G65" s="45" t="str">
        <f t="shared" si="4"/>
        <v>#NAME?</v>
      </c>
      <c r="H65" s="41" t="str">
        <f t="shared" si="5"/>
        <v>#NAME?</v>
      </c>
      <c r="I65" s="116"/>
      <c r="J65" s="42"/>
      <c r="K65" s="133" t="str">
        <f>IF(NKTT!$J65&gt;0,"PS","-")</f>
        <v>-</v>
      </c>
      <c r="L65" s="123" t="str">
        <f t="shared" si="6"/>
        <v>-</v>
      </c>
      <c r="M65" s="123" t="str">
        <f t="shared" si="7"/>
        <v>-</v>
      </c>
      <c r="N65" s="124" t="str">
        <f t="shared" si="8"/>
        <v>-</v>
      </c>
      <c r="O65" s="12"/>
      <c r="P65" s="12"/>
      <c r="Q65" s="12"/>
      <c r="R65" s="12"/>
      <c r="S65" s="12"/>
      <c r="T65" s="12"/>
      <c r="U65" s="12"/>
      <c r="V65" s="12"/>
      <c r="W65" s="12"/>
      <c r="X65" s="12"/>
      <c r="Y65" s="12"/>
      <c r="Z65" s="12"/>
    </row>
    <row r="66" ht="12.75" customHeight="1">
      <c r="A66" s="113">
        <f t="shared" si="1"/>
        <v>0</v>
      </c>
      <c r="B66" s="114"/>
      <c r="C66" s="115"/>
      <c r="D66" s="40" t="str">
        <f t="shared" si="2"/>
        <v>#NAME?</v>
      </c>
      <c r="E66" s="84"/>
      <c r="F66" s="41" t="str">
        <f t="shared" si="3"/>
        <v>#NAME?</v>
      </c>
      <c r="G66" s="45" t="str">
        <f t="shared" si="4"/>
        <v>#NAME?</v>
      </c>
      <c r="H66" s="41" t="str">
        <f t="shared" si="5"/>
        <v>#NAME?</v>
      </c>
      <c r="I66" s="116"/>
      <c r="J66" s="42"/>
      <c r="K66" s="133" t="str">
        <f>IF(NKTT!$J66&gt;0,"PS","-")</f>
        <v>-</v>
      </c>
      <c r="L66" s="123" t="str">
        <f t="shared" si="6"/>
        <v>-</v>
      </c>
      <c r="M66" s="123" t="str">
        <f t="shared" si="7"/>
        <v>-</v>
      </c>
      <c r="N66" s="124" t="str">
        <f t="shared" si="8"/>
        <v>-</v>
      </c>
      <c r="O66" s="12"/>
      <c r="P66" s="12"/>
      <c r="Q66" s="12"/>
      <c r="R66" s="12"/>
      <c r="S66" s="12"/>
      <c r="T66" s="12"/>
      <c r="U66" s="12"/>
      <c r="V66" s="12"/>
      <c r="W66" s="12"/>
      <c r="X66" s="12"/>
      <c r="Y66" s="12"/>
      <c r="Z66" s="12"/>
    </row>
    <row r="67" ht="12.75" customHeight="1">
      <c r="A67" s="113">
        <f t="shared" si="1"/>
        <v>0</v>
      </c>
      <c r="B67" s="114"/>
      <c r="C67" s="115"/>
      <c r="D67" s="40" t="str">
        <f t="shared" si="2"/>
        <v>#NAME?</v>
      </c>
      <c r="E67" s="84"/>
      <c r="F67" s="41" t="str">
        <f t="shared" si="3"/>
        <v>#NAME?</v>
      </c>
      <c r="G67" s="45" t="str">
        <f t="shared" si="4"/>
        <v>#NAME?</v>
      </c>
      <c r="H67" s="41" t="str">
        <f t="shared" si="5"/>
        <v>#NAME?</v>
      </c>
      <c r="I67" s="116"/>
      <c r="J67" s="42"/>
      <c r="K67" s="133" t="str">
        <f>IF(NKTT!$J67&gt;0,"PS","-")</f>
        <v>-</v>
      </c>
      <c r="L67" s="123" t="str">
        <f t="shared" si="6"/>
        <v>-</v>
      </c>
      <c r="M67" s="123" t="str">
        <f t="shared" si="7"/>
        <v>-</v>
      </c>
      <c r="N67" s="124" t="str">
        <f t="shared" si="8"/>
        <v>-</v>
      </c>
      <c r="O67" s="12"/>
      <c r="P67" s="12"/>
      <c r="Q67" s="12"/>
      <c r="R67" s="12"/>
      <c r="S67" s="12"/>
      <c r="T67" s="12"/>
      <c r="U67" s="12"/>
      <c r="V67" s="12"/>
      <c r="W67" s="12"/>
      <c r="X67" s="12"/>
      <c r="Y67" s="12"/>
      <c r="Z67" s="12"/>
    </row>
    <row r="68" ht="12.75" customHeight="1">
      <c r="A68" s="113">
        <f t="shared" si="1"/>
        <v>0</v>
      </c>
      <c r="B68" s="114"/>
      <c r="C68" s="115"/>
      <c r="D68" s="40" t="str">
        <f t="shared" si="2"/>
        <v>#NAME?</v>
      </c>
      <c r="E68" s="84"/>
      <c r="F68" s="41" t="str">
        <f t="shared" si="3"/>
        <v>#NAME?</v>
      </c>
      <c r="G68" s="45" t="str">
        <f t="shared" si="4"/>
        <v>#NAME?</v>
      </c>
      <c r="H68" s="41" t="str">
        <f t="shared" si="5"/>
        <v>#NAME?</v>
      </c>
      <c r="I68" s="116"/>
      <c r="J68" s="42"/>
      <c r="K68" s="133" t="str">
        <f>IF(NKTT!$J68&gt;0,"PS","-")</f>
        <v>-</v>
      </c>
      <c r="L68" s="123" t="str">
        <f t="shared" si="6"/>
        <v>-</v>
      </c>
      <c r="M68" s="123" t="str">
        <f t="shared" si="7"/>
        <v>-</v>
      </c>
      <c r="N68" s="124" t="str">
        <f t="shared" si="8"/>
        <v>-</v>
      </c>
      <c r="O68" s="12"/>
      <c r="P68" s="12"/>
      <c r="Q68" s="12"/>
      <c r="R68" s="12"/>
      <c r="S68" s="12"/>
      <c r="T68" s="12"/>
      <c r="U68" s="12"/>
      <c r="V68" s="12"/>
      <c r="W68" s="12"/>
      <c r="X68" s="12"/>
      <c r="Y68" s="12"/>
      <c r="Z68" s="12"/>
    </row>
    <row r="69" ht="12.75" customHeight="1">
      <c r="A69" s="113">
        <f t="shared" si="1"/>
        <v>0</v>
      </c>
      <c r="B69" s="114"/>
      <c r="C69" s="115"/>
      <c r="D69" s="40" t="str">
        <f t="shared" si="2"/>
        <v>#NAME?</v>
      </c>
      <c r="E69" s="84"/>
      <c r="F69" s="41" t="str">
        <f t="shared" si="3"/>
        <v>#NAME?</v>
      </c>
      <c r="G69" s="45" t="str">
        <f t="shared" si="4"/>
        <v>#NAME?</v>
      </c>
      <c r="H69" s="41" t="str">
        <f t="shared" si="5"/>
        <v>#NAME?</v>
      </c>
      <c r="I69" s="116"/>
      <c r="J69" s="42"/>
      <c r="K69" s="133" t="str">
        <f>IF(NKTT!$J69&gt;0,"PS","-")</f>
        <v>-</v>
      </c>
      <c r="L69" s="123" t="str">
        <f t="shared" si="6"/>
        <v>-</v>
      </c>
      <c r="M69" s="123" t="str">
        <f t="shared" si="7"/>
        <v>-</v>
      </c>
      <c r="N69" s="124" t="str">
        <f t="shared" si="8"/>
        <v>-</v>
      </c>
      <c r="O69" s="12"/>
      <c r="P69" s="12"/>
      <c r="Q69" s="12"/>
      <c r="R69" s="12"/>
      <c r="S69" s="12"/>
      <c r="T69" s="12"/>
      <c r="U69" s="12"/>
      <c r="V69" s="12"/>
      <c r="W69" s="12"/>
      <c r="X69" s="12"/>
      <c r="Y69" s="12"/>
      <c r="Z69" s="12"/>
    </row>
    <row r="70" ht="12.75" customHeight="1">
      <c r="A70" s="113">
        <f t="shared" si="1"/>
        <v>0</v>
      </c>
      <c r="B70" s="114"/>
      <c r="C70" s="115"/>
      <c r="D70" s="40" t="str">
        <f t="shared" si="2"/>
        <v>#NAME?</v>
      </c>
      <c r="E70" s="84"/>
      <c r="F70" s="41" t="str">
        <f t="shared" si="3"/>
        <v>#NAME?</v>
      </c>
      <c r="G70" s="45" t="str">
        <f t="shared" si="4"/>
        <v>#NAME?</v>
      </c>
      <c r="H70" s="41" t="str">
        <f t="shared" si="5"/>
        <v>#NAME?</v>
      </c>
      <c r="I70" s="116"/>
      <c r="J70" s="42"/>
      <c r="K70" s="133" t="str">
        <f>IF(NKTT!$J70&gt;0,"PS","-")</f>
        <v>-</v>
      </c>
      <c r="L70" s="123" t="str">
        <f t="shared" si="6"/>
        <v>-</v>
      </c>
      <c r="M70" s="123" t="str">
        <f t="shared" si="7"/>
        <v>-</v>
      </c>
      <c r="N70" s="124" t="str">
        <f t="shared" si="8"/>
        <v>-</v>
      </c>
      <c r="O70" s="12"/>
      <c r="P70" s="12"/>
      <c r="Q70" s="12"/>
      <c r="R70" s="12"/>
      <c r="S70" s="12"/>
      <c r="T70" s="12"/>
      <c r="U70" s="12"/>
      <c r="V70" s="12"/>
      <c r="W70" s="12"/>
      <c r="X70" s="12"/>
      <c r="Y70" s="12"/>
      <c r="Z70" s="12"/>
    </row>
    <row r="71" ht="12.75" customHeight="1">
      <c r="A71" s="113">
        <f t="shared" si="1"/>
        <v>0</v>
      </c>
      <c r="B71" s="114"/>
      <c r="C71" s="115"/>
      <c r="D71" s="40" t="str">
        <f t="shared" si="2"/>
        <v>#NAME?</v>
      </c>
      <c r="E71" s="84"/>
      <c r="F71" s="41" t="str">
        <f t="shared" si="3"/>
        <v>#NAME?</v>
      </c>
      <c r="G71" s="45" t="str">
        <f t="shared" si="4"/>
        <v>#NAME?</v>
      </c>
      <c r="H71" s="41" t="str">
        <f t="shared" si="5"/>
        <v>#NAME?</v>
      </c>
      <c r="I71" s="116"/>
      <c r="J71" s="42"/>
      <c r="K71" s="133" t="str">
        <f>IF(NKTT!$J71&gt;0,"PS","-")</f>
        <v>-</v>
      </c>
      <c r="L71" s="123" t="str">
        <f t="shared" si="6"/>
        <v>-</v>
      </c>
      <c r="M71" s="123" t="str">
        <f t="shared" si="7"/>
        <v>-</v>
      </c>
      <c r="N71" s="124" t="str">
        <f t="shared" si="8"/>
        <v>-</v>
      </c>
      <c r="O71" s="12"/>
      <c r="P71" s="12"/>
      <c r="Q71" s="12"/>
      <c r="R71" s="12"/>
      <c r="S71" s="12"/>
      <c r="T71" s="12"/>
      <c r="U71" s="12"/>
      <c r="V71" s="12"/>
      <c r="W71" s="12"/>
      <c r="X71" s="12"/>
      <c r="Y71" s="12"/>
      <c r="Z71" s="12"/>
    </row>
    <row r="72" ht="12.75" customHeight="1">
      <c r="A72" s="113">
        <f t="shared" si="1"/>
        <v>0</v>
      </c>
      <c r="B72" s="114"/>
      <c r="C72" s="115"/>
      <c r="D72" s="40" t="str">
        <f t="shared" si="2"/>
        <v>#NAME?</v>
      </c>
      <c r="E72" s="84"/>
      <c r="F72" s="41" t="str">
        <f t="shared" si="3"/>
        <v>#NAME?</v>
      </c>
      <c r="G72" s="45" t="str">
        <f t="shared" si="4"/>
        <v>#NAME?</v>
      </c>
      <c r="H72" s="41" t="str">
        <f t="shared" si="5"/>
        <v>#NAME?</v>
      </c>
      <c r="I72" s="116"/>
      <c r="J72" s="42"/>
      <c r="K72" s="133" t="str">
        <f>IF(NKTT!$J72&gt;0,"PS","-")</f>
        <v>-</v>
      </c>
      <c r="L72" s="123" t="str">
        <f t="shared" si="6"/>
        <v>-</v>
      </c>
      <c r="M72" s="123" t="str">
        <f t="shared" si="7"/>
        <v>-</v>
      </c>
      <c r="N72" s="124" t="str">
        <f t="shared" si="8"/>
        <v>-</v>
      </c>
      <c r="O72" s="12"/>
      <c r="P72" s="12"/>
      <c r="Q72" s="12"/>
      <c r="R72" s="12"/>
      <c r="S72" s="12"/>
      <c r="T72" s="12"/>
      <c r="U72" s="12"/>
      <c r="V72" s="12"/>
      <c r="W72" s="12"/>
      <c r="X72" s="12"/>
      <c r="Y72" s="12"/>
      <c r="Z72" s="12"/>
    </row>
    <row r="73" ht="12.75" customHeight="1">
      <c r="A73" s="113">
        <f t="shared" si="1"/>
        <v>0</v>
      </c>
      <c r="B73" s="114"/>
      <c r="C73" s="115"/>
      <c r="D73" s="40" t="str">
        <f t="shared" si="2"/>
        <v>#NAME?</v>
      </c>
      <c r="E73" s="84"/>
      <c r="F73" s="41" t="str">
        <f t="shared" si="3"/>
        <v>#NAME?</v>
      </c>
      <c r="G73" s="45" t="str">
        <f t="shared" si="4"/>
        <v>#NAME?</v>
      </c>
      <c r="H73" s="41" t="str">
        <f t="shared" si="5"/>
        <v>#NAME?</v>
      </c>
      <c r="I73" s="116"/>
      <c r="J73" s="42"/>
      <c r="K73" s="133" t="str">
        <f>IF(NKTT!$J73&gt;0,"PS","-")</f>
        <v>-</v>
      </c>
      <c r="L73" s="123" t="str">
        <f t="shared" si="6"/>
        <v>-</v>
      </c>
      <c r="M73" s="123" t="str">
        <f t="shared" si="7"/>
        <v>-</v>
      </c>
      <c r="N73" s="124" t="str">
        <f t="shared" si="8"/>
        <v>-</v>
      </c>
      <c r="O73" s="12"/>
      <c r="P73" s="12"/>
      <c r="Q73" s="12"/>
      <c r="R73" s="12"/>
      <c r="S73" s="12"/>
      <c r="T73" s="12"/>
      <c r="U73" s="12"/>
      <c r="V73" s="12"/>
      <c r="W73" s="12"/>
      <c r="X73" s="12"/>
      <c r="Y73" s="12"/>
      <c r="Z73" s="12"/>
    </row>
    <row r="74" ht="12.75" customHeight="1">
      <c r="A74" s="113">
        <f t="shared" si="1"/>
        <v>0</v>
      </c>
      <c r="B74" s="114"/>
      <c r="C74" s="115"/>
      <c r="D74" s="40" t="str">
        <f t="shared" si="2"/>
        <v>#NAME?</v>
      </c>
      <c r="E74" s="84"/>
      <c r="F74" s="41" t="str">
        <f t="shared" si="3"/>
        <v>#NAME?</v>
      </c>
      <c r="G74" s="45" t="str">
        <f t="shared" si="4"/>
        <v>#NAME?</v>
      </c>
      <c r="H74" s="41" t="str">
        <f t="shared" si="5"/>
        <v>#NAME?</v>
      </c>
      <c r="I74" s="116"/>
      <c r="J74" s="42"/>
      <c r="K74" s="133" t="str">
        <f>IF(NKTT!$J74&gt;0,"PS","-")</f>
        <v>-</v>
      </c>
      <c r="L74" s="123" t="str">
        <f t="shared" si="6"/>
        <v>-</v>
      </c>
      <c r="M74" s="123" t="str">
        <f t="shared" si="7"/>
        <v>-</v>
      </c>
      <c r="N74" s="124" t="str">
        <f t="shared" si="8"/>
        <v>-</v>
      </c>
      <c r="O74" s="12"/>
      <c r="P74" s="12"/>
      <c r="Q74" s="12"/>
      <c r="R74" s="12"/>
      <c r="S74" s="12"/>
      <c r="T74" s="12"/>
      <c r="U74" s="12"/>
      <c r="V74" s="12"/>
      <c r="W74" s="12"/>
      <c r="X74" s="12"/>
      <c r="Y74" s="12"/>
      <c r="Z74" s="12"/>
    </row>
    <row r="75" ht="12.75" customHeight="1">
      <c r="A75" s="113">
        <f t="shared" si="1"/>
        <v>0</v>
      </c>
      <c r="B75" s="114"/>
      <c r="C75" s="115"/>
      <c r="D75" s="40" t="str">
        <f t="shared" si="2"/>
        <v>#NAME?</v>
      </c>
      <c r="E75" s="84"/>
      <c r="F75" s="41" t="str">
        <f t="shared" si="3"/>
        <v>#NAME?</v>
      </c>
      <c r="G75" s="45" t="str">
        <f t="shared" si="4"/>
        <v>#NAME?</v>
      </c>
      <c r="H75" s="41" t="str">
        <f t="shared" si="5"/>
        <v>#NAME?</v>
      </c>
      <c r="I75" s="116"/>
      <c r="J75" s="42"/>
      <c r="K75" s="133" t="str">
        <f>IF(NKTT!$J75&gt;0,"PS","-")</f>
        <v>-</v>
      </c>
      <c r="L75" s="123" t="str">
        <f t="shared" si="6"/>
        <v>-</v>
      </c>
      <c r="M75" s="123" t="str">
        <f t="shared" si="7"/>
        <v>-</v>
      </c>
      <c r="N75" s="124" t="str">
        <f t="shared" si="8"/>
        <v>-</v>
      </c>
      <c r="O75" s="12"/>
      <c r="P75" s="12"/>
      <c r="Q75" s="12"/>
      <c r="R75" s="12"/>
      <c r="S75" s="12"/>
      <c r="T75" s="12"/>
      <c r="U75" s="12"/>
      <c r="V75" s="12"/>
      <c r="W75" s="12"/>
      <c r="X75" s="12"/>
      <c r="Y75" s="12"/>
      <c r="Z75" s="12"/>
    </row>
    <row r="76" ht="12.75" customHeight="1">
      <c r="A76" s="113">
        <f t="shared" si="1"/>
        <v>0</v>
      </c>
      <c r="B76" s="114"/>
      <c r="C76" s="115"/>
      <c r="D76" s="40" t="str">
        <f t="shared" si="2"/>
        <v>#NAME?</v>
      </c>
      <c r="E76" s="84"/>
      <c r="F76" s="41" t="str">
        <f t="shared" si="3"/>
        <v>#NAME?</v>
      </c>
      <c r="G76" s="45" t="str">
        <f t="shared" si="4"/>
        <v>#NAME?</v>
      </c>
      <c r="H76" s="41" t="str">
        <f t="shared" si="5"/>
        <v>#NAME?</v>
      </c>
      <c r="I76" s="116"/>
      <c r="J76" s="42"/>
      <c r="K76" s="133" t="str">
        <f>IF(NKTT!$J76&gt;0,"PS","-")</f>
        <v>-</v>
      </c>
      <c r="L76" s="123" t="str">
        <f t="shared" si="6"/>
        <v>-</v>
      </c>
      <c r="M76" s="123" t="str">
        <f t="shared" si="7"/>
        <v>-</v>
      </c>
      <c r="N76" s="124" t="str">
        <f t="shared" si="8"/>
        <v>-</v>
      </c>
      <c r="O76" s="12"/>
      <c r="P76" s="12"/>
      <c r="Q76" s="12"/>
      <c r="R76" s="12"/>
      <c r="S76" s="12"/>
      <c r="T76" s="12"/>
      <c r="U76" s="12"/>
      <c r="V76" s="12"/>
      <c r="W76" s="12"/>
      <c r="X76" s="12"/>
      <c r="Y76" s="12"/>
      <c r="Z76" s="12"/>
    </row>
    <row r="77" ht="12.75" customHeight="1">
      <c r="A77" s="113">
        <f t="shared" si="1"/>
        <v>0</v>
      </c>
      <c r="B77" s="114"/>
      <c r="C77" s="115"/>
      <c r="D77" s="40" t="str">
        <f t="shared" si="2"/>
        <v>#NAME?</v>
      </c>
      <c r="E77" s="84"/>
      <c r="F77" s="41" t="str">
        <f t="shared" si="3"/>
        <v>#NAME?</v>
      </c>
      <c r="G77" s="45" t="str">
        <f t="shared" si="4"/>
        <v>#NAME?</v>
      </c>
      <c r="H77" s="41" t="str">
        <f t="shared" si="5"/>
        <v>#NAME?</v>
      </c>
      <c r="I77" s="116"/>
      <c r="J77" s="42"/>
      <c r="K77" s="133" t="str">
        <f>IF(NKTT!$J77&gt;0,"PS","-")</f>
        <v>-</v>
      </c>
      <c r="L77" s="123" t="str">
        <f t="shared" si="6"/>
        <v>-</v>
      </c>
      <c r="M77" s="123" t="str">
        <f t="shared" si="7"/>
        <v>-</v>
      </c>
      <c r="N77" s="124" t="str">
        <f t="shared" si="8"/>
        <v>-</v>
      </c>
      <c r="O77" s="12"/>
      <c r="P77" s="12"/>
      <c r="Q77" s="12"/>
      <c r="R77" s="12"/>
      <c r="S77" s="12"/>
      <c r="T77" s="12"/>
      <c r="U77" s="12"/>
      <c r="V77" s="12"/>
      <c r="W77" s="12"/>
      <c r="X77" s="12"/>
      <c r="Y77" s="12"/>
      <c r="Z77" s="12"/>
    </row>
    <row r="78" ht="12.75" customHeight="1">
      <c r="A78" s="113">
        <f t="shared" si="1"/>
        <v>0</v>
      </c>
      <c r="B78" s="114"/>
      <c r="C78" s="115"/>
      <c r="D78" s="40" t="str">
        <f t="shared" si="2"/>
        <v>#NAME?</v>
      </c>
      <c r="E78" s="84"/>
      <c r="F78" s="41" t="str">
        <f t="shared" si="3"/>
        <v>#NAME?</v>
      </c>
      <c r="G78" s="45" t="str">
        <f t="shared" si="4"/>
        <v>#NAME?</v>
      </c>
      <c r="H78" s="41" t="str">
        <f t="shared" si="5"/>
        <v>#NAME?</v>
      </c>
      <c r="I78" s="116"/>
      <c r="J78" s="42"/>
      <c r="K78" s="133" t="str">
        <f>IF(NKTT!$J78&gt;0,"PS","-")</f>
        <v>-</v>
      </c>
      <c r="L78" s="123" t="str">
        <f t="shared" si="6"/>
        <v>-</v>
      </c>
      <c r="M78" s="123" t="str">
        <f t="shared" si="7"/>
        <v>-</v>
      </c>
      <c r="N78" s="124" t="str">
        <f t="shared" si="8"/>
        <v>-</v>
      </c>
      <c r="O78" s="12"/>
      <c r="P78" s="12"/>
      <c r="Q78" s="12"/>
      <c r="R78" s="12"/>
      <c r="S78" s="12"/>
      <c r="T78" s="12"/>
      <c r="U78" s="12"/>
      <c r="V78" s="12"/>
      <c r="W78" s="12"/>
      <c r="X78" s="12"/>
      <c r="Y78" s="12"/>
      <c r="Z78" s="12"/>
    </row>
    <row r="79" ht="12.75" customHeight="1">
      <c r="A79" s="113">
        <f t="shared" si="1"/>
        <v>0</v>
      </c>
      <c r="B79" s="114"/>
      <c r="C79" s="115"/>
      <c r="D79" s="40" t="str">
        <f t="shared" si="2"/>
        <v>#NAME?</v>
      </c>
      <c r="E79" s="84"/>
      <c r="F79" s="41" t="str">
        <f t="shared" si="3"/>
        <v>#NAME?</v>
      </c>
      <c r="G79" s="45" t="str">
        <f t="shared" si="4"/>
        <v>#NAME?</v>
      </c>
      <c r="H79" s="41" t="str">
        <f t="shared" si="5"/>
        <v>#NAME?</v>
      </c>
      <c r="I79" s="116"/>
      <c r="J79" s="42"/>
      <c r="K79" s="133" t="str">
        <f>IF(NKTT!$J79&gt;0,"PS","-")</f>
        <v>-</v>
      </c>
      <c r="L79" s="123" t="str">
        <f t="shared" si="6"/>
        <v>-</v>
      </c>
      <c r="M79" s="123" t="str">
        <f t="shared" si="7"/>
        <v>-</v>
      </c>
      <c r="N79" s="124" t="str">
        <f t="shared" si="8"/>
        <v>-</v>
      </c>
      <c r="O79" s="12"/>
      <c r="P79" s="12"/>
      <c r="Q79" s="12"/>
      <c r="R79" s="12"/>
      <c r="S79" s="12"/>
      <c r="T79" s="12"/>
      <c r="U79" s="12"/>
      <c r="V79" s="12"/>
      <c r="W79" s="12"/>
      <c r="X79" s="12"/>
      <c r="Y79" s="12"/>
      <c r="Z79" s="12"/>
    </row>
    <row r="80" ht="12.75" customHeight="1">
      <c r="A80" s="113">
        <f t="shared" si="1"/>
        <v>0</v>
      </c>
      <c r="B80" s="114"/>
      <c r="C80" s="115"/>
      <c r="D80" s="40" t="str">
        <f t="shared" si="2"/>
        <v>#NAME?</v>
      </c>
      <c r="E80" s="84"/>
      <c r="F80" s="41" t="str">
        <f t="shared" si="3"/>
        <v>#NAME?</v>
      </c>
      <c r="G80" s="45" t="str">
        <f t="shared" si="4"/>
        <v>#NAME?</v>
      </c>
      <c r="H80" s="41" t="str">
        <f t="shared" si="5"/>
        <v>#NAME?</v>
      </c>
      <c r="I80" s="116"/>
      <c r="J80" s="42"/>
      <c r="K80" s="133" t="str">
        <f>IF(NKTT!$J80&gt;0,"PS","-")</f>
        <v>-</v>
      </c>
      <c r="L80" s="123" t="str">
        <f t="shared" si="6"/>
        <v>-</v>
      </c>
      <c r="M80" s="123" t="str">
        <f t="shared" si="7"/>
        <v>-</v>
      </c>
      <c r="N80" s="124" t="str">
        <f t="shared" si="8"/>
        <v>-</v>
      </c>
      <c r="O80" s="12"/>
      <c r="P80" s="12"/>
      <c r="Q80" s="12"/>
      <c r="R80" s="12"/>
      <c r="S80" s="12"/>
      <c r="T80" s="12"/>
      <c r="U80" s="12"/>
      <c r="V80" s="12"/>
      <c r="W80" s="12"/>
      <c r="X80" s="12"/>
      <c r="Y80" s="12"/>
      <c r="Z80" s="12"/>
    </row>
    <row r="81" ht="12.75" customHeight="1">
      <c r="A81" s="113">
        <f t="shared" si="1"/>
        <v>0</v>
      </c>
      <c r="B81" s="114"/>
      <c r="C81" s="115"/>
      <c r="D81" s="40" t="str">
        <f t="shared" si="2"/>
        <v>#NAME?</v>
      </c>
      <c r="E81" s="84"/>
      <c r="F81" s="41" t="str">
        <f t="shared" si="3"/>
        <v>#NAME?</v>
      </c>
      <c r="G81" s="45" t="str">
        <f t="shared" si="4"/>
        <v>#NAME?</v>
      </c>
      <c r="H81" s="41" t="str">
        <f t="shared" si="5"/>
        <v>#NAME?</v>
      </c>
      <c r="I81" s="116"/>
      <c r="J81" s="42"/>
      <c r="K81" s="133" t="str">
        <f>IF(NKTT!$J81&gt;0,"PS","-")</f>
        <v>-</v>
      </c>
      <c r="L81" s="123" t="str">
        <f t="shared" si="6"/>
        <v>-</v>
      </c>
      <c r="M81" s="123" t="str">
        <f t="shared" si="7"/>
        <v>-</v>
      </c>
      <c r="N81" s="124" t="str">
        <f t="shared" si="8"/>
        <v>-</v>
      </c>
      <c r="O81" s="12"/>
      <c r="P81" s="12"/>
      <c r="Q81" s="12"/>
      <c r="R81" s="12"/>
      <c r="S81" s="12"/>
      <c r="T81" s="12"/>
      <c r="U81" s="12"/>
      <c r="V81" s="12"/>
      <c r="W81" s="12"/>
      <c r="X81" s="12"/>
      <c r="Y81" s="12"/>
      <c r="Z81" s="12"/>
    </row>
    <row r="82" ht="12.75" customHeight="1">
      <c r="A82" s="113">
        <f t="shared" si="1"/>
        <v>0</v>
      </c>
      <c r="B82" s="114"/>
      <c r="C82" s="115"/>
      <c r="D82" s="40" t="str">
        <f t="shared" si="2"/>
        <v>#NAME?</v>
      </c>
      <c r="E82" s="84"/>
      <c r="F82" s="41" t="str">
        <f t="shared" si="3"/>
        <v>#NAME?</v>
      </c>
      <c r="G82" s="45" t="str">
        <f t="shared" si="4"/>
        <v>#NAME?</v>
      </c>
      <c r="H82" s="41" t="str">
        <f t="shared" si="5"/>
        <v>#NAME?</v>
      </c>
      <c r="I82" s="116"/>
      <c r="J82" s="42"/>
      <c r="K82" s="133" t="str">
        <f>IF(NKTT!$J82&gt;0,"PS","-")</f>
        <v>-</v>
      </c>
      <c r="L82" s="123" t="str">
        <f t="shared" si="6"/>
        <v>-</v>
      </c>
      <c r="M82" s="123" t="str">
        <f t="shared" si="7"/>
        <v>-</v>
      </c>
      <c r="N82" s="124" t="str">
        <f t="shared" si="8"/>
        <v>-</v>
      </c>
      <c r="O82" s="12"/>
      <c r="P82" s="12"/>
      <c r="Q82" s="12"/>
      <c r="R82" s="12"/>
      <c r="S82" s="12"/>
      <c r="T82" s="12"/>
      <c r="U82" s="12"/>
      <c r="V82" s="12"/>
      <c r="W82" s="12"/>
      <c r="X82" s="12"/>
      <c r="Y82" s="12"/>
      <c r="Z82" s="12"/>
    </row>
    <row r="83" ht="12.75" customHeight="1">
      <c r="A83" s="113">
        <f t="shared" si="1"/>
        <v>0</v>
      </c>
      <c r="B83" s="114"/>
      <c r="C83" s="115"/>
      <c r="D83" s="40" t="str">
        <f t="shared" si="2"/>
        <v>#NAME?</v>
      </c>
      <c r="E83" s="84"/>
      <c r="F83" s="41" t="str">
        <f t="shared" si="3"/>
        <v>#NAME?</v>
      </c>
      <c r="G83" s="45" t="str">
        <f t="shared" si="4"/>
        <v>#NAME?</v>
      </c>
      <c r="H83" s="41" t="str">
        <f t="shared" si="5"/>
        <v>#NAME?</v>
      </c>
      <c r="I83" s="116"/>
      <c r="J83" s="42"/>
      <c r="K83" s="133" t="str">
        <f>IF(NKTT!$J83&gt;0,"PS","-")</f>
        <v>-</v>
      </c>
      <c r="L83" s="123" t="str">
        <f t="shared" si="6"/>
        <v>-</v>
      </c>
      <c r="M83" s="123" t="str">
        <f t="shared" si="7"/>
        <v>-</v>
      </c>
      <c r="N83" s="124" t="str">
        <f t="shared" si="8"/>
        <v>-</v>
      </c>
      <c r="O83" s="12"/>
      <c r="P83" s="12"/>
      <c r="Q83" s="12"/>
      <c r="R83" s="12"/>
      <c r="S83" s="12"/>
      <c r="T83" s="12"/>
      <c r="U83" s="12"/>
      <c r="V83" s="12"/>
      <c r="W83" s="12"/>
      <c r="X83" s="12"/>
      <c r="Y83" s="12"/>
      <c r="Z83" s="12"/>
    </row>
    <row r="84" ht="12.75" customHeight="1">
      <c r="A84" s="113">
        <f t="shared" si="1"/>
        <v>0</v>
      </c>
      <c r="B84" s="114"/>
      <c r="C84" s="115"/>
      <c r="D84" s="40" t="str">
        <f t="shared" si="2"/>
        <v>#NAME?</v>
      </c>
      <c r="E84" s="84"/>
      <c r="F84" s="41" t="str">
        <f t="shared" si="3"/>
        <v>#NAME?</v>
      </c>
      <c r="G84" s="45" t="str">
        <f t="shared" si="4"/>
        <v>#NAME?</v>
      </c>
      <c r="H84" s="41" t="str">
        <f t="shared" si="5"/>
        <v>#NAME?</v>
      </c>
      <c r="I84" s="116"/>
      <c r="J84" s="42"/>
      <c r="K84" s="133" t="str">
        <f>IF(NKTT!$J84&gt;0,"PS","-")</f>
        <v>-</v>
      </c>
      <c r="L84" s="123" t="str">
        <f t="shared" si="6"/>
        <v>-</v>
      </c>
      <c r="M84" s="123" t="str">
        <f t="shared" si="7"/>
        <v>-</v>
      </c>
      <c r="N84" s="124" t="str">
        <f t="shared" si="8"/>
        <v>-</v>
      </c>
      <c r="O84" s="12"/>
      <c r="P84" s="12"/>
      <c r="Q84" s="12"/>
      <c r="R84" s="12"/>
      <c r="S84" s="12"/>
      <c r="T84" s="12"/>
      <c r="U84" s="12"/>
      <c r="V84" s="12"/>
      <c r="W84" s="12"/>
      <c r="X84" s="12"/>
      <c r="Y84" s="12"/>
      <c r="Z84" s="12"/>
    </row>
    <row r="85" ht="12.75" customHeight="1">
      <c r="A85" s="113">
        <f t="shared" si="1"/>
        <v>0</v>
      </c>
      <c r="B85" s="114"/>
      <c r="C85" s="115"/>
      <c r="D85" s="40" t="str">
        <f t="shared" si="2"/>
        <v>#NAME?</v>
      </c>
      <c r="E85" s="84"/>
      <c r="F85" s="41" t="str">
        <f t="shared" si="3"/>
        <v>#NAME?</v>
      </c>
      <c r="G85" s="45" t="str">
        <f t="shared" si="4"/>
        <v>#NAME?</v>
      </c>
      <c r="H85" s="41" t="str">
        <f t="shared" si="5"/>
        <v>#NAME?</v>
      </c>
      <c r="I85" s="116"/>
      <c r="J85" s="42"/>
      <c r="K85" s="133" t="str">
        <f>IF(NKTT!$J85&gt;0,"PS","-")</f>
        <v>-</v>
      </c>
      <c r="L85" s="123" t="str">
        <f t="shared" si="6"/>
        <v>-</v>
      </c>
      <c r="M85" s="123" t="str">
        <f t="shared" si="7"/>
        <v>-</v>
      </c>
      <c r="N85" s="124" t="str">
        <f t="shared" si="8"/>
        <v>-</v>
      </c>
      <c r="O85" s="12"/>
      <c r="P85" s="12"/>
      <c r="Q85" s="12"/>
      <c r="R85" s="12"/>
      <c r="S85" s="12"/>
      <c r="T85" s="12"/>
      <c r="U85" s="12"/>
      <c r="V85" s="12"/>
      <c r="W85" s="12"/>
      <c r="X85" s="12"/>
      <c r="Y85" s="12"/>
      <c r="Z85" s="12"/>
    </row>
    <row r="86" ht="12.75" customHeight="1">
      <c r="A86" s="113">
        <f t="shared" si="1"/>
        <v>0</v>
      </c>
      <c r="B86" s="114"/>
      <c r="C86" s="115"/>
      <c r="D86" s="40" t="str">
        <f t="shared" si="2"/>
        <v>#NAME?</v>
      </c>
      <c r="E86" s="84"/>
      <c r="F86" s="41" t="str">
        <f t="shared" si="3"/>
        <v>#NAME?</v>
      </c>
      <c r="G86" s="45" t="str">
        <f t="shared" si="4"/>
        <v>#NAME?</v>
      </c>
      <c r="H86" s="41" t="str">
        <f t="shared" si="5"/>
        <v>#NAME?</v>
      </c>
      <c r="I86" s="116"/>
      <c r="J86" s="42"/>
      <c r="K86" s="133" t="str">
        <f>IF(NKTT!$J86&gt;0,"PS","-")</f>
        <v>-</v>
      </c>
      <c r="L86" s="123" t="str">
        <f t="shared" si="6"/>
        <v>-</v>
      </c>
      <c r="M86" s="123" t="str">
        <f t="shared" si="7"/>
        <v>-</v>
      </c>
      <c r="N86" s="124" t="str">
        <f t="shared" si="8"/>
        <v>-</v>
      </c>
      <c r="O86" s="12"/>
      <c r="P86" s="12"/>
      <c r="Q86" s="12"/>
      <c r="R86" s="12"/>
      <c r="S86" s="12"/>
      <c r="T86" s="12"/>
      <c r="U86" s="12"/>
      <c r="V86" s="12"/>
      <c r="W86" s="12"/>
      <c r="X86" s="12"/>
      <c r="Y86" s="12"/>
      <c r="Z86" s="12"/>
    </row>
    <row r="87" ht="12.75" customHeight="1">
      <c r="A87" s="113">
        <f t="shared" si="1"/>
        <v>0</v>
      </c>
      <c r="B87" s="114"/>
      <c r="C87" s="115"/>
      <c r="D87" s="40" t="str">
        <f t="shared" si="2"/>
        <v>#NAME?</v>
      </c>
      <c r="E87" s="84"/>
      <c r="F87" s="41" t="str">
        <f t="shared" si="3"/>
        <v>#NAME?</v>
      </c>
      <c r="G87" s="45" t="str">
        <f t="shared" si="4"/>
        <v>#NAME?</v>
      </c>
      <c r="H87" s="41" t="str">
        <f t="shared" si="5"/>
        <v>#NAME?</v>
      </c>
      <c r="I87" s="116"/>
      <c r="J87" s="42"/>
      <c r="K87" s="133" t="str">
        <f>IF(NKTT!$J87&gt;0,"PS","-")</f>
        <v>-</v>
      </c>
      <c r="L87" s="123" t="str">
        <f t="shared" si="6"/>
        <v>-</v>
      </c>
      <c r="M87" s="123" t="str">
        <f t="shared" si="7"/>
        <v>-</v>
      </c>
      <c r="N87" s="124" t="str">
        <f t="shared" si="8"/>
        <v>-</v>
      </c>
      <c r="O87" s="12"/>
      <c r="P87" s="12"/>
      <c r="Q87" s="12"/>
      <c r="R87" s="12"/>
      <c r="S87" s="12"/>
      <c r="T87" s="12"/>
      <c r="U87" s="12"/>
      <c r="V87" s="12"/>
      <c r="W87" s="12"/>
      <c r="X87" s="12"/>
      <c r="Y87" s="12"/>
      <c r="Z87" s="12"/>
    </row>
    <row r="88" ht="12.75" customHeight="1">
      <c r="A88" s="113">
        <f t="shared" si="1"/>
        <v>0</v>
      </c>
      <c r="B88" s="114"/>
      <c r="C88" s="115"/>
      <c r="D88" s="40" t="str">
        <f t="shared" si="2"/>
        <v>#NAME?</v>
      </c>
      <c r="E88" s="84"/>
      <c r="F88" s="41" t="str">
        <f t="shared" si="3"/>
        <v>#NAME?</v>
      </c>
      <c r="G88" s="45" t="str">
        <f t="shared" si="4"/>
        <v>#NAME?</v>
      </c>
      <c r="H88" s="41" t="str">
        <f t="shared" si="5"/>
        <v>#NAME?</v>
      </c>
      <c r="I88" s="116"/>
      <c r="J88" s="42"/>
      <c r="K88" s="133" t="str">
        <f>IF(NKTT!$J88&gt;0,"PS","-")</f>
        <v>-</v>
      </c>
      <c r="L88" s="123" t="str">
        <f t="shared" si="6"/>
        <v>-</v>
      </c>
      <c r="M88" s="123" t="str">
        <f t="shared" si="7"/>
        <v>-</v>
      </c>
      <c r="N88" s="124" t="str">
        <f t="shared" si="8"/>
        <v>-</v>
      </c>
      <c r="O88" s="12"/>
      <c r="P88" s="12"/>
      <c r="Q88" s="12"/>
      <c r="R88" s="12"/>
      <c r="S88" s="12"/>
      <c r="T88" s="12"/>
      <c r="U88" s="12"/>
      <c r="V88" s="12"/>
      <c r="W88" s="12"/>
      <c r="X88" s="12"/>
      <c r="Y88" s="12"/>
      <c r="Z88" s="12"/>
    </row>
    <row r="89" ht="12.75" customHeight="1">
      <c r="A89" s="113">
        <f t="shared" si="1"/>
        <v>0</v>
      </c>
      <c r="B89" s="114"/>
      <c r="C89" s="115"/>
      <c r="D89" s="40" t="str">
        <f t="shared" si="2"/>
        <v>#NAME?</v>
      </c>
      <c r="E89" s="84"/>
      <c r="F89" s="41" t="str">
        <f t="shared" si="3"/>
        <v>#NAME?</v>
      </c>
      <c r="G89" s="45" t="str">
        <f t="shared" si="4"/>
        <v>#NAME?</v>
      </c>
      <c r="H89" s="41" t="str">
        <f t="shared" si="5"/>
        <v>#NAME?</v>
      </c>
      <c r="I89" s="116"/>
      <c r="J89" s="42"/>
      <c r="K89" s="133" t="str">
        <f>IF(NKTT!$J89&gt;0,"PS","-")</f>
        <v>-</v>
      </c>
      <c r="L89" s="123" t="str">
        <f t="shared" si="6"/>
        <v>-</v>
      </c>
      <c r="M89" s="123" t="str">
        <f t="shared" si="7"/>
        <v>-</v>
      </c>
      <c r="N89" s="124" t="str">
        <f t="shared" si="8"/>
        <v>-</v>
      </c>
      <c r="O89" s="12"/>
      <c r="P89" s="12"/>
      <c r="Q89" s="12"/>
      <c r="R89" s="12"/>
      <c r="S89" s="12"/>
      <c r="T89" s="12"/>
      <c r="U89" s="12"/>
      <c r="V89" s="12"/>
      <c r="W89" s="12"/>
      <c r="X89" s="12"/>
      <c r="Y89" s="12"/>
      <c r="Z89" s="12"/>
    </row>
    <row r="90" ht="12.75" customHeight="1">
      <c r="A90" s="113">
        <f t="shared" si="1"/>
        <v>0</v>
      </c>
      <c r="B90" s="114"/>
      <c r="C90" s="115"/>
      <c r="D90" s="40" t="str">
        <f t="shared" si="2"/>
        <v>#NAME?</v>
      </c>
      <c r="E90" s="84"/>
      <c r="F90" s="41" t="str">
        <f t="shared" si="3"/>
        <v>#NAME?</v>
      </c>
      <c r="G90" s="45" t="str">
        <f t="shared" si="4"/>
        <v>#NAME?</v>
      </c>
      <c r="H90" s="41" t="str">
        <f t="shared" si="5"/>
        <v>#NAME?</v>
      </c>
      <c r="I90" s="116"/>
      <c r="J90" s="42"/>
      <c r="K90" s="133" t="str">
        <f>IF(NKTT!$J90&gt;0,"PS","-")</f>
        <v>-</v>
      </c>
      <c r="L90" s="123" t="str">
        <f t="shared" si="6"/>
        <v>-</v>
      </c>
      <c r="M90" s="123" t="str">
        <f t="shared" si="7"/>
        <v>-</v>
      </c>
      <c r="N90" s="124" t="str">
        <f t="shared" si="8"/>
        <v>-</v>
      </c>
      <c r="O90" s="12"/>
      <c r="P90" s="12"/>
      <c r="Q90" s="12"/>
      <c r="R90" s="12"/>
      <c r="S90" s="12"/>
      <c r="T90" s="12"/>
      <c r="U90" s="12"/>
      <c r="V90" s="12"/>
      <c r="W90" s="12"/>
      <c r="X90" s="12"/>
      <c r="Y90" s="12"/>
      <c r="Z90" s="12"/>
    </row>
    <row r="91" ht="12.75" customHeight="1">
      <c r="A91" s="113">
        <f t="shared" si="1"/>
        <v>0</v>
      </c>
      <c r="B91" s="114"/>
      <c r="C91" s="115"/>
      <c r="D91" s="40" t="str">
        <f t="shared" si="2"/>
        <v>#NAME?</v>
      </c>
      <c r="E91" s="84"/>
      <c r="F91" s="41" t="str">
        <f t="shared" si="3"/>
        <v>#NAME?</v>
      </c>
      <c r="G91" s="45" t="str">
        <f t="shared" si="4"/>
        <v>#NAME?</v>
      </c>
      <c r="H91" s="41" t="str">
        <f t="shared" si="5"/>
        <v>#NAME?</v>
      </c>
      <c r="I91" s="116"/>
      <c r="J91" s="42"/>
      <c r="K91" s="133" t="str">
        <f>IF(NKTT!$J91&gt;0,"PS","-")</f>
        <v>-</v>
      </c>
      <c r="L91" s="123" t="str">
        <f t="shared" si="6"/>
        <v>-</v>
      </c>
      <c r="M91" s="123" t="str">
        <f t="shared" si="7"/>
        <v>-</v>
      </c>
      <c r="N91" s="124" t="str">
        <f t="shared" si="8"/>
        <v>-</v>
      </c>
      <c r="O91" s="12"/>
      <c r="P91" s="12"/>
      <c r="Q91" s="12"/>
      <c r="R91" s="12"/>
      <c r="S91" s="12"/>
      <c r="T91" s="12"/>
      <c r="U91" s="12"/>
      <c r="V91" s="12"/>
      <c r="W91" s="12"/>
      <c r="X91" s="12"/>
      <c r="Y91" s="12"/>
      <c r="Z91" s="12"/>
    </row>
    <row r="92" ht="12.75" customHeight="1">
      <c r="A92" s="113">
        <f t="shared" si="1"/>
        <v>0</v>
      </c>
      <c r="B92" s="114"/>
      <c r="C92" s="115"/>
      <c r="D92" s="40" t="str">
        <f t="shared" si="2"/>
        <v>#NAME?</v>
      </c>
      <c r="E92" s="84"/>
      <c r="F92" s="41" t="str">
        <f t="shared" si="3"/>
        <v>#NAME?</v>
      </c>
      <c r="G92" s="45" t="str">
        <f t="shared" si="4"/>
        <v>#NAME?</v>
      </c>
      <c r="H92" s="41" t="str">
        <f t="shared" si="5"/>
        <v>#NAME?</v>
      </c>
      <c r="I92" s="116"/>
      <c r="J92" s="42"/>
      <c r="K92" s="133" t="str">
        <f>IF(NKTT!$J92&gt;0,"PS","-")</f>
        <v>-</v>
      </c>
      <c r="L92" s="123" t="str">
        <f t="shared" si="6"/>
        <v>-</v>
      </c>
      <c r="M92" s="123" t="str">
        <f t="shared" si="7"/>
        <v>-</v>
      </c>
      <c r="N92" s="124" t="str">
        <f t="shared" si="8"/>
        <v>-</v>
      </c>
      <c r="O92" s="12"/>
      <c r="P92" s="12"/>
      <c r="Q92" s="12"/>
      <c r="R92" s="12"/>
      <c r="S92" s="12"/>
      <c r="T92" s="12"/>
      <c r="U92" s="12"/>
      <c r="V92" s="12"/>
      <c r="W92" s="12"/>
      <c r="X92" s="12"/>
      <c r="Y92" s="12"/>
      <c r="Z92" s="12"/>
    </row>
    <row r="93" ht="12.75" customHeight="1">
      <c r="A93" s="113">
        <f t="shared" si="1"/>
        <v>0</v>
      </c>
      <c r="B93" s="114"/>
      <c r="C93" s="115"/>
      <c r="D93" s="40" t="str">
        <f t="shared" si="2"/>
        <v>#NAME?</v>
      </c>
      <c r="E93" s="84"/>
      <c r="F93" s="41" t="str">
        <f t="shared" si="3"/>
        <v>#NAME?</v>
      </c>
      <c r="G93" s="45" t="str">
        <f t="shared" si="4"/>
        <v>#NAME?</v>
      </c>
      <c r="H93" s="41" t="str">
        <f t="shared" si="5"/>
        <v>#NAME?</v>
      </c>
      <c r="I93" s="116"/>
      <c r="J93" s="42"/>
      <c r="K93" s="133" t="str">
        <f>IF(NKTT!$J93&gt;0,"PS","-")</f>
        <v>-</v>
      </c>
      <c r="L93" s="123" t="str">
        <f t="shared" si="6"/>
        <v>-</v>
      </c>
      <c r="M93" s="123" t="str">
        <f t="shared" si="7"/>
        <v>-</v>
      </c>
      <c r="N93" s="124" t="str">
        <f t="shared" si="8"/>
        <v>-</v>
      </c>
      <c r="O93" s="12"/>
      <c r="P93" s="12"/>
      <c r="Q93" s="12"/>
      <c r="R93" s="12"/>
      <c r="S93" s="12"/>
      <c r="T93" s="12"/>
      <c r="U93" s="12"/>
      <c r="V93" s="12"/>
      <c r="W93" s="12"/>
      <c r="X93" s="12"/>
      <c r="Y93" s="12"/>
      <c r="Z93" s="12"/>
    </row>
    <row r="94" ht="12.75" customHeight="1">
      <c r="A94" s="113">
        <f t="shared" si="1"/>
        <v>0</v>
      </c>
      <c r="B94" s="114"/>
      <c r="C94" s="115"/>
      <c r="D94" s="40" t="str">
        <f t="shared" si="2"/>
        <v>#NAME?</v>
      </c>
      <c r="E94" s="84"/>
      <c r="F94" s="41" t="str">
        <f t="shared" si="3"/>
        <v>#NAME?</v>
      </c>
      <c r="G94" s="45" t="str">
        <f t="shared" si="4"/>
        <v>#NAME?</v>
      </c>
      <c r="H94" s="41" t="str">
        <f t="shared" si="5"/>
        <v>#NAME?</v>
      </c>
      <c r="I94" s="116"/>
      <c r="J94" s="42"/>
      <c r="K94" s="133" t="str">
        <f>IF(NKTT!$J94&gt;0,"PS","-")</f>
        <v>-</v>
      </c>
      <c r="L94" s="123" t="str">
        <f t="shared" si="6"/>
        <v>-</v>
      </c>
      <c r="M94" s="123" t="str">
        <f t="shared" si="7"/>
        <v>-</v>
      </c>
      <c r="N94" s="124" t="str">
        <f t="shared" si="8"/>
        <v>-</v>
      </c>
      <c r="O94" s="12"/>
      <c r="P94" s="12"/>
      <c r="Q94" s="12"/>
      <c r="R94" s="12"/>
      <c r="S94" s="12"/>
      <c r="T94" s="12"/>
      <c r="U94" s="12"/>
      <c r="V94" s="12"/>
      <c r="W94" s="12"/>
      <c r="X94" s="12"/>
      <c r="Y94" s="12"/>
      <c r="Z94" s="12"/>
    </row>
    <row r="95" ht="12.75" customHeight="1">
      <c r="A95" s="113">
        <f t="shared" si="1"/>
        <v>0</v>
      </c>
      <c r="B95" s="114"/>
      <c r="C95" s="115"/>
      <c r="D95" s="40" t="str">
        <f t="shared" si="2"/>
        <v>#NAME?</v>
      </c>
      <c r="E95" s="84"/>
      <c r="F95" s="41" t="str">
        <f t="shared" si="3"/>
        <v>#NAME?</v>
      </c>
      <c r="G95" s="45" t="str">
        <f t="shared" si="4"/>
        <v>#NAME?</v>
      </c>
      <c r="H95" s="41" t="str">
        <f t="shared" si="5"/>
        <v>#NAME?</v>
      </c>
      <c r="I95" s="116"/>
      <c r="J95" s="42"/>
      <c r="K95" s="133" t="str">
        <f>IF(NKTT!$J95&gt;0,"PS","-")</f>
        <v>-</v>
      </c>
      <c r="L95" s="123" t="str">
        <f t="shared" si="6"/>
        <v>-</v>
      </c>
      <c r="M95" s="123" t="str">
        <f t="shared" si="7"/>
        <v>-</v>
      </c>
      <c r="N95" s="124" t="str">
        <f t="shared" si="8"/>
        <v>-</v>
      </c>
      <c r="O95" s="12"/>
      <c r="P95" s="12"/>
      <c r="Q95" s="12"/>
      <c r="R95" s="12"/>
      <c r="S95" s="12"/>
      <c r="T95" s="12"/>
      <c r="U95" s="12"/>
      <c r="V95" s="12"/>
      <c r="W95" s="12"/>
      <c r="X95" s="12"/>
      <c r="Y95" s="12"/>
      <c r="Z95" s="12"/>
    </row>
    <row r="96" ht="12.75" customHeight="1">
      <c r="A96" s="113">
        <f t="shared" si="1"/>
        <v>0</v>
      </c>
      <c r="B96" s="114"/>
      <c r="C96" s="115"/>
      <c r="D96" s="40" t="str">
        <f t="shared" si="2"/>
        <v>#NAME?</v>
      </c>
      <c r="E96" s="84"/>
      <c r="F96" s="41" t="str">
        <f t="shared" si="3"/>
        <v>#NAME?</v>
      </c>
      <c r="G96" s="45" t="str">
        <f t="shared" si="4"/>
        <v>#NAME?</v>
      </c>
      <c r="H96" s="41" t="str">
        <f t="shared" si="5"/>
        <v>#NAME?</v>
      </c>
      <c r="I96" s="116"/>
      <c r="J96" s="42"/>
      <c r="K96" s="133" t="str">
        <f>IF(NKTT!$J96&gt;0,"PS","-")</f>
        <v>-</v>
      </c>
      <c r="L96" s="123" t="str">
        <f t="shared" si="6"/>
        <v>-</v>
      </c>
      <c r="M96" s="123" t="str">
        <f t="shared" si="7"/>
        <v>-</v>
      </c>
      <c r="N96" s="124" t="str">
        <f t="shared" si="8"/>
        <v>-</v>
      </c>
      <c r="O96" s="12"/>
      <c r="P96" s="12"/>
      <c r="Q96" s="12"/>
      <c r="R96" s="12"/>
      <c r="S96" s="12"/>
      <c r="T96" s="12"/>
      <c r="U96" s="12"/>
      <c r="V96" s="12"/>
      <c r="W96" s="12"/>
      <c r="X96" s="12"/>
      <c r="Y96" s="12"/>
      <c r="Z96" s="12"/>
    </row>
    <row r="97" ht="12.75" customHeight="1">
      <c r="A97" s="113">
        <f t="shared" si="1"/>
        <v>0</v>
      </c>
      <c r="B97" s="114"/>
      <c r="C97" s="115"/>
      <c r="D97" s="40" t="str">
        <f t="shared" si="2"/>
        <v>#NAME?</v>
      </c>
      <c r="E97" s="84"/>
      <c r="F97" s="41" t="str">
        <f t="shared" si="3"/>
        <v>#NAME?</v>
      </c>
      <c r="G97" s="45" t="str">
        <f t="shared" si="4"/>
        <v>#NAME?</v>
      </c>
      <c r="H97" s="41" t="str">
        <f t="shared" si="5"/>
        <v>#NAME?</v>
      </c>
      <c r="I97" s="116"/>
      <c r="J97" s="42"/>
      <c r="K97" s="133" t="str">
        <f>IF(NKTT!$J97&gt;0,"PS","-")</f>
        <v>-</v>
      </c>
      <c r="L97" s="123" t="str">
        <f t="shared" si="6"/>
        <v>-</v>
      </c>
      <c r="M97" s="123" t="str">
        <f t="shared" si="7"/>
        <v>-</v>
      </c>
      <c r="N97" s="124" t="str">
        <f t="shared" si="8"/>
        <v>-</v>
      </c>
      <c r="O97" s="12"/>
      <c r="P97" s="12"/>
      <c r="Q97" s="12"/>
      <c r="R97" s="12"/>
      <c r="S97" s="12"/>
      <c r="T97" s="12"/>
      <c r="U97" s="12"/>
      <c r="V97" s="12"/>
      <c r="W97" s="12"/>
      <c r="X97" s="12"/>
      <c r="Y97" s="12"/>
      <c r="Z97" s="12"/>
    </row>
    <row r="98" ht="12.75" customHeight="1">
      <c r="A98" s="113">
        <f t="shared" si="1"/>
        <v>0</v>
      </c>
      <c r="B98" s="114"/>
      <c r="C98" s="115"/>
      <c r="D98" s="40" t="str">
        <f t="shared" si="2"/>
        <v>#NAME?</v>
      </c>
      <c r="E98" s="84"/>
      <c r="F98" s="41" t="str">
        <f t="shared" si="3"/>
        <v>#NAME?</v>
      </c>
      <c r="G98" s="45" t="str">
        <f t="shared" si="4"/>
        <v>#NAME?</v>
      </c>
      <c r="H98" s="41" t="str">
        <f t="shared" si="5"/>
        <v>#NAME?</v>
      </c>
      <c r="I98" s="116"/>
      <c r="J98" s="42"/>
      <c r="K98" s="133" t="str">
        <f>IF(NKTT!$J98&gt;0,"PS","-")</f>
        <v>-</v>
      </c>
      <c r="L98" s="123" t="str">
        <f t="shared" si="6"/>
        <v>-</v>
      </c>
      <c r="M98" s="123" t="str">
        <f t="shared" si="7"/>
        <v>-</v>
      </c>
      <c r="N98" s="124" t="str">
        <f t="shared" si="8"/>
        <v>-</v>
      </c>
      <c r="O98" s="12"/>
      <c r="P98" s="12"/>
      <c r="Q98" s="12"/>
      <c r="R98" s="12"/>
      <c r="S98" s="12"/>
      <c r="T98" s="12"/>
      <c r="U98" s="12"/>
      <c r="V98" s="12"/>
      <c r="W98" s="12"/>
      <c r="X98" s="12"/>
      <c r="Y98" s="12"/>
      <c r="Z98" s="12"/>
    </row>
    <row r="99" ht="12.75" customHeight="1">
      <c r="A99" s="113">
        <f t="shared" si="1"/>
        <v>0</v>
      </c>
      <c r="B99" s="114"/>
      <c r="C99" s="115"/>
      <c r="D99" s="40" t="str">
        <f t="shared" si="2"/>
        <v>#NAME?</v>
      </c>
      <c r="E99" s="84"/>
      <c r="F99" s="41" t="str">
        <f t="shared" si="3"/>
        <v>#NAME?</v>
      </c>
      <c r="G99" s="45" t="str">
        <f t="shared" si="4"/>
        <v>#NAME?</v>
      </c>
      <c r="H99" s="41" t="str">
        <f t="shared" si="5"/>
        <v>#NAME?</v>
      </c>
      <c r="I99" s="116"/>
      <c r="J99" s="42"/>
      <c r="K99" s="133" t="str">
        <f>IF(NKTT!$J99&gt;0,"PS","-")</f>
        <v>-</v>
      </c>
      <c r="L99" s="123" t="str">
        <f t="shared" si="6"/>
        <v>-</v>
      </c>
      <c r="M99" s="123" t="str">
        <f t="shared" si="7"/>
        <v>-</v>
      </c>
      <c r="N99" s="124" t="str">
        <f t="shared" si="8"/>
        <v>-</v>
      </c>
      <c r="O99" s="12"/>
      <c r="P99" s="12"/>
      <c r="Q99" s="12"/>
      <c r="R99" s="12"/>
      <c r="S99" s="12"/>
      <c r="T99" s="12"/>
      <c r="U99" s="12"/>
      <c r="V99" s="12"/>
      <c r="W99" s="12"/>
      <c r="X99" s="12"/>
      <c r="Y99" s="12"/>
      <c r="Z99" s="12"/>
    </row>
    <row r="100" ht="12.75" customHeight="1">
      <c r="A100" s="113">
        <f t="shared" si="1"/>
        <v>0</v>
      </c>
      <c r="B100" s="114"/>
      <c r="C100" s="115"/>
      <c r="D100" s="40" t="str">
        <f t="shared" si="2"/>
        <v>#NAME?</v>
      </c>
      <c r="E100" s="84"/>
      <c r="F100" s="41" t="str">
        <f t="shared" si="3"/>
        <v>#NAME?</v>
      </c>
      <c r="G100" s="45" t="str">
        <f t="shared" si="4"/>
        <v>#NAME?</v>
      </c>
      <c r="H100" s="41" t="str">
        <f t="shared" si="5"/>
        <v>#NAME?</v>
      </c>
      <c r="I100" s="116"/>
      <c r="J100" s="42"/>
      <c r="K100" s="133" t="str">
        <f>IF(NKTT!$J100&gt;0,"PS","-")</f>
        <v>-</v>
      </c>
      <c r="L100" s="123" t="str">
        <f t="shared" si="6"/>
        <v>-</v>
      </c>
      <c r="M100" s="123" t="str">
        <f t="shared" si="7"/>
        <v>-</v>
      </c>
      <c r="N100" s="124" t="str">
        <f t="shared" si="8"/>
        <v>-</v>
      </c>
      <c r="O100" s="12"/>
      <c r="P100" s="12"/>
      <c r="Q100" s="12"/>
      <c r="R100" s="12"/>
      <c r="S100" s="12"/>
      <c r="T100" s="12"/>
      <c r="U100" s="12"/>
      <c r="V100" s="12"/>
      <c r="W100" s="12"/>
      <c r="X100" s="12"/>
      <c r="Y100" s="12"/>
      <c r="Z100" s="12"/>
    </row>
    <row r="101" ht="12.75" customHeight="1">
      <c r="A101" s="113">
        <f t="shared" si="1"/>
        <v>0</v>
      </c>
      <c r="B101" s="114"/>
      <c r="C101" s="115"/>
      <c r="D101" s="40" t="str">
        <f t="shared" si="2"/>
        <v>#NAME?</v>
      </c>
      <c r="E101" s="84"/>
      <c r="F101" s="41" t="str">
        <f t="shared" si="3"/>
        <v>#NAME?</v>
      </c>
      <c r="G101" s="45" t="str">
        <f t="shared" si="4"/>
        <v>#NAME?</v>
      </c>
      <c r="H101" s="41" t="str">
        <f t="shared" si="5"/>
        <v>#NAME?</v>
      </c>
      <c r="I101" s="116"/>
      <c r="J101" s="42"/>
      <c r="K101" s="133" t="str">
        <f>IF(NKTT!$J101&gt;0,"PS","-")</f>
        <v>-</v>
      </c>
      <c r="L101" s="123" t="str">
        <f t="shared" si="6"/>
        <v>-</v>
      </c>
      <c r="M101" s="123" t="str">
        <f t="shared" si="7"/>
        <v>-</v>
      </c>
      <c r="N101" s="124" t="str">
        <f t="shared" si="8"/>
        <v>-</v>
      </c>
      <c r="O101" s="12"/>
      <c r="P101" s="12"/>
      <c r="Q101" s="12"/>
      <c r="R101" s="12"/>
      <c r="S101" s="12"/>
      <c r="T101" s="12"/>
      <c r="U101" s="12"/>
      <c r="V101" s="12"/>
      <c r="W101" s="12"/>
      <c r="X101" s="12"/>
      <c r="Y101" s="12"/>
      <c r="Z101" s="12"/>
    </row>
    <row r="102" ht="12.75" customHeight="1">
      <c r="A102" s="113">
        <f t="shared" si="1"/>
        <v>0</v>
      </c>
      <c r="B102" s="114"/>
      <c r="C102" s="115"/>
      <c r="D102" s="40" t="str">
        <f t="shared" si="2"/>
        <v>#NAME?</v>
      </c>
      <c r="E102" s="84"/>
      <c r="F102" s="41" t="str">
        <f t="shared" si="3"/>
        <v>#NAME?</v>
      </c>
      <c r="G102" s="45" t="str">
        <f t="shared" si="4"/>
        <v>#NAME?</v>
      </c>
      <c r="H102" s="41" t="str">
        <f t="shared" si="5"/>
        <v>#NAME?</v>
      </c>
      <c r="I102" s="116"/>
      <c r="J102" s="42"/>
      <c r="K102" s="133" t="str">
        <f>IF(NKTT!$J102&gt;0,"PS","-")</f>
        <v>-</v>
      </c>
      <c r="L102" s="123" t="str">
        <f t="shared" si="6"/>
        <v>-</v>
      </c>
      <c r="M102" s="123" t="str">
        <f t="shared" si="7"/>
        <v>-</v>
      </c>
      <c r="N102" s="124" t="str">
        <f t="shared" si="8"/>
        <v>-</v>
      </c>
      <c r="O102" s="12"/>
      <c r="P102" s="12"/>
      <c r="Q102" s="12"/>
      <c r="R102" s="12"/>
      <c r="S102" s="12"/>
      <c r="T102" s="12"/>
      <c r="U102" s="12"/>
      <c r="V102" s="12"/>
      <c r="W102" s="12"/>
      <c r="X102" s="12"/>
      <c r="Y102" s="12"/>
      <c r="Z102" s="12"/>
    </row>
    <row r="103" ht="12.75" customHeight="1">
      <c r="A103" s="113">
        <f t="shared" si="1"/>
        <v>0</v>
      </c>
      <c r="B103" s="114"/>
      <c r="C103" s="115"/>
      <c r="D103" s="40" t="str">
        <f t="shared" si="2"/>
        <v>#NAME?</v>
      </c>
      <c r="E103" s="84"/>
      <c r="F103" s="41" t="str">
        <f t="shared" si="3"/>
        <v>#NAME?</v>
      </c>
      <c r="G103" s="45" t="str">
        <f t="shared" si="4"/>
        <v>#NAME?</v>
      </c>
      <c r="H103" s="41" t="str">
        <f t="shared" si="5"/>
        <v>#NAME?</v>
      </c>
      <c r="I103" s="116"/>
      <c r="J103" s="42"/>
      <c r="K103" s="133" t="str">
        <f>IF(NKTT!$J103&gt;0,"PS","-")</f>
        <v>-</v>
      </c>
      <c r="L103" s="123" t="str">
        <f t="shared" si="6"/>
        <v>-</v>
      </c>
      <c r="M103" s="123" t="str">
        <f t="shared" si="7"/>
        <v>-</v>
      </c>
      <c r="N103" s="124" t="str">
        <f t="shared" si="8"/>
        <v>-</v>
      </c>
      <c r="O103" s="12"/>
      <c r="P103" s="12"/>
      <c r="Q103" s="12"/>
      <c r="R103" s="12"/>
      <c r="S103" s="12"/>
      <c r="T103" s="12"/>
      <c r="U103" s="12"/>
      <c r="V103" s="12"/>
      <c r="W103" s="12"/>
      <c r="X103" s="12"/>
      <c r="Y103" s="12"/>
      <c r="Z103" s="12"/>
    </row>
    <row r="104" ht="12.75" customHeight="1">
      <c r="A104" s="113">
        <f t="shared" si="1"/>
        <v>0</v>
      </c>
      <c r="B104" s="114"/>
      <c r="C104" s="115"/>
      <c r="D104" s="40" t="str">
        <f t="shared" si="2"/>
        <v>#NAME?</v>
      </c>
      <c r="E104" s="84"/>
      <c r="F104" s="41" t="str">
        <f t="shared" si="3"/>
        <v>#NAME?</v>
      </c>
      <c r="G104" s="45" t="str">
        <f t="shared" si="4"/>
        <v>#NAME?</v>
      </c>
      <c r="H104" s="41" t="str">
        <f t="shared" si="5"/>
        <v>#NAME?</v>
      </c>
      <c r="I104" s="116"/>
      <c r="J104" s="42"/>
      <c r="K104" s="133" t="str">
        <f>IF(NKTT!$J104&gt;0,"PS","-")</f>
        <v>-</v>
      </c>
      <c r="L104" s="123" t="str">
        <f t="shared" si="6"/>
        <v>-</v>
      </c>
      <c r="M104" s="123" t="str">
        <f t="shared" si="7"/>
        <v>-</v>
      </c>
      <c r="N104" s="124" t="str">
        <f t="shared" si="8"/>
        <v>-</v>
      </c>
      <c r="O104" s="12"/>
      <c r="P104" s="12"/>
      <c r="Q104" s="12"/>
      <c r="R104" s="12"/>
      <c r="S104" s="12"/>
      <c r="T104" s="12"/>
      <c r="U104" s="12"/>
      <c r="V104" s="12"/>
      <c r="W104" s="12"/>
      <c r="X104" s="12"/>
      <c r="Y104" s="12"/>
      <c r="Z104" s="12"/>
    </row>
    <row r="105" ht="12.75" customHeight="1">
      <c r="A105" s="113">
        <f t="shared" si="1"/>
        <v>0</v>
      </c>
      <c r="B105" s="114"/>
      <c r="C105" s="115"/>
      <c r="D105" s="40" t="str">
        <f t="shared" si="2"/>
        <v>#NAME?</v>
      </c>
      <c r="E105" s="84"/>
      <c r="F105" s="41" t="str">
        <f t="shared" si="3"/>
        <v>#NAME?</v>
      </c>
      <c r="G105" s="45" t="str">
        <f t="shared" si="4"/>
        <v>#NAME?</v>
      </c>
      <c r="H105" s="41" t="str">
        <f t="shared" si="5"/>
        <v>#NAME?</v>
      </c>
      <c r="I105" s="116"/>
      <c r="J105" s="42"/>
      <c r="K105" s="133" t="str">
        <f>IF(NKTT!$J105&gt;0,"PS","-")</f>
        <v>-</v>
      </c>
      <c r="L105" s="123" t="str">
        <f t="shared" si="6"/>
        <v>-</v>
      </c>
      <c r="M105" s="123" t="str">
        <f t="shared" si="7"/>
        <v>-</v>
      </c>
      <c r="N105" s="124" t="str">
        <f t="shared" si="8"/>
        <v>-</v>
      </c>
      <c r="O105" s="12"/>
      <c r="P105" s="12"/>
      <c r="Q105" s="12"/>
      <c r="R105" s="12"/>
      <c r="S105" s="12"/>
      <c r="T105" s="12"/>
      <c r="U105" s="12"/>
      <c r="V105" s="12"/>
      <c r="W105" s="12"/>
      <c r="X105" s="12"/>
      <c r="Y105" s="12"/>
      <c r="Z105" s="12"/>
    </row>
    <row r="106" ht="12.75" customHeight="1">
      <c r="A106" s="113">
        <f t="shared" si="1"/>
        <v>0</v>
      </c>
      <c r="B106" s="114"/>
      <c r="C106" s="115"/>
      <c r="D106" s="40" t="str">
        <f t="shared" si="2"/>
        <v>#NAME?</v>
      </c>
      <c r="E106" s="84"/>
      <c r="F106" s="41" t="str">
        <f t="shared" si="3"/>
        <v>#NAME?</v>
      </c>
      <c r="G106" s="45" t="str">
        <f t="shared" si="4"/>
        <v>#NAME?</v>
      </c>
      <c r="H106" s="41" t="str">
        <f t="shared" si="5"/>
        <v>#NAME?</v>
      </c>
      <c r="I106" s="116"/>
      <c r="J106" s="42"/>
      <c r="K106" s="133" t="str">
        <f>IF(NKTT!$J106&gt;0,"PS","-")</f>
        <v>-</v>
      </c>
      <c r="L106" s="123" t="str">
        <f t="shared" si="6"/>
        <v>-</v>
      </c>
      <c r="M106" s="123" t="str">
        <f t="shared" si="7"/>
        <v>-</v>
      </c>
      <c r="N106" s="124" t="str">
        <f t="shared" si="8"/>
        <v>-</v>
      </c>
      <c r="O106" s="12"/>
      <c r="P106" s="12"/>
      <c r="Q106" s="12"/>
      <c r="R106" s="12"/>
      <c r="S106" s="12"/>
      <c r="T106" s="12"/>
      <c r="U106" s="12"/>
      <c r="V106" s="12"/>
      <c r="W106" s="12"/>
      <c r="X106" s="12"/>
      <c r="Y106" s="12"/>
      <c r="Z106" s="12"/>
    </row>
    <row r="107" ht="12.75" customHeight="1">
      <c r="A107" s="113">
        <f t="shared" si="1"/>
        <v>0</v>
      </c>
      <c r="B107" s="114"/>
      <c r="C107" s="115"/>
      <c r="D107" s="40" t="str">
        <f t="shared" si="2"/>
        <v>#NAME?</v>
      </c>
      <c r="E107" s="84"/>
      <c r="F107" s="41" t="str">
        <f t="shared" si="3"/>
        <v>#NAME?</v>
      </c>
      <c r="G107" s="45" t="str">
        <f t="shared" si="4"/>
        <v>#NAME?</v>
      </c>
      <c r="H107" s="41" t="str">
        <f t="shared" si="5"/>
        <v>#NAME?</v>
      </c>
      <c r="I107" s="116"/>
      <c r="J107" s="42"/>
      <c r="K107" s="133" t="str">
        <f>IF(NKTT!$J107&gt;0,"PS","-")</f>
        <v>-</v>
      </c>
      <c r="L107" s="123" t="str">
        <f t="shared" si="6"/>
        <v>-</v>
      </c>
      <c r="M107" s="123" t="str">
        <f t="shared" si="7"/>
        <v>-</v>
      </c>
      <c r="N107" s="124" t="str">
        <f t="shared" si="8"/>
        <v>-</v>
      </c>
      <c r="O107" s="12"/>
      <c r="P107" s="12"/>
      <c r="Q107" s="12"/>
      <c r="R107" s="12"/>
      <c r="S107" s="12"/>
      <c r="T107" s="12"/>
      <c r="U107" s="12"/>
      <c r="V107" s="12"/>
      <c r="W107" s="12"/>
      <c r="X107" s="12"/>
      <c r="Y107" s="12"/>
      <c r="Z107" s="12"/>
    </row>
    <row r="108" ht="12.75" customHeight="1">
      <c r="A108" s="113">
        <f t="shared" si="1"/>
        <v>0</v>
      </c>
      <c r="B108" s="114"/>
      <c r="C108" s="115"/>
      <c r="D108" s="40" t="str">
        <f t="shared" si="2"/>
        <v>#NAME?</v>
      </c>
      <c r="E108" s="84"/>
      <c r="F108" s="41" t="str">
        <f t="shared" si="3"/>
        <v>#NAME?</v>
      </c>
      <c r="G108" s="45" t="str">
        <f t="shared" si="4"/>
        <v>#NAME?</v>
      </c>
      <c r="H108" s="41" t="str">
        <f t="shared" si="5"/>
        <v>#NAME?</v>
      </c>
      <c r="I108" s="116"/>
      <c r="J108" s="42"/>
      <c r="K108" s="133" t="str">
        <f>IF(NKTT!$J108&gt;0,"PS","-")</f>
        <v>-</v>
      </c>
      <c r="L108" s="123" t="str">
        <f t="shared" si="6"/>
        <v>-</v>
      </c>
      <c r="M108" s="123" t="str">
        <f t="shared" si="7"/>
        <v>-</v>
      </c>
      <c r="N108" s="124" t="str">
        <f t="shared" si="8"/>
        <v>-</v>
      </c>
      <c r="O108" s="12"/>
      <c r="P108" s="12"/>
      <c r="Q108" s="12"/>
      <c r="R108" s="12"/>
      <c r="S108" s="12"/>
      <c r="T108" s="12"/>
      <c r="U108" s="12"/>
      <c r="V108" s="12"/>
      <c r="W108" s="12"/>
      <c r="X108" s="12"/>
      <c r="Y108" s="12"/>
      <c r="Z108" s="12"/>
    </row>
    <row r="109" ht="12.75" customHeight="1">
      <c r="A109" s="113">
        <f t="shared" si="1"/>
        <v>0</v>
      </c>
      <c r="B109" s="114"/>
      <c r="C109" s="115"/>
      <c r="D109" s="40" t="str">
        <f t="shared" si="2"/>
        <v>#NAME?</v>
      </c>
      <c r="E109" s="84"/>
      <c r="F109" s="41" t="str">
        <f t="shared" si="3"/>
        <v>#NAME?</v>
      </c>
      <c r="G109" s="45" t="str">
        <f t="shared" si="4"/>
        <v>#NAME?</v>
      </c>
      <c r="H109" s="41" t="str">
        <f t="shared" si="5"/>
        <v>#NAME?</v>
      </c>
      <c r="I109" s="116"/>
      <c r="J109" s="42"/>
      <c r="K109" s="133" t="str">
        <f>IF(NKTT!$J109&gt;0,"PS","-")</f>
        <v>-</v>
      </c>
      <c r="L109" s="123" t="str">
        <f t="shared" si="6"/>
        <v>-</v>
      </c>
      <c r="M109" s="123" t="str">
        <f t="shared" si="7"/>
        <v>-</v>
      </c>
      <c r="N109" s="124" t="str">
        <f t="shared" si="8"/>
        <v>-</v>
      </c>
      <c r="O109" s="12"/>
      <c r="P109" s="12"/>
      <c r="Q109" s="12"/>
      <c r="R109" s="12"/>
      <c r="S109" s="12"/>
      <c r="T109" s="12"/>
      <c r="U109" s="12"/>
      <c r="V109" s="12"/>
      <c r="W109" s="12"/>
      <c r="X109" s="12"/>
      <c r="Y109" s="12"/>
      <c r="Z109" s="12"/>
    </row>
    <row r="110" ht="12.75" customHeight="1">
      <c r="A110" s="113">
        <f t="shared" si="1"/>
        <v>0</v>
      </c>
      <c r="B110" s="114"/>
      <c r="C110" s="115"/>
      <c r="D110" s="40" t="str">
        <f t="shared" si="2"/>
        <v>#NAME?</v>
      </c>
      <c r="E110" s="84"/>
      <c r="F110" s="41" t="str">
        <f t="shared" si="3"/>
        <v>#NAME?</v>
      </c>
      <c r="G110" s="45" t="str">
        <f t="shared" si="4"/>
        <v>#NAME?</v>
      </c>
      <c r="H110" s="41" t="str">
        <f t="shared" si="5"/>
        <v>#NAME?</v>
      </c>
      <c r="I110" s="116"/>
      <c r="J110" s="42"/>
      <c r="K110" s="133" t="str">
        <f>IF(NKTT!$J110&gt;0,"PS","-")</f>
        <v>-</v>
      </c>
      <c r="L110" s="123" t="str">
        <f t="shared" si="6"/>
        <v>-</v>
      </c>
      <c r="M110" s="123" t="str">
        <f t="shared" si="7"/>
        <v>-</v>
      </c>
      <c r="N110" s="124" t="str">
        <f t="shared" si="8"/>
        <v>-</v>
      </c>
      <c r="O110" s="12"/>
      <c r="P110" s="12"/>
      <c r="Q110" s="12"/>
      <c r="R110" s="12"/>
      <c r="S110" s="12"/>
      <c r="T110" s="12"/>
      <c r="U110" s="12"/>
      <c r="V110" s="12"/>
      <c r="W110" s="12"/>
      <c r="X110" s="12"/>
      <c r="Y110" s="12"/>
      <c r="Z110" s="12"/>
    </row>
    <row r="111" ht="12.75" customHeight="1">
      <c r="A111" s="113">
        <f t="shared" si="1"/>
        <v>0</v>
      </c>
      <c r="B111" s="114"/>
      <c r="C111" s="115"/>
      <c r="D111" s="40" t="str">
        <f t="shared" si="2"/>
        <v>#NAME?</v>
      </c>
      <c r="E111" s="84"/>
      <c r="F111" s="41" t="str">
        <f t="shared" si="3"/>
        <v>#NAME?</v>
      </c>
      <c r="G111" s="45" t="str">
        <f t="shared" si="4"/>
        <v>#NAME?</v>
      </c>
      <c r="H111" s="41" t="str">
        <f t="shared" si="5"/>
        <v>#NAME?</v>
      </c>
      <c r="I111" s="116"/>
      <c r="J111" s="42"/>
      <c r="K111" s="133" t="str">
        <f>IF(NKTT!$J111&gt;0,"PS","-")</f>
        <v>-</v>
      </c>
      <c r="L111" s="123" t="str">
        <f t="shared" si="6"/>
        <v>-</v>
      </c>
      <c r="M111" s="123" t="str">
        <f t="shared" si="7"/>
        <v>-</v>
      </c>
      <c r="N111" s="124" t="str">
        <f t="shared" si="8"/>
        <v>-</v>
      </c>
      <c r="O111" s="12"/>
      <c r="P111" s="12"/>
      <c r="Q111" s="12"/>
      <c r="R111" s="12"/>
      <c r="S111" s="12"/>
      <c r="T111" s="12"/>
      <c r="U111" s="12"/>
      <c r="V111" s="12"/>
      <c r="W111" s="12"/>
      <c r="X111" s="12"/>
      <c r="Y111" s="12"/>
      <c r="Z111" s="12"/>
    </row>
    <row r="112" ht="12.75" customHeight="1">
      <c r="A112" s="113">
        <f t="shared" si="1"/>
        <v>0</v>
      </c>
      <c r="B112" s="114"/>
      <c r="C112" s="115"/>
      <c r="D112" s="40" t="str">
        <f t="shared" si="2"/>
        <v>#NAME?</v>
      </c>
      <c r="E112" s="84"/>
      <c r="F112" s="41" t="str">
        <f t="shared" si="3"/>
        <v>#NAME?</v>
      </c>
      <c r="G112" s="45" t="str">
        <f t="shared" si="4"/>
        <v>#NAME?</v>
      </c>
      <c r="H112" s="41" t="str">
        <f t="shared" si="5"/>
        <v>#NAME?</v>
      </c>
      <c r="I112" s="116"/>
      <c r="J112" s="42"/>
      <c r="K112" s="133" t="str">
        <f>IF(NKTT!$J112&gt;0,"PS","-")</f>
        <v>-</v>
      </c>
      <c r="L112" s="123" t="str">
        <f t="shared" si="6"/>
        <v>-</v>
      </c>
      <c r="M112" s="123" t="str">
        <f t="shared" si="7"/>
        <v>-</v>
      </c>
      <c r="N112" s="124" t="str">
        <f t="shared" si="8"/>
        <v>-</v>
      </c>
      <c r="O112" s="12"/>
      <c r="P112" s="12"/>
      <c r="Q112" s="12"/>
      <c r="R112" s="12"/>
      <c r="S112" s="12"/>
      <c r="T112" s="12"/>
      <c r="U112" s="12"/>
      <c r="V112" s="12"/>
      <c r="W112" s="12"/>
      <c r="X112" s="12"/>
      <c r="Y112" s="12"/>
      <c r="Z112" s="12"/>
    </row>
    <row r="113" ht="12.75" customHeight="1">
      <c r="A113" s="113">
        <f t="shared" si="1"/>
        <v>0</v>
      </c>
      <c r="B113" s="114"/>
      <c r="C113" s="115"/>
      <c r="D113" s="40" t="str">
        <f t="shared" si="2"/>
        <v>#NAME?</v>
      </c>
      <c r="E113" s="84"/>
      <c r="F113" s="41" t="str">
        <f t="shared" si="3"/>
        <v>#NAME?</v>
      </c>
      <c r="G113" s="45" t="str">
        <f t="shared" si="4"/>
        <v>#NAME?</v>
      </c>
      <c r="H113" s="41" t="str">
        <f t="shared" si="5"/>
        <v>#NAME?</v>
      </c>
      <c r="I113" s="116"/>
      <c r="J113" s="42"/>
      <c r="K113" s="133" t="str">
        <f>IF(NKTT!$J113&gt;0,"PS","-")</f>
        <v>-</v>
      </c>
      <c r="L113" s="123" t="str">
        <f t="shared" si="6"/>
        <v>-</v>
      </c>
      <c r="M113" s="123" t="str">
        <f t="shared" si="7"/>
        <v>-</v>
      </c>
      <c r="N113" s="124" t="str">
        <f t="shared" si="8"/>
        <v>-</v>
      </c>
      <c r="O113" s="12"/>
      <c r="P113" s="12"/>
      <c r="Q113" s="12"/>
      <c r="R113" s="12"/>
      <c r="S113" s="12"/>
      <c r="T113" s="12"/>
      <c r="U113" s="12"/>
      <c r="V113" s="12"/>
      <c r="W113" s="12"/>
      <c r="X113" s="12"/>
      <c r="Y113" s="12"/>
      <c r="Z113" s="12"/>
    </row>
    <row r="114" ht="12.75" customHeight="1">
      <c r="A114" s="113">
        <f t="shared" si="1"/>
        <v>0</v>
      </c>
      <c r="B114" s="114"/>
      <c r="C114" s="115"/>
      <c r="D114" s="40" t="str">
        <f t="shared" si="2"/>
        <v>#NAME?</v>
      </c>
      <c r="E114" s="84"/>
      <c r="F114" s="41" t="str">
        <f t="shared" si="3"/>
        <v>#NAME?</v>
      </c>
      <c r="G114" s="45" t="str">
        <f t="shared" si="4"/>
        <v>#NAME?</v>
      </c>
      <c r="H114" s="41" t="str">
        <f t="shared" si="5"/>
        <v>#NAME?</v>
      </c>
      <c r="I114" s="116"/>
      <c r="J114" s="42"/>
      <c r="K114" s="133" t="str">
        <f>IF(NKTT!$J114&gt;0,"PS","-")</f>
        <v>-</v>
      </c>
      <c r="L114" s="123" t="str">
        <f t="shared" si="6"/>
        <v>-</v>
      </c>
      <c r="M114" s="123" t="str">
        <f t="shared" si="7"/>
        <v>-</v>
      </c>
      <c r="N114" s="124" t="str">
        <f t="shared" si="8"/>
        <v>-</v>
      </c>
      <c r="O114" s="12"/>
      <c r="P114" s="12"/>
      <c r="Q114" s="12"/>
      <c r="R114" s="12"/>
      <c r="S114" s="12"/>
      <c r="T114" s="12"/>
      <c r="U114" s="12"/>
      <c r="V114" s="12"/>
      <c r="W114" s="12"/>
      <c r="X114" s="12"/>
      <c r="Y114" s="12"/>
      <c r="Z114" s="12"/>
    </row>
    <row r="115" ht="12.75" customHeight="1">
      <c r="A115" s="113">
        <f t="shared" si="1"/>
        <v>0</v>
      </c>
      <c r="B115" s="114"/>
      <c r="C115" s="115"/>
      <c r="D115" s="40" t="str">
        <f t="shared" si="2"/>
        <v>#NAME?</v>
      </c>
      <c r="E115" s="84"/>
      <c r="F115" s="41" t="str">
        <f t="shared" si="3"/>
        <v>#NAME?</v>
      </c>
      <c r="G115" s="45" t="str">
        <f t="shared" si="4"/>
        <v>#NAME?</v>
      </c>
      <c r="H115" s="41" t="str">
        <f t="shared" si="5"/>
        <v>#NAME?</v>
      </c>
      <c r="I115" s="116"/>
      <c r="J115" s="42"/>
      <c r="K115" s="133" t="str">
        <f>IF(NKTT!$J115&gt;0,"PS","-")</f>
        <v>-</v>
      </c>
      <c r="L115" s="123" t="str">
        <f t="shared" si="6"/>
        <v>-</v>
      </c>
      <c r="M115" s="123" t="str">
        <f t="shared" si="7"/>
        <v>-</v>
      </c>
      <c r="N115" s="124" t="str">
        <f t="shared" si="8"/>
        <v>-</v>
      </c>
      <c r="O115" s="12"/>
      <c r="P115" s="12"/>
      <c r="Q115" s="12"/>
      <c r="R115" s="12"/>
      <c r="S115" s="12"/>
      <c r="T115" s="12"/>
      <c r="U115" s="12"/>
      <c r="V115" s="12"/>
      <c r="W115" s="12"/>
      <c r="X115" s="12"/>
      <c r="Y115" s="12"/>
      <c r="Z115" s="12"/>
    </row>
    <row r="116" ht="12.75" customHeight="1">
      <c r="A116" s="113">
        <f t="shared" si="1"/>
        <v>0</v>
      </c>
      <c r="B116" s="114"/>
      <c r="C116" s="115"/>
      <c r="D116" s="40" t="str">
        <f t="shared" si="2"/>
        <v>#NAME?</v>
      </c>
      <c r="E116" s="84"/>
      <c r="F116" s="41" t="str">
        <f t="shared" si="3"/>
        <v>#NAME?</v>
      </c>
      <c r="G116" s="45" t="str">
        <f t="shared" si="4"/>
        <v>#NAME?</v>
      </c>
      <c r="H116" s="41" t="str">
        <f t="shared" si="5"/>
        <v>#NAME?</v>
      </c>
      <c r="I116" s="116"/>
      <c r="J116" s="42"/>
      <c r="K116" s="133" t="str">
        <f>IF(NKTT!$J116&gt;0,"PS","-")</f>
        <v>-</v>
      </c>
      <c r="L116" s="123" t="str">
        <f t="shared" si="6"/>
        <v>-</v>
      </c>
      <c r="M116" s="123" t="str">
        <f t="shared" si="7"/>
        <v>-</v>
      </c>
      <c r="N116" s="124" t="str">
        <f t="shared" si="8"/>
        <v>-</v>
      </c>
      <c r="O116" s="12"/>
      <c r="P116" s="12"/>
      <c r="Q116" s="12"/>
      <c r="R116" s="12"/>
      <c r="S116" s="12"/>
      <c r="T116" s="12"/>
      <c r="U116" s="12"/>
      <c r="V116" s="12"/>
      <c r="W116" s="12"/>
      <c r="X116" s="12"/>
      <c r="Y116" s="12"/>
      <c r="Z116" s="12"/>
    </row>
    <row r="117" ht="12.75" customHeight="1">
      <c r="A117" s="113">
        <f t="shared" si="1"/>
        <v>0</v>
      </c>
      <c r="B117" s="114"/>
      <c r="C117" s="115"/>
      <c r="D117" s="40" t="str">
        <f t="shared" si="2"/>
        <v>#NAME?</v>
      </c>
      <c r="E117" s="84"/>
      <c r="F117" s="41" t="str">
        <f t="shared" si="3"/>
        <v>#NAME?</v>
      </c>
      <c r="G117" s="45" t="str">
        <f t="shared" si="4"/>
        <v>#NAME?</v>
      </c>
      <c r="H117" s="41" t="str">
        <f t="shared" si="5"/>
        <v>#NAME?</v>
      </c>
      <c r="I117" s="116"/>
      <c r="J117" s="42"/>
      <c r="K117" s="133" t="str">
        <f>IF(NKTT!$J117&gt;0,"PS","-")</f>
        <v>-</v>
      </c>
      <c r="L117" s="123" t="str">
        <f t="shared" si="6"/>
        <v>-</v>
      </c>
      <c r="M117" s="123" t="str">
        <f t="shared" si="7"/>
        <v>-</v>
      </c>
      <c r="N117" s="124" t="str">
        <f t="shared" si="8"/>
        <v>-</v>
      </c>
      <c r="O117" s="12"/>
      <c r="P117" s="12"/>
      <c r="Q117" s="12"/>
      <c r="R117" s="12"/>
      <c r="S117" s="12"/>
      <c r="T117" s="12"/>
      <c r="U117" s="12"/>
      <c r="V117" s="12"/>
      <c r="W117" s="12"/>
      <c r="X117" s="12"/>
      <c r="Y117" s="12"/>
      <c r="Z117" s="12"/>
    </row>
    <row r="118" ht="12.75" customHeight="1">
      <c r="A118" s="113">
        <f t="shared" si="1"/>
        <v>0</v>
      </c>
      <c r="B118" s="114"/>
      <c r="C118" s="115"/>
      <c r="D118" s="40" t="str">
        <f t="shared" si="2"/>
        <v>#NAME?</v>
      </c>
      <c r="E118" s="84"/>
      <c r="F118" s="41" t="str">
        <f t="shared" si="3"/>
        <v>#NAME?</v>
      </c>
      <c r="G118" s="45" t="str">
        <f t="shared" si="4"/>
        <v>#NAME?</v>
      </c>
      <c r="H118" s="41" t="str">
        <f t="shared" si="5"/>
        <v>#NAME?</v>
      </c>
      <c r="I118" s="116"/>
      <c r="J118" s="42"/>
      <c r="K118" s="133" t="str">
        <f>IF(NKTT!$J118&gt;0,"PS","-")</f>
        <v>-</v>
      </c>
      <c r="L118" s="123" t="str">
        <f t="shared" si="6"/>
        <v>-</v>
      </c>
      <c r="M118" s="123" t="str">
        <f t="shared" si="7"/>
        <v>-</v>
      </c>
      <c r="N118" s="124" t="str">
        <f t="shared" si="8"/>
        <v>-</v>
      </c>
      <c r="O118" s="12"/>
      <c r="P118" s="12"/>
      <c r="Q118" s="12"/>
      <c r="R118" s="12"/>
      <c r="S118" s="12"/>
      <c r="T118" s="12"/>
      <c r="U118" s="12"/>
      <c r="V118" s="12"/>
      <c r="W118" s="12"/>
      <c r="X118" s="12"/>
      <c r="Y118" s="12"/>
      <c r="Z118" s="12"/>
    </row>
    <row r="119" ht="12.75" customHeight="1">
      <c r="A119" s="113">
        <f t="shared" si="1"/>
        <v>0</v>
      </c>
      <c r="B119" s="114"/>
      <c r="C119" s="115"/>
      <c r="D119" s="40" t="str">
        <f t="shared" si="2"/>
        <v>#NAME?</v>
      </c>
      <c r="E119" s="84"/>
      <c r="F119" s="41" t="str">
        <f t="shared" si="3"/>
        <v>#NAME?</v>
      </c>
      <c r="G119" s="45" t="str">
        <f t="shared" si="4"/>
        <v>#NAME?</v>
      </c>
      <c r="H119" s="41" t="str">
        <f t="shared" si="5"/>
        <v>#NAME?</v>
      </c>
      <c r="I119" s="116"/>
      <c r="J119" s="42"/>
      <c r="K119" s="133" t="str">
        <f>IF(NKTT!$J119&gt;0,"PS","-")</f>
        <v>-</v>
      </c>
      <c r="L119" s="123" t="str">
        <f t="shared" si="6"/>
        <v>-</v>
      </c>
      <c r="M119" s="123" t="str">
        <f t="shared" si="7"/>
        <v>-</v>
      </c>
      <c r="N119" s="124" t="str">
        <f t="shared" si="8"/>
        <v>-</v>
      </c>
      <c r="O119" s="12"/>
      <c r="P119" s="12"/>
      <c r="Q119" s="12"/>
      <c r="R119" s="12"/>
      <c r="S119" s="12"/>
      <c r="T119" s="12"/>
      <c r="U119" s="12"/>
      <c r="V119" s="12"/>
      <c r="W119" s="12"/>
      <c r="X119" s="12"/>
      <c r="Y119" s="12"/>
      <c r="Z119" s="12"/>
    </row>
    <row r="120" ht="12.75" customHeight="1">
      <c r="A120" s="113">
        <f t="shared" si="1"/>
        <v>0</v>
      </c>
      <c r="B120" s="114"/>
      <c r="C120" s="115"/>
      <c r="D120" s="40" t="str">
        <f t="shared" si="2"/>
        <v>#NAME?</v>
      </c>
      <c r="E120" s="84"/>
      <c r="F120" s="41" t="str">
        <f t="shared" si="3"/>
        <v>#NAME?</v>
      </c>
      <c r="G120" s="45" t="str">
        <f t="shared" si="4"/>
        <v>#NAME?</v>
      </c>
      <c r="H120" s="41" t="str">
        <f t="shared" si="5"/>
        <v>#NAME?</v>
      </c>
      <c r="I120" s="116"/>
      <c r="J120" s="42"/>
      <c r="K120" s="133" t="str">
        <f>IF(NKTT!$J120&gt;0,"PS","-")</f>
        <v>-</v>
      </c>
      <c r="L120" s="123" t="str">
        <f t="shared" si="6"/>
        <v>-</v>
      </c>
      <c r="M120" s="123" t="str">
        <f t="shared" si="7"/>
        <v>-</v>
      </c>
      <c r="N120" s="124" t="str">
        <f t="shared" si="8"/>
        <v>-</v>
      </c>
      <c r="O120" s="12"/>
      <c r="P120" s="12"/>
      <c r="Q120" s="12"/>
      <c r="R120" s="12"/>
      <c r="S120" s="12"/>
      <c r="T120" s="12"/>
      <c r="U120" s="12"/>
      <c r="V120" s="12"/>
      <c r="W120" s="12"/>
      <c r="X120" s="12"/>
      <c r="Y120" s="12"/>
      <c r="Z120" s="12"/>
    </row>
    <row r="121" ht="12.75" customHeight="1">
      <c r="A121" s="113">
        <f t="shared" si="1"/>
        <v>0</v>
      </c>
      <c r="B121" s="114"/>
      <c r="C121" s="115"/>
      <c r="D121" s="40" t="str">
        <f t="shared" si="2"/>
        <v>#NAME?</v>
      </c>
      <c r="E121" s="84"/>
      <c r="F121" s="41" t="str">
        <f t="shared" si="3"/>
        <v>#NAME?</v>
      </c>
      <c r="G121" s="45" t="str">
        <f t="shared" si="4"/>
        <v>#NAME?</v>
      </c>
      <c r="H121" s="41" t="str">
        <f t="shared" si="5"/>
        <v>#NAME?</v>
      </c>
      <c r="I121" s="116"/>
      <c r="J121" s="42"/>
      <c r="K121" s="133" t="str">
        <f>IF(NKTT!$J121&gt;0,"PS","-")</f>
        <v>-</v>
      </c>
      <c r="L121" s="123" t="str">
        <f t="shared" si="6"/>
        <v>-</v>
      </c>
      <c r="M121" s="123" t="str">
        <f t="shared" si="7"/>
        <v>-</v>
      </c>
      <c r="N121" s="124" t="str">
        <f t="shared" si="8"/>
        <v>-</v>
      </c>
      <c r="O121" s="12"/>
      <c r="P121" s="12"/>
      <c r="Q121" s="12"/>
      <c r="R121" s="12"/>
      <c r="S121" s="12"/>
      <c r="T121" s="12"/>
      <c r="U121" s="12"/>
      <c r="V121" s="12"/>
      <c r="W121" s="12"/>
      <c r="X121" s="12"/>
      <c r="Y121" s="12"/>
      <c r="Z121" s="12"/>
    </row>
    <row r="122" ht="12.75" customHeight="1">
      <c r="A122" s="113">
        <f t="shared" si="1"/>
        <v>0</v>
      </c>
      <c r="B122" s="114"/>
      <c r="C122" s="115"/>
      <c r="D122" s="40" t="str">
        <f t="shared" si="2"/>
        <v>#NAME?</v>
      </c>
      <c r="E122" s="84"/>
      <c r="F122" s="41" t="str">
        <f t="shared" si="3"/>
        <v>#NAME?</v>
      </c>
      <c r="G122" s="45" t="str">
        <f t="shared" si="4"/>
        <v>#NAME?</v>
      </c>
      <c r="H122" s="41" t="str">
        <f t="shared" si="5"/>
        <v>#NAME?</v>
      </c>
      <c r="I122" s="116"/>
      <c r="J122" s="42"/>
      <c r="K122" s="133" t="str">
        <f>IF(NKTT!$J122&gt;0,"PS","-")</f>
        <v>-</v>
      </c>
      <c r="L122" s="123" t="str">
        <f t="shared" si="6"/>
        <v>-</v>
      </c>
      <c r="M122" s="123" t="str">
        <f t="shared" si="7"/>
        <v>-</v>
      </c>
      <c r="N122" s="124" t="str">
        <f t="shared" si="8"/>
        <v>-</v>
      </c>
      <c r="O122" s="12"/>
      <c r="P122" s="12"/>
      <c r="Q122" s="12"/>
      <c r="R122" s="12"/>
      <c r="S122" s="12"/>
      <c r="T122" s="12"/>
      <c r="U122" s="12"/>
      <c r="V122" s="12"/>
      <c r="W122" s="12"/>
      <c r="X122" s="12"/>
      <c r="Y122" s="12"/>
      <c r="Z122" s="12"/>
    </row>
    <row r="123" ht="12.75" customHeight="1">
      <c r="A123" s="113">
        <f t="shared" si="1"/>
        <v>0</v>
      </c>
      <c r="B123" s="114"/>
      <c r="C123" s="115"/>
      <c r="D123" s="40" t="str">
        <f t="shared" si="2"/>
        <v>#NAME?</v>
      </c>
      <c r="E123" s="84"/>
      <c r="F123" s="41" t="str">
        <f t="shared" si="3"/>
        <v>#NAME?</v>
      </c>
      <c r="G123" s="45" t="str">
        <f t="shared" si="4"/>
        <v>#NAME?</v>
      </c>
      <c r="H123" s="41" t="str">
        <f t="shared" si="5"/>
        <v>#NAME?</v>
      </c>
      <c r="I123" s="116"/>
      <c r="J123" s="42"/>
      <c r="K123" s="133" t="str">
        <f>IF(NKTT!$J123&gt;0,"PS","-")</f>
        <v>-</v>
      </c>
      <c r="L123" s="123" t="str">
        <f t="shared" si="6"/>
        <v>-</v>
      </c>
      <c r="M123" s="123" t="str">
        <f t="shared" si="7"/>
        <v>-</v>
      </c>
      <c r="N123" s="124" t="str">
        <f t="shared" si="8"/>
        <v>-</v>
      </c>
      <c r="O123" s="12"/>
      <c r="P123" s="12"/>
      <c r="Q123" s="12"/>
      <c r="R123" s="12"/>
      <c r="S123" s="12"/>
      <c r="T123" s="12"/>
      <c r="U123" s="12"/>
      <c r="V123" s="12"/>
      <c r="W123" s="12"/>
      <c r="X123" s="12"/>
      <c r="Y123" s="12"/>
      <c r="Z123" s="12"/>
    </row>
    <row r="124" ht="12.75" customHeight="1">
      <c r="A124" s="113">
        <f t="shared" si="1"/>
        <v>0</v>
      </c>
      <c r="B124" s="114"/>
      <c r="C124" s="115"/>
      <c r="D124" s="40" t="str">
        <f t="shared" si="2"/>
        <v>#NAME?</v>
      </c>
      <c r="E124" s="84"/>
      <c r="F124" s="41" t="str">
        <f t="shared" si="3"/>
        <v>#NAME?</v>
      </c>
      <c r="G124" s="45" t="str">
        <f t="shared" si="4"/>
        <v>#NAME?</v>
      </c>
      <c r="H124" s="41" t="str">
        <f t="shared" si="5"/>
        <v>#NAME?</v>
      </c>
      <c r="I124" s="116"/>
      <c r="J124" s="42"/>
      <c r="K124" s="133" t="str">
        <f>IF(NKTT!$J124&gt;0,"PS","-")</f>
        <v>-</v>
      </c>
      <c r="L124" s="123" t="str">
        <f t="shared" si="6"/>
        <v>-</v>
      </c>
      <c r="M124" s="123" t="str">
        <f t="shared" si="7"/>
        <v>-</v>
      </c>
      <c r="N124" s="124" t="str">
        <f t="shared" si="8"/>
        <v>-</v>
      </c>
      <c r="O124" s="12"/>
      <c r="P124" s="12"/>
      <c r="Q124" s="12"/>
      <c r="R124" s="12"/>
      <c r="S124" s="12"/>
      <c r="T124" s="12"/>
      <c r="U124" s="12"/>
      <c r="V124" s="12"/>
      <c r="W124" s="12"/>
      <c r="X124" s="12"/>
      <c r="Y124" s="12"/>
      <c r="Z124" s="12"/>
    </row>
    <row r="125" ht="12.75" customHeight="1">
      <c r="A125" s="113">
        <f t="shared" si="1"/>
        <v>0</v>
      </c>
      <c r="B125" s="114"/>
      <c r="C125" s="115"/>
      <c r="D125" s="40" t="str">
        <f t="shared" si="2"/>
        <v>#NAME?</v>
      </c>
      <c r="E125" s="84"/>
      <c r="F125" s="41" t="str">
        <f t="shared" si="3"/>
        <v>#NAME?</v>
      </c>
      <c r="G125" s="45" t="str">
        <f t="shared" si="4"/>
        <v>#NAME?</v>
      </c>
      <c r="H125" s="41" t="str">
        <f t="shared" si="5"/>
        <v>#NAME?</v>
      </c>
      <c r="I125" s="116"/>
      <c r="J125" s="42"/>
      <c r="K125" s="133" t="str">
        <f>IF(NKTT!$J125&gt;0,"PS","-")</f>
        <v>-</v>
      </c>
      <c r="L125" s="123" t="str">
        <f t="shared" si="6"/>
        <v>-</v>
      </c>
      <c r="M125" s="123" t="str">
        <f t="shared" si="7"/>
        <v>-</v>
      </c>
      <c r="N125" s="124" t="str">
        <f t="shared" si="8"/>
        <v>-</v>
      </c>
      <c r="O125" s="12"/>
      <c r="P125" s="12"/>
      <c r="Q125" s="12"/>
      <c r="R125" s="12"/>
      <c r="S125" s="12"/>
      <c r="T125" s="12"/>
      <c r="U125" s="12"/>
      <c r="V125" s="12"/>
      <c r="W125" s="12"/>
      <c r="X125" s="12"/>
      <c r="Y125" s="12"/>
      <c r="Z125" s="12"/>
    </row>
    <row r="126" ht="12.75" customHeight="1">
      <c r="A126" s="113">
        <f t="shared" si="1"/>
        <v>0</v>
      </c>
      <c r="B126" s="114"/>
      <c r="C126" s="115"/>
      <c r="D126" s="40" t="str">
        <f t="shared" si="2"/>
        <v>#NAME?</v>
      </c>
      <c r="E126" s="84"/>
      <c r="F126" s="41" t="str">
        <f t="shared" si="3"/>
        <v>#NAME?</v>
      </c>
      <c r="G126" s="45" t="str">
        <f t="shared" si="4"/>
        <v>#NAME?</v>
      </c>
      <c r="H126" s="41" t="str">
        <f t="shared" si="5"/>
        <v>#NAME?</v>
      </c>
      <c r="I126" s="116"/>
      <c r="J126" s="42"/>
      <c r="K126" s="133" t="str">
        <f>IF(NKTT!$J126&gt;0,"PS","-")</f>
        <v>-</v>
      </c>
      <c r="L126" s="123" t="str">
        <f t="shared" si="6"/>
        <v>-</v>
      </c>
      <c r="M126" s="123" t="str">
        <f t="shared" si="7"/>
        <v>-</v>
      </c>
      <c r="N126" s="124" t="str">
        <f t="shared" si="8"/>
        <v>-</v>
      </c>
      <c r="O126" s="12"/>
      <c r="P126" s="12"/>
      <c r="Q126" s="12"/>
      <c r="R126" s="12"/>
      <c r="S126" s="12"/>
      <c r="T126" s="12"/>
      <c r="U126" s="12"/>
      <c r="V126" s="12"/>
      <c r="W126" s="12"/>
      <c r="X126" s="12"/>
      <c r="Y126" s="12"/>
      <c r="Z126" s="12"/>
    </row>
    <row r="127" ht="12.75" customHeight="1">
      <c r="A127" s="113">
        <f t="shared" si="1"/>
        <v>0</v>
      </c>
      <c r="B127" s="114"/>
      <c r="C127" s="115"/>
      <c r="D127" s="40" t="str">
        <f t="shared" si="2"/>
        <v>#NAME?</v>
      </c>
      <c r="E127" s="84"/>
      <c r="F127" s="41" t="str">
        <f t="shared" si="3"/>
        <v>#NAME?</v>
      </c>
      <c r="G127" s="45" t="str">
        <f t="shared" si="4"/>
        <v>#NAME?</v>
      </c>
      <c r="H127" s="41" t="str">
        <f t="shared" si="5"/>
        <v>#NAME?</v>
      </c>
      <c r="I127" s="116"/>
      <c r="J127" s="42"/>
      <c r="K127" s="133" t="str">
        <f>IF(NKTT!$J127&gt;0,"PS","-")</f>
        <v>-</v>
      </c>
      <c r="L127" s="123" t="str">
        <f t="shared" si="6"/>
        <v>-</v>
      </c>
      <c r="M127" s="123" t="str">
        <f t="shared" si="7"/>
        <v>-</v>
      </c>
      <c r="N127" s="124" t="str">
        <f t="shared" si="8"/>
        <v>-</v>
      </c>
      <c r="O127" s="12"/>
      <c r="P127" s="12"/>
      <c r="Q127" s="12"/>
      <c r="R127" s="12"/>
      <c r="S127" s="12"/>
      <c r="T127" s="12"/>
      <c r="U127" s="12"/>
      <c r="V127" s="12"/>
      <c r="W127" s="12"/>
      <c r="X127" s="12"/>
      <c r="Y127" s="12"/>
      <c r="Z127" s="12"/>
    </row>
    <row r="128" ht="12.75" customHeight="1">
      <c r="A128" s="113">
        <f t="shared" si="1"/>
        <v>0</v>
      </c>
      <c r="B128" s="114"/>
      <c r="C128" s="115"/>
      <c r="D128" s="40" t="str">
        <f t="shared" si="2"/>
        <v>#NAME?</v>
      </c>
      <c r="E128" s="84"/>
      <c r="F128" s="41" t="str">
        <f t="shared" si="3"/>
        <v>#NAME?</v>
      </c>
      <c r="G128" s="45" t="str">
        <f t="shared" si="4"/>
        <v>#NAME?</v>
      </c>
      <c r="H128" s="41" t="str">
        <f t="shared" si="5"/>
        <v>#NAME?</v>
      </c>
      <c r="I128" s="116"/>
      <c r="J128" s="42"/>
      <c r="K128" s="133" t="str">
        <f>IF(NKTT!$J128&gt;0,"PS","-")</f>
        <v>-</v>
      </c>
      <c r="L128" s="123" t="str">
        <f t="shared" si="6"/>
        <v>-</v>
      </c>
      <c r="M128" s="123" t="str">
        <f t="shared" si="7"/>
        <v>-</v>
      </c>
      <c r="N128" s="124" t="str">
        <f t="shared" si="8"/>
        <v>-</v>
      </c>
      <c r="O128" s="12"/>
      <c r="P128" s="12"/>
      <c r="Q128" s="12"/>
      <c r="R128" s="12"/>
      <c r="S128" s="12"/>
      <c r="T128" s="12"/>
      <c r="U128" s="12"/>
      <c r="V128" s="12"/>
      <c r="W128" s="12"/>
      <c r="X128" s="12"/>
      <c r="Y128" s="12"/>
      <c r="Z128" s="12"/>
    </row>
    <row r="129" ht="12.75" customHeight="1">
      <c r="A129" s="113">
        <f t="shared" si="1"/>
        <v>0</v>
      </c>
      <c r="B129" s="114"/>
      <c r="C129" s="115"/>
      <c r="D129" s="40" t="str">
        <f t="shared" si="2"/>
        <v>#NAME?</v>
      </c>
      <c r="E129" s="84"/>
      <c r="F129" s="41" t="str">
        <f t="shared" si="3"/>
        <v>#NAME?</v>
      </c>
      <c r="G129" s="45" t="str">
        <f t="shared" si="4"/>
        <v>#NAME?</v>
      </c>
      <c r="H129" s="41" t="str">
        <f t="shared" si="5"/>
        <v>#NAME?</v>
      </c>
      <c r="I129" s="116"/>
      <c r="J129" s="42"/>
      <c r="K129" s="133" t="str">
        <f>IF(NKTT!$J129&gt;0,"PS","-")</f>
        <v>-</v>
      </c>
      <c r="L129" s="123" t="str">
        <f t="shared" si="6"/>
        <v>-</v>
      </c>
      <c r="M129" s="123" t="str">
        <f t="shared" si="7"/>
        <v>-</v>
      </c>
      <c r="N129" s="124" t="str">
        <f t="shared" si="8"/>
        <v>-</v>
      </c>
      <c r="O129" s="12"/>
      <c r="P129" s="12"/>
      <c r="Q129" s="12"/>
      <c r="R129" s="12"/>
      <c r="S129" s="12"/>
      <c r="T129" s="12"/>
      <c r="U129" s="12"/>
      <c r="V129" s="12"/>
      <c r="W129" s="12"/>
      <c r="X129" s="12"/>
      <c r="Y129" s="12"/>
      <c r="Z129" s="12"/>
    </row>
    <row r="130" ht="12.75" customHeight="1">
      <c r="A130" s="113">
        <f t="shared" si="1"/>
        <v>0</v>
      </c>
      <c r="B130" s="114"/>
      <c r="C130" s="115"/>
      <c r="D130" s="40" t="str">
        <f t="shared" si="2"/>
        <v>#NAME?</v>
      </c>
      <c r="E130" s="84"/>
      <c r="F130" s="41" t="str">
        <f t="shared" si="3"/>
        <v>#NAME?</v>
      </c>
      <c r="G130" s="45" t="str">
        <f t="shared" si="4"/>
        <v>#NAME?</v>
      </c>
      <c r="H130" s="41" t="str">
        <f t="shared" si="5"/>
        <v>#NAME?</v>
      </c>
      <c r="I130" s="116"/>
      <c r="J130" s="42"/>
      <c r="K130" s="133" t="str">
        <f>IF(NKTT!$J130&gt;0,"PS","-")</f>
        <v>-</v>
      </c>
      <c r="L130" s="123" t="str">
        <f t="shared" si="6"/>
        <v>-</v>
      </c>
      <c r="M130" s="123" t="str">
        <f t="shared" si="7"/>
        <v>-</v>
      </c>
      <c r="N130" s="124" t="str">
        <f t="shared" si="8"/>
        <v>-</v>
      </c>
      <c r="O130" s="12"/>
      <c r="P130" s="12"/>
      <c r="Q130" s="12"/>
      <c r="R130" s="12"/>
      <c r="S130" s="12"/>
      <c r="T130" s="12"/>
      <c r="U130" s="12"/>
      <c r="V130" s="12"/>
      <c r="W130" s="12"/>
      <c r="X130" s="12"/>
      <c r="Y130" s="12"/>
      <c r="Z130" s="12"/>
    </row>
    <row r="131" ht="12.75" customHeight="1">
      <c r="A131" s="113">
        <f t="shared" si="1"/>
        <v>0</v>
      </c>
      <c r="B131" s="114"/>
      <c r="C131" s="115"/>
      <c r="D131" s="40" t="str">
        <f t="shared" si="2"/>
        <v>#NAME?</v>
      </c>
      <c r="E131" s="84"/>
      <c r="F131" s="41" t="str">
        <f t="shared" si="3"/>
        <v>#NAME?</v>
      </c>
      <c r="G131" s="45" t="str">
        <f t="shared" si="4"/>
        <v>#NAME?</v>
      </c>
      <c r="H131" s="41" t="str">
        <f t="shared" si="5"/>
        <v>#NAME?</v>
      </c>
      <c r="I131" s="116"/>
      <c r="J131" s="42"/>
      <c r="K131" s="133" t="str">
        <f>IF(NKTT!$J131&gt;0,"PS","-")</f>
        <v>-</v>
      </c>
      <c r="L131" s="123" t="str">
        <f t="shared" si="6"/>
        <v>-</v>
      </c>
      <c r="M131" s="123" t="str">
        <f t="shared" si="7"/>
        <v>-</v>
      </c>
      <c r="N131" s="124" t="str">
        <f t="shared" si="8"/>
        <v>-</v>
      </c>
      <c r="O131" s="12"/>
      <c r="P131" s="12"/>
      <c r="Q131" s="12"/>
      <c r="R131" s="12"/>
      <c r="S131" s="12"/>
      <c r="T131" s="12"/>
      <c r="U131" s="12"/>
      <c r="V131" s="12"/>
      <c r="W131" s="12"/>
      <c r="X131" s="12"/>
      <c r="Y131" s="12"/>
      <c r="Z131" s="12"/>
    </row>
    <row r="132" ht="12.75" customHeight="1">
      <c r="A132" s="113">
        <f t="shared" si="1"/>
        <v>0</v>
      </c>
      <c r="B132" s="114"/>
      <c r="C132" s="115"/>
      <c r="D132" s="40" t="str">
        <f t="shared" si="2"/>
        <v>#NAME?</v>
      </c>
      <c r="E132" s="84"/>
      <c r="F132" s="41" t="str">
        <f t="shared" si="3"/>
        <v>#NAME?</v>
      </c>
      <c r="G132" s="45" t="str">
        <f t="shared" si="4"/>
        <v>#NAME?</v>
      </c>
      <c r="H132" s="41" t="str">
        <f t="shared" si="5"/>
        <v>#NAME?</v>
      </c>
      <c r="I132" s="116"/>
      <c r="J132" s="42"/>
      <c r="K132" s="133" t="str">
        <f>IF(NKTT!$J132&gt;0,"PS","-")</f>
        <v>-</v>
      </c>
      <c r="L132" s="123" t="str">
        <f t="shared" si="6"/>
        <v>-</v>
      </c>
      <c r="M132" s="123" t="str">
        <f t="shared" si="7"/>
        <v>-</v>
      </c>
      <c r="N132" s="124" t="str">
        <f t="shared" si="8"/>
        <v>-</v>
      </c>
      <c r="O132" s="12"/>
      <c r="P132" s="12"/>
      <c r="Q132" s="12"/>
      <c r="R132" s="12"/>
      <c r="S132" s="12"/>
      <c r="T132" s="12"/>
      <c r="U132" s="12"/>
      <c r="V132" s="12"/>
      <c r="W132" s="12"/>
      <c r="X132" s="12"/>
      <c r="Y132" s="12"/>
      <c r="Z132" s="12"/>
    </row>
    <row r="133" ht="12.75" customHeight="1">
      <c r="A133" s="113">
        <f t="shared" si="1"/>
        <v>0</v>
      </c>
      <c r="B133" s="114"/>
      <c r="C133" s="115"/>
      <c r="D133" s="40" t="str">
        <f t="shared" si="2"/>
        <v>#NAME?</v>
      </c>
      <c r="E133" s="84"/>
      <c r="F133" s="41" t="str">
        <f t="shared" si="3"/>
        <v>#NAME?</v>
      </c>
      <c r="G133" s="45" t="str">
        <f t="shared" si="4"/>
        <v>#NAME?</v>
      </c>
      <c r="H133" s="41" t="str">
        <f t="shared" si="5"/>
        <v>#NAME?</v>
      </c>
      <c r="I133" s="116"/>
      <c r="J133" s="42"/>
      <c r="K133" s="133" t="str">
        <f>IF(NKTT!$J133&gt;0,"PS","-")</f>
        <v>-</v>
      </c>
      <c r="L133" s="123" t="str">
        <f t="shared" si="6"/>
        <v>-</v>
      </c>
      <c r="M133" s="123" t="str">
        <f t="shared" si="7"/>
        <v>-</v>
      </c>
      <c r="N133" s="124" t="str">
        <f t="shared" si="8"/>
        <v>-</v>
      </c>
      <c r="O133" s="12"/>
      <c r="P133" s="12"/>
      <c r="Q133" s="12"/>
      <c r="R133" s="12"/>
      <c r="S133" s="12"/>
      <c r="T133" s="12"/>
      <c r="U133" s="12"/>
      <c r="V133" s="12"/>
      <c r="W133" s="12"/>
      <c r="X133" s="12"/>
      <c r="Y133" s="12"/>
      <c r="Z133" s="12"/>
    </row>
    <row r="134" ht="12.75" customHeight="1">
      <c r="A134" s="113">
        <f t="shared" si="1"/>
        <v>0</v>
      </c>
      <c r="B134" s="114"/>
      <c r="C134" s="115"/>
      <c r="D134" s="40" t="str">
        <f t="shared" si="2"/>
        <v>#NAME?</v>
      </c>
      <c r="E134" s="84"/>
      <c r="F134" s="41" t="str">
        <f t="shared" si="3"/>
        <v>#NAME?</v>
      </c>
      <c r="G134" s="45" t="str">
        <f t="shared" si="4"/>
        <v>#NAME?</v>
      </c>
      <c r="H134" s="41" t="str">
        <f t="shared" si="5"/>
        <v>#NAME?</v>
      </c>
      <c r="I134" s="116"/>
      <c r="J134" s="42"/>
      <c r="K134" s="133" t="str">
        <f>IF(NKTT!$J134&gt;0,"PS","-")</f>
        <v>-</v>
      </c>
      <c r="L134" s="123" t="str">
        <f t="shared" si="6"/>
        <v>-</v>
      </c>
      <c r="M134" s="123" t="str">
        <f t="shared" si="7"/>
        <v>-</v>
      </c>
      <c r="N134" s="124" t="str">
        <f t="shared" si="8"/>
        <v>-</v>
      </c>
      <c r="O134" s="12"/>
      <c r="P134" s="12"/>
      <c r="Q134" s="12"/>
      <c r="R134" s="12"/>
      <c r="S134" s="12"/>
      <c r="T134" s="12"/>
      <c r="U134" s="12"/>
      <c r="V134" s="12"/>
      <c r="W134" s="12"/>
      <c r="X134" s="12"/>
      <c r="Y134" s="12"/>
      <c r="Z134" s="12"/>
    </row>
    <row r="135" ht="12.75" customHeight="1">
      <c r="A135" s="113">
        <f t="shared" si="1"/>
        <v>0</v>
      </c>
      <c r="B135" s="114"/>
      <c r="C135" s="115"/>
      <c r="D135" s="40" t="str">
        <f t="shared" si="2"/>
        <v>#NAME?</v>
      </c>
      <c r="E135" s="84"/>
      <c r="F135" s="41" t="str">
        <f t="shared" si="3"/>
        <v>#NAME?</v>
      </c>
      <c r="G135" s="45" t="str">
        <f t="shared" si="4"/>
        <v>#NAME?</v>
      </c>
      <c r="H135" s="41" t="str">
        <f t="shared" si="5"/>
        <v>#NAME?</v>
      </c>
      <c r="I135" s="116"/>
      <c r="J135" s="42"/>
      <c r="K135" s="133" t="str">
        <f>IF(NKTT!$J135&gt;0,"PS","-")</f>
        <v>-</v>
      </c>
      <c r="L135" s="123" t="str">
        <f t="shared" si="6"/>
        <v>-</v>
      </c>
      <c r="M135" s="123" t="str">
        <f t="shared" si="7"/>
        <v>-</v>
      </c>
      <c r="N135" s="124" t="str">
        <f t="shared" si="8"/>
        <v>-</v>
      </c>
      <c r="O135" s="12"/>
      <c r="P135" s="12"/>
      <c r="Q135" s="12"/>
      <c r="R135" s="12"/>
      <c r="S135" s="12"/>
      <c r="T135" s="12"/>
      <c r="U135" s="12"/>
      <c r="V135" s="12"/>
      <c r="W135" s="12"/>
      <c r="X135" s="12"/>
      <c r="Y135" s="12"/>
      <c r="Z135" s="12"/>
    </row>
    <row r="136" ht="12.75" customHeight="1">
      <c r="A136" s="113">
        <f t="shared" si="1"/>
        <v>0</v>
      </c>
      <c r="B136" s="114"/>
      <c r="C136" s="115"/>
      <c r="D136" s="40" t="str">
        <f t="shared" si="2"/>
        <v>#NAME?</v>
      </c>
      <c r="E136" s="84"/>
      <c r="F136" s="41" t="str">
        <f t="shared" si="3"/>
        <v>#NAME?</v>
      </c>
      <c r="G136" s="45" t="str">
        <f t="shared" si="4"/>
        <v>#NAME?</v>
      </c>
      <c r="H136" s="41" t="str">
        <f t="shared" si="5"/>
        <v>#NAME?</v>
      </c>
      <c r="I136" s="116"/>
      <c r="J136" s="42"/>
      <c r="K136" s="133" t="str">
        <f>IF(NKTT!$J136&gt;0,"PS","-")</f>
        <v>-</v>
      </c>
      <c r="L136" s="123" t="str">
        <f t="shared" si="6"/>
        <v>-</v>
      </c>
      <c r="M136" s="123" t="str">
        <f t="shared" si="7"/>
        <v>-</v>
      </c>
      <c r="N136" s="124" t="str">
        <f t="shared" si="8"/>
        <v>-</v>
      </c>
      <c r="O136" s="12"/>
      <c r="P136" s="12"/>
      <c r="Q136" s="12"/>
      <c r="R136" s="12"/>
      <c r="S136" s="12"/>
      <c r="T136" s="12"/>
      <c r="U136" s="12"/>
      <c r="V136" s="12"/>
      <c r="W136" s="12"/>
      <c r="X136" s="12"/>
      <c r="Y136" s="12"/>
      <c r="Z136" s="12"/>
    </row>
    <row r="137" ht="12.75" customHeight="1">
      <c r="A137" s="113">
        <f t="shared" si="1"/>
        <v>0</v>
      </c>
      <c r="B137" s="114"/>
      <c r="C137" s="115"/>
      <c r="D137" s="40" t="str">
        <f t="shared" si="2"/>
        <v>#NAME?</v>
      </c>
      <c r="E137" s="84"/>
      <c r="F137" s="41" t="str">
        <f t="shared" si="3"/>
        <v>#NAME?</v>
      </c>
      <c r="G137" s="45" t="str">
        <f t="shared" si="4"/>
        <v>#NAME?</v>
      </c>
      <c r="H137" s="41" t="str">
        <f t="shared" si="5"/>
        <v>#NAME?</v>
      </c>
      <c r="I137" s="116"/>
      <c r="J137" s="42"/>
      <c r="K137" s="133" t="str">
        <f>IF(NKTT!$J137&gt;0,"PS","-")</f>
        <v>-</v>
      </c>
      <c r="L137" s="123" t="str">
        <f t="shared" si="6"/>
        <v>-</v>
      </c>
      <c r="M137" s="123" t="str">
        <f t="shared" si="7"/>
        <v>-</v>
      </c>
      <c r="N137" s="124" t="str">
        <f t="shared" si="8"/>
        <v>-</v>
      </c>
      <c r="O137" s="12"/>
      <c r="P137" s="12"/>
      <c r="Q137" s="12"/>
      <c r="R137" s="12"/>
      <c r="S137" s="12"/>
      <c r="T137" s="12"/>
      <c r="U137" s="12"/>
      <c r="V137" s="12"/>
      <c r="W137" s="12"/>
      <c r="X137" s="12"/>
      <c r="Y137" s="12"/>
      <c r="Z137" s="12"/>
    </row>
    <row r="138" ht="12.75" customHeight="1">
      <c r="A138" s="113">
        <f t="shared" si="1"/>
        <v>0</v>
      </c>
      <c r="B138" s="114"/>
      <c r="C138" s="115"/>
      <c r="D138" s="40" t="str">
        <f t="shared" si="2"/>
        <v>#NAME?</v>
      </c>
      <c r="E138" s="84"/>
      <c r="F138" s="41" t="str">
        <f t="shared" si="3"/>
        <v>#NAME?</v>
      </c>
      <c r="G138" s="45" t="str">
        <f t="shared" si="4"/>
        <v>#NAME?</v>
      </c>
      <c r="H138" s="41" t="str">
        <f t="shared" si="5"/>
        <v>#NAME?</v>
      </c>
      <c r="I138" s="116"/>
      <c r="J138" s="42"/>
      <c r="K138" s="133" t="str">
        <f>IF(NKTT!$J138&gt;0,"PS","-")</f>
        <v>-</v>
      </c>
      <c r="L138" s="123" t="str">
        <f t="shared" si="6"/>
        <v>-</v>
      </c>
      <c r="M138" s="123" t="str">
        <f t="shared" si="7"/>
        <v>-</v>
      </c>
      <c r="N138" s="124" t="str">
        <f t="shared" si="8"/>
        <v>-</v>
      </c>
      <c r="O138" s="12"/>
      <c r="P138" s="12"/>
      <c r="Q138" s="12"/>
      <c r="R138" s="12"/>
      <c r="S138" s="12"/>
      <c r="T138" s="12"/>
      <c r="U138" s="12"/>
      <c r="V138" s="12"/>
      <c r="W138" s="12"/>
      <c r="X138" s="12"/>
      <c r="Y138" s="12"/>
      <c r="Z138" s="12"/>
    </row>
    <row r="139" ht="12.75" customHeight="1">
      <c r="A139" s="113">
        <f t="shared" si="1"/>
        <v>0</v>
      </c>
      <c r="B139" s="114"/>
      <c r="C139" s="115"/>
      <c r="D139" s="40" t="str">
        <f t="shared" si="2"/>
        <v>#NAME?</v>
      </c>
      <c r="E139" s="84"/>
      <c r="F139" s="41" t="str">
        <f t="shared" si="3"/>
        <v>#NAME?</v>
      </c>
      <c r="G139" s="45" t="str">
        <f t="shared" si="4"/>
        <v>#NAME?</v>
      </c>
      <c r="H139" s="41" t="str">
        <f t="shared" si="5"/>
        <v>#NAME?</v>
      </c>
      <c r="I139" s="116"/>
      <c r="J139" s="42"/>
      <c r="K139" s="133" t="str">
        <f>IF(NKTT!$J139&gt;0,"PS","-")</f>
        <v>-</v>
      </c>
      <c r="L139" s="123" t="str">
        <f t="shared" si="6"/>
        <v>-</v>
      </c>
      <c r="M139" s="123" t="str">
        <f t="shared" si="7"/>
        <v>-</v>
      </c>
      <c r="N139" s="124" t="str">
        <f t="shared" si="8"/>
        <v>-</v>
      </c>
      <c r="O139" s="12"/>
      <c r="P139" s="12"/>
      <c r="Q139" s="12"/>
      <c r="R139" s="12"/>
      <c r="S139" s="12"/>
      <c r="T139" s="12"/>
      <c r="U139" s="12"/>
      <c r="V139" s="12"/>
      <c r="W139" s="12"/>
      <c r="X139" s="12"/>
      <c r="Y139" s="12"/>
      <c r="Z139" s="12"/>
    </row>
    <row r="140" ht="12.75" customHeight="1">
      <c r="A140" s="113">
        <f t="shared" si="1"/>
        <v>0</v>
      </c>
      <c r="B140" s="114"/>
      <c r="C140" s="115"/>
      <c r="D140" s="40" t="str">
        <f t="shared" si="2"/>
        <v>#NAME?</v>
      </c>
      <c r="E140" s="84"/>
      <c r="F140" s="41" t="str">
        <f t="shared" si="3"/>
        <v>#NAME?</v>
      </c>
      <c r="G140" s="45" t="str">
        <f t="shared" si="4"/>
        <v>#NAME?</v>
      </c>
      <c r="H140" s="41" t="str">
        <f t="shared" si="5"/>
        <v>#NAME?</v>
      </c>
      <c r="I140" s="116"/>
      <c r="J140" s="42"/>
      <c r="K140" s="133" t="str">
        <f>IF(NKTT!$J140&gt;0,"PS","-")</f>
        <v>-</v>
      </c>
      <c r="L140" s="123" t="str">
        <f t="shared" si="6"/>
        <v>-</v>
      </c>
      <c r="M140" s="123" t="str">
        <f t="shared" si="7"/>
        <v>-</v>
      </c>
      <c r="N140" s="124" t="str">
        <f t="shared" si="8"/>
        <v>-</v>
      </c>
      <c r="O140" s="12"/>
      <c r="P140" s="12"/>
      <c r="Q140" s="12"/>
      <c r="R140" s="12"/>
      <c r="S140" s="12"/>
      <c r="T140" s="12"/>
      <c r="U140" s="12"/>
      <c r="V140" s="12"/>
      <c r="W140" s="12"/>
      <c r="X140" s="12"/>
      <c r="Y140" s="12"/>
      <c r="Z140" s="12"/>
    </row>
    <row r="141" ht="12.75" customHeight="1">
      <c r="A141" s="113">
        <f t="shared" si="1"/>
        <v>0</v>
      </c>
      <c r="B141" s="114"/>
      <c r="C141" s="115"/>
      <c r="D141" s="40" t="str">
        <f t="shared" si="2"/>
        <v>#NAME?</v>
      </c>
      <c r="E141" s="84"/>
      <c r="F141" s="41" t="str">
        <f t="shared" si="3"/>
        <v>#NAME?</v>
      </c>
      <c r="G141" s="45" t="str">
        <f t="shared" si="4"/>
        <v>#NAME?</v>
      </c>
      <c r="H141" s="41" t="str">
        <f t="shared" si="5"/>
        <v>#NAME?</v>
      </c>
      <c r="I141" s="116"/>
      <c r="J141" s="42"/>
      <c r="K141" s="133" t="str">
        <f>IF(NKTT!$J141&gt;0,"PS","-")</f>
        <v>-</v>
      </c>
      <c r="L141" s="123" t="str">
        <f t="shared" si="6"/>
        <v>-</v>
      </c>
      <c r="M141" s="123" t="str">
        <f t="shared" si="7"/>
        <v>-</v>
      </c>
      <c r="N141" s="124" t="str">
        <f t="shared" si="8"/>
        <v>-</v>
      </c>
      <c r="O141" s="12"/>
      <c r="P141" s="12"/>
      <c r="Q141" s="12"/>
      <c r="R141" s="12"/>
      <c r="S141" s="12"/>
      <c r="T141" s="12"/>
      <c r="U141" s="12"/>
      <c r="V141" s="12"/>
      <c r="W141" s="12"/>
      <c r="X141" s="12"/>
      <c r="Y141" s="12"/>
      <c r="Z141" s="12"/>
    </row>
    <row r="142" ht="12.75" customHeight="1">
      <c r="A142" s="113">
        <f t="shared" si="1"/>
        <v>0</v>
      </c>
      <c r="B142" s="114"/>
      <c r="C142" s="115"/>
      <c r="D142" s="40" t="str">
        <f t="shared" si="2"/>
        <v>#NAME?</v>
      </c>
      <c r="E142" s="84"/>
      <c r="F142" s="41" t="str">
        <f t="shared" si="3"/>
        <v>#NAME?</v>
      </c>
      <c r="G142" s="45" t="str">
        <f t="shared" si="4"/>
        <v>#NAME?</v>
      </c>
      <c r="H142" s="41" t="str">
        <f t="shared" si="5"/>
        <v>#NAME?</v>
      </c>
      <c r="I142" s="116"/>
      <c r="J142" s="42"/>
      <c r="K142" s="133" t="str">
        <f>IF(NKTT!$J142&gt;0,"PS","-")</f>
        <v>-</v>
      </c>
      <c r="L142" s="123" t="str">
        <f t="shared" si="6"/>
        <v>-</v>
      </c>
      <c r="M142" s="123" t="str">
        <f t="shared" si="7"/>
        <v>-</v>
      </c>
      <c r="N142" s="124" t="str">
        <f t="shared" si="8"/>
        <v>-</v>
      </c>
      <c r="O142" s="12"/>
      <c r="P142" s="12"/>
      <c r="Q142" s="12"/>
      <c r="R142" s="12"/>
      <c r="S142" s="12"/>
      <c r="T142" s="12"/>
      <c r="U142" s="12"/>
      <c r="V142" s="12"/>
      <c r="W142" s="12"/>
      <c r="X142" s="12"/>
      <c r="Y142" s="12"/>
      <c r="Z142" s="12"/>
    </row>
    <row r="143" ht="12.75" customHeight="1">
      <c r="A143" s="113">
        <f t="shared" si="1"/>
        <v>0</v>
      </c>
      <c r="B143" s="114"/>
      <c r="C143" s="115"/>
      <c r="D143" s="40" t="str">
        <f t="shared" si="2"/>
        <v>#NAME?</v>
      </c>
      <c r="E143" s="84"/>
      <c r="F143" s="41" t="str">
        <f t="shared" si="3"/>
        <v>#NAME?</v>
      </c>
      <c r="G143" s="45" t="str">
        <f t="shared" si="4"/>
        <v>#NAME?</v>
      </c>
      <c r="H143" s="41" t="str">
        <f t="shared" si="5"/>
        <v>#NAME?</v>
      </c>
      <c r="I143" s="116"/>
      <c r="J143" s="42"/>
      <c r="K143" s="133" t="str">
        <f>IF(NKTT!$J143&gt;0,"PS","-")</f>
        <v>-</v>
      </c>
      <c r="L143" s="123" t="str">
        <f t="shared" si="6"/>
        <v>-</v>
      </c>
      <c r="M143" s="123" t="str">
        <f t="shared" si="7"/>
        <v>-</v>
      </c>
      <c r="N143" s="124" t="str">
        <f t="shared" si="8"/>
        <v>-</v>
      </c>
      <c r="O143" s="12"/>
      <c r="P143" s="12"/>
      <c r="Q143" s="12"/>
      <c r="R143" s="12"/>
      <c r="S143" s="12"/>
      <c r="T143" s="12"/>
      <c r="U143" s="12"/>
      <c r="V143" s="12"/>
      <c r="W143" s="12"/>
      <c r="X143" s="12"/>
      <c r="Y143" s="12"/>
      <c r="Z143" s="12"/>
    </row>
    <row r="144" ht="12.75" customHeight="1">
      <c r="A144" s="113">
        <f t="shared" si="1"/>
        <v>0</v>
      </c>
      <c r="B144" s="114"/>
      <c r="C144" s="115"/>
      <c r="D144" s="40" t="str">
        <f t="shared" si="2"/>
        <v>#NAME?</v>
      </c>
      <c r="E144" s="84"/>
      <c r="F144" s="41" t="str">
        <f t="shared" si="3"/>
        <v>#NAME?</v>
      </c>
      <c r="G144" s="45" t="str">
        <f t="shared" si="4"/>
        <v>#NAME?</v>
      </c>
      <c r="H144" s="41" t="str">
        <f t="shared" si="5"/>
        <v>#NAME?</v>
      </c>
      <c r="I144" s="116"/>
      <c r="J144" s="42"/>
      <c r="K144" s="133" t="str">
        <f>IF(NKTT!$J144&gt;0,"PS","-")</f>
        <v>-</v>
      </c>
      <c r="L144" s="123" t="str">
        <f t="shared" si="6"/>
        <v>-</v>
      </c>
      <c r="M144" s="123" t="str">
        <f t="shared" si="7"/>
        <v>-</v>
      </c>
      <c r="N144" s="124" t="str">
        <f t="shared" si="8"/>
        <v>-</v>
      </c>
      <c r="O144" s="12"/>
      <c r="P144" s="12"/>
      <c r="Q144" s="12"/>
      <c r="R144" s="12"/>
      <c r="S144" s="12"/>
      <c r="T144" s="12"/>
      <c r="U144" s="12"/>
      <c r="V144" s="12"/>
      <c r="W144" s="12"/>
      <c r="X144" s="12"/>
      <c r="Y144" s="12"/>
      <c r="Z144" s="12"/>
    </row>
    <row r="145" ht="12.75" customHeight="1">
      <c r="A145" s="113">
        <f t="shared" si="1"/>
        <v>0</v>
      </c>
      <c r="B145" s="114"/>
      <c r="C145" s="115"/>
      <c r="D145" s="40" t="str">
        <f t="shared" si="2"/>
        <v>#NAME?</v>
      </c>
      <c r="E145" s="84"/>
      <c r="F145" s="41" t="str">
        <f t="shared" si="3"/>
        <v>#NAME?</v>
      </c>
      <c r="G145" s="45" t="str">
        <f t="shared" si="4"/>
        <v>#NAME?</v>
      </c>
      <c r="H145" s="41" t="str">
        <f t="shared" si="5"/>
        <v>#NAME?</v>
      </c>
      <c r="I145" s="116"/>
      <c r="J145" s="42"/>
      <c r="K145" s="133" t="str">
        <f>IF(NKTT!$J145&gt;0,"PS","-")</f>
        <v>-</v>
      </c>
      <c r="L145" s="123" t="str">
        <f t="shared" si="6"/>
        <v>-</v>
      </c>
      <c r="M145" s="123" t="str">
        <f t="shared" si="7"/>
        <v>-</v>
      </c>
      <c r="N145" s="124" t="str">
        <f t="shared" si="8"/>
        <v>-</v>
      </c>
      <c r="O145" s="12"/>
      <c r="P145" s="12"/>
      <c r="Q145" s="12"/>
      <c r="R145" s="12"/>
      <c r="S145" s="12"/>
      <c r="T145" s="12"/>
      <c r="U145" s="12"/>
      <c r="V145" s="12"/>
      <c r="W145" s="12"/>
      <c r="X145" s="12"/>
      <c r="Y145" s="12"/>
      <c r="Z145" s="12"/>
    </row>
    <row r="146" ht="12.75" customHeight="1">
      <c r="A146" s="113">
        <f t="shared" si="1"/>
        <v>0</v>
      </c>
      <c r="B146" s="114"/>
      <c r="C146" s="115"/>
      <c r="D146" s="40" t="str">
        <f t="shared" si="2"/>
        <v>#NAME?</v>
      </c>
      <c r="E146" s="84"/>
      <c r="F146" s="41" t="str">
        <f t="shared" si="3"/>
        <v>#NAME?</v>
      </c>
      <c r="G146" s="45" t="str">
        <f t="shared" si="4"/>
        <v>#NAME?</v>
      </c>
      <c r="H146" s="41" t="str">
        <f t="shared" si="5"/>
        <v>#NAME?</v>
      </c>
      <c r="I146" s="116"/>
      <c r="J146" s="42"/>
      <c r="K146" s="133" t="str">
        <f>IF(NKTT!$J146&gt;0,"PS","-")</f>
        <v>-</v>
      </c>
      <c r="L146" s="123" t="str">
        <f t="shared" si="6"/>
        <v>-</v>
      </c>
      <c r="M146" s="123" t="str">
        <f t="shared" si="7"/>
        <v>-</v>
      </c>
      <c r="N146" s="124" t="str">
        <f t="shared" si="8"/>
        <v>-</v>
      </c>
      <c r="O146" s="12"/>
      <c r="P146" s="12"/>
      <c r="Q146" s="12"/>
      <c r="R146" s="12"/>
      <c r="S146" s="12"/>
      <c r="T146" s="12"/>
      <c r="U146" s="12"/>
      <c r="V146" s="12"/>
      <c r="W146" s="12"/>
      <c r="X146" s="12"/>
      <c r="Y146" s="12"/>
      <c r="Z146" s="12"/>
    </row>
    <row r="147" ht="12.75" customHeight="1">
      <c r="A147" s="113">
        <f t="shared" si="1"/>
        <v>0</v>
      </c>
      <c r="B147" s="114"/>
      <c r="C147" s="115"/>
      <c r="D147" s="40" t="str">
        <f t="shared" si="2"/>
        <v>#NAME?</v>
      </c>
      <c r="E147" s="84"/>
      <c r="F147" s="41" t="str">
        <f t="shared" si="3"/>
        <v>#NAME?</v>
      </c>
      <c r="G147" s="45" t="str">
        <f t="shared" si="4"/>
        <v>#NAME?</v>
      </c>
      <c r="H147" s="41" t="str">
        <f t="shared" si="5"/>
        <v>#NAME?</v>
      </c>
      <c r="I147" s="116"/>
      <c r="J147" s="42"/>
      <c r="K147" s="133" t="str">
        <f>IF(NKTT!$J147&gt;0,"PS","-")</f>
        <v>-</v>
      </c>
      <c r="L147" s="123" t="str">
        <f t="shared" si="6"/>
        <v>-</v>
      </c>
      <c r="M147" s="123" t="str">
        <f t="shared" si="7"/>
        <v>-</v>
      </c>
      <c r="N147" s="124" t="str">
        <f t="shared" si="8"/>
        <v>-</v>
      </c>
      <c r="O147" s="12"/>
      <c r="P147" s="12"/>
      <c r="Q147" s="12"/>
      <c r="R147" s="12"/>
      <c r="S147" s="12"/>
      <c r="T147" s="12"/>
      <c r="U147" s="12"/>
      <c r="V147" s="12"/>
      <c r="W147" s="12"/>
      <c r="X147" s="12"/>
      <c r="Y147" s="12"/>
      <c r="Z147" s="12"/>
    </row>
    <row r="148" ht="12.75" customHeight="1">
      <c r="A148" s="113">
        <f t="shared" si="1"/>
        <v>0</v>
      </c>
      <c r="B148" s="114"/>
      <c r="C148" s="115"/>
      <c r="D148" s="40" t="str">
        <f t="shared" si="2"/>
        <v>#NAME?</v>
      </c>
      <c r="E148" s="84"/>
      <c r="F148" s="41" t="str">
        <f t="shared" si="3"/>
        <v>#NAME?</v>
      </c>
      <c r="G148" s="45" t="str">
        <f t="shared" si="4"/>
        <v>#NAME?</v>
      </c>
      <c r="H148" s="41" t="str">
        <f t="shared" si="5"/>
        <v>#NAME?</v>
      </c>
      <c r="I148" s="116"/>
      <c r="J148" s="42"/>
      <c r="K148" s="133" t="str">
        <f>IF(NKTT!$J148&gt;0,"PS","-")</f>
        <v>-</v>
      </c>
      <c r="L148" s="123" t="str">
        <f t="shared" si="6"/>
        <v>-</v>
      </c>
      <c r="M148" s="123" t="str">
        <f t="shared" si="7"/>
        <v>-</v>
      </c>
      <c r="N148" s="124" t="str">
        <f t="shared" si="8"/>
        <v>-</v>
      </c>
      <c r="O148" s="12"/>
      <c r="P148" s="12"/>
      <c r="Q148" s="12"/>
      <c r="R148" s="12"/>
      <c r="S148" s="12"/>
      <c r="T148" s="12"/>
      <c r="U148" s="12"/>
      <c r="V148" s="12"/>
      <c r="W148" s="12"/>
      <c r="X148" s="12"/>
      <c r="Y148" s="12"/>
      <c r="Z148" s="12"/>
    </row>
    <row r="149" ht="12.75" customHeight="1">
      <c r="A149" s="113">
        <f t="shared" si="1"/>
        <v>0</v>
      </c>
      <c r="B149" s="114"/>
      <c r="C149" s="115"/>
      <c r="D149" s="40" t="str">
        <f t="shared" si="2"/>
        <v>#NAME?</v>
      </c>
      <c r="E149" s="84"/>
      <c r="F149" s="41" t="str">
        <f t="shared" si="3"/>
        <v>#NAME?</v>
      </c>
      <c r="G149" s="45" t="str">
        <f t="shared" si="4"/>
        <v>#NAME?</v>
      </c>
      <c r="H149" s="41" t="str">
        <f t="shared" si="5"/>
        <v>#NAME?</v>
      </c>
      <c r="I149" s="116"/>
      <c r="J149" s="42"/>
      <c r="K149" s="133" t="str">
        <f>IF(NKTT!$J149&gt;0,"PS","-")</f>
        <v>-</v>
      </c>
      <c r="L149" s="123" t="str">
        <f t="shared" si="6"/>
        <v>-</v>
      </c>
      <c r="M149" s="123" t="str">
        <f t="shared" si="7"/>
        <v>-</v>
      </c>
      <c r="N149" s="124" t="str">
        <f t="shared" si="8"/>
        <v>-</v>
      </c>
      <c r="O149" s="12"/>
      <c r="P149" s="12"/>
      <c r="Q149" s="12"/>
      <c r="R149" s="12"/>
      <c r="S149" s="12"/>
      <c r="T149" s="12"/>
      <c r="U149" s="12"/>
      <c r="V149" s="12"/>
      <c r="W149" s="12"/>
      <c r="X149" s="12"/>
      <c r="Y149" s="12"/>
      <c r="Z149" s="12"/>
    </row>
    <row r="150" ht="12.75" customHeight="1">
      <c r="A150" s="113">
        <f t="shared" si="1"/>
        <v>0</v>
      </c>
      <c r="B150" s="114"/>
      <c r="C150" s="115"/>
      <c r="D150" s="40" t="str">
        <f t="shared" si="2"/>
        <v>#NAME?</v>
      </c>
      <c r="E150" s="84"/>
      <c r="F150" s="41" t="str">
        <f t="shared" si="3"/>
        <v>#NAME?</v>
      </c>
      <c r="G150" s="45" t="str">
        <f t="shared" si="4"/>
        <v>#NAME?</v>
      </c>
      <c r="H150" s="41" t="str">
        <f t="shared" si="5"/>
        <v>#NAME?</v>
      </c>
      <c r="I150" s="116"/>
      <c r="J150" s="42"/>
      <c r="K150" s="133" t="str">
        <f>IF(NKTT!$J150&gt;0,"PS","-")</f>
        <v>-</v>
      </c>
      <c r="L150" s="123" t="str">
        <f t="shared" si="6"/>
        <v>-</v>
      </c>
      <c r="M150" s="123" t="str">
        <f t="shared" si="7"/>
        <v>-</v>
      </c>
      <c r="N150" s="124" t="str">
        <f t="shared" si="8"/>
        <v>-</v>
      </c>
      <c r="O150" s="12"/>
      <c r="P150" s="12"/>
      <c r="Q150" s="12"/>
      <c r="R150" s="12"/>
      <c r="S150" s="12"/>
      <c r="T150" s="12"/>
      <c r="U150" s="12"/>
      <c r="V150" s="12"/>
      <c r="W150" s="12"/>
      <c r="X150" s="12"/>
      <c r="Y150" s="12"/>
      <c r="Z150" s="12"/>
    </row>
    <row r="151" ht="12.75" customHeight="1">
      <c r="A151" s="113">
        <f t="shared" si="1"/>
        <v>0</v>
      </c>
      <c r="B151" s="114"/>
      <c r="C151" s="115"/>
      <c r="D151" s="40" t="str">
        <f t="shared" si="2"/>
        <v>#NAME?</v>
      </c>
      <c r="E151" s="84"/>
      <c r="F151" s="41" t="str">
        <f t="shared" si="3"/>
        <v>#NAME?</v>
      </c>
      <c r="G151" s="45" t="str">
        <f t="shared" si="4"/>
        <v>#NAME?</v>
      </c>
      <c r="H151" s="41" t="str">
        <f t="shared" si="5"/>
        <v>#NAME?</v>
      </c>
      <c r="I151" s="116"/>
      <c r="J151" s="42"/>
      <c r="K151" s="133" t="str">
        <f>IF(NKTT!$J151&gt;0,"PS","-")</f>
        <v>-</v>
      </c>
      <c r="L151" s="123" t="str">
        <f t="shared" si="6"/>
        <v>-</v>
      </c>
      <c r="M151" s="123" t="str">
        <f t="shared" si="7"/>
        <v>-</v>
      </c>
      <c r="N151" s="124" t="str">
        <f t="shared" si="8"/>
        <v>-</v>
      </c>
      <c r="O151" s="12"/>
      <c r="P151" s="12"/>
      <c r="Q151" s="12"/>
      <c r="R151" s="12"/>
      <c r="S151" s="12"/>
      <c r="T151" s="12"/>
      <c r="U151" s="12"/>
      <c r="V151" s="12"/>
      <c r="W151" s="12"/>
      <c r="X151" s="12"/>
      <c r="Y151" s="12"/>
      <c r="Z151" s="12"/>
    </row>
    <row r="152" ht="12.75" customHeight="1">
      <c r="A152" s="113">
        <f t="shared" si="1"/>
        <v>0</v>
      </c>
      <c r="B152" s="114"/>
      <c r="C152" s="115"/>
      <c r="D152" s="40" t="str">
        <f t="shared" si="2"/>
        <v>#NAME?</v>
      </c>
      <c r="E152" s="84"/>
      <c r="F152" s="41" t="str">
        <f t="shared" si="3"/>
        <v>#NAME?</v>
      </c>
      <c r="G152" s="45" t="str">
        <f t="shared" si="4"/>
        <v>#NAME?</v>
      </c>
      <c r="H152" s="41" t="str">
        <f t="shared" si="5"/>
        <v>#NAME?</v>
      </c>
      <c r="I152" s="116"/>
      <c r="J152" s="42"/>
      <c r="K152" s="133" t="str">
        <f>IF(NKTT!$J152&gt;0,"PS","-")</f>
        <v>-</v>
      </c>
      <c r="L152" s="123" t="str">
        <f t="shared" si="6"/>
        <v>-</v>
      </c>
      <c r="M152" s="123" t="str">
        <f t="shared" si="7"/>
        <v>-</v>
      </c>
      <c r="N152" s="124" t="str">
        <f t="shared" si="8"/>
        <v>-</v>
      </c>
      <c r="O152" s="12"/>
      <c r="P152" s="12"/>
      <c r="Q152" s="12"/>
      <c r="R152" s="12"/>
      <c r="S152" s="12"/>
      <c r="T152" s="12"/>
      <c r="U152" s="12"/>
      <c r="V152" s="12"/>
      <c r="W152" s="12"/>
      <c r="X152" s="12"/>
      <c r="Y152" s="12"/>
      <c r="Z152" s="12"/>
    </row>
    <row r="153" ht="12.75" customHeight="1">
      <c r="A153" s="113">
        <f t="shared" si="1"/>
        <v>0</v>
      </c>
      <c r="B153" s="114"/>
      <c r="C153" s="115"/>
      <c r="D153" s="40" t="str">
        <f t="shared" si="2"/>
        <v>#NAME?</v>
      </c>
      <c r="E153" s="84"/>
      <c r="F153" s="41" t="str">
        <f t="shared" si="3"/>
        <v>#NAME?</v>
      </c>
      <c r="G153" s="45" t="str">
        <f t="shared" si="4"/>
        <v>#NAME?</v>
      </c>
      <c r="H153" s="41" t="str">
        <f t="shared" si="5"/>
        <v>#NAME?</v>
      </c>
      <c r="I153" s="116"/>
      <c r="J153" s="42"/>
      <c r="K153" s="133" t="str">
        <f>IF(NKTT!$J153&gt;0,"PS","-")</f>
        <v>-</v>
      </c>
      <c r="L153" s="123" t="str">
        <f t="shared" si="6"/>
        <v>-</v>
      </c>
      <c r="M153" s="123" t="str">
        <f t="shared" si="7"/>
        <v>-</v>
      </c>
      <c r="N153" s="124" t="str">
        <f t="shared" si="8"/>
        <v>-</v>
      </c>
      <c r="O153" s="12"/>
      <c r="P153" s="12"/>
      <c r="Q153" s="12"/>
      <c r="R153" s="12"/>
      <c r="S153" s="12"/>
      <c r="T153" s="12"/>
      <c r="U153" s="12"/>
      <c r="V153" s="12"/>
      <c r="W153" s="12"/>
      <c r="X153" s="12"/>
      <c r="Y153" s="12"/>
      <c r="Z153" s="12"/>
    </row>
    <row r="154" ht="12.75" customHeight="1">
      <c r="A154" s="113">
        <f t="shared" si="1"/>
        <v>0</v>
      </c>
      <c r="B154" s="114"/>
      <c r="C154" s="115"/>
      <c r="D154" s="40" t="str">
        <f t="shared" si="2"/>
        <v>#NAME?</v>
      </c>
      <c r="E154" s="84"/>
      <c r="F154" s="41" t="str">
        <f t="shared" si="3"/>
        <v>#NAME?</v>
      </c>
      <c r="G154" s="45" t="str">
        <f t="shared" si="4"/>
        <v>#NAME?</v>
      </c>
      <c r="H154" s="41" t="str">
        <f t="shared" si="5"/>
        <v>#NAME?</v>
      </c>
      <c r="I154" s="116"/>
      <c r="J154" s="42"/>
      <c r="K154" s="133" t="str">
        <f>IF(NKTT!$J154&gt;0,"PS","-")</f>
        <v>-</v>
      </c>
      <c r="L154" s="123" t="str">
        <f t="shared" si="6"/>
        <v>-</v>
      </c>
      <c r="M154" s="123" t="str">
        <f t="shared" si="7"/>
        <v>-</v>
      </c>
      <c r="N154" s="124" t="str">
        <f t="shared" si="8"/>
        <v>-</v>
      </c>
      <c r="O154" s="12"/>
      <c r="P154" s="12"/>
      <c r="Q154" s="12"/>
      <c r="R154" s="12"/>
      <c r="S154" s="12"/>
      <c r="T154" s="12"/>
      <c r="U154" s="12"/>
      <c r="V154" s="12"/>
      <c r="W154" s="12"/>
      <c r="X154" s="12"/>
      <c r="Y154" s="12"/>
      <c r="Z154" s="12"/>
    </row>
    <row r="155" ht="12.75" customHeight="1">
      <c r="A155" s="113">
        <f t="shared" si="1"/>
        <v>0</v>
      </c>
      <c r="B155" s="114"/>
      <c r="C155" s="115"/>
      <c r="D155" s="40" t="str">
        <f t="shared" si="2"/>
        <v>#NAME?</v>
      </c>
      <c r="E155" s="84"/>
      <c r="F155" s="41" t="str">
        <f t="shared" si="3"/>
        <v>#NAME?</v>
      </c>
      <c r="G155" s="45" t="str">
        <f t="shared" si="4"/>
        <v>#NAME?</v>
      </c>
      <c r="H155" s="41" t="str">
        <f t="shared" si="5"/>
        <v>#NAME?</v>
      </c>
      <c r="I155" s="116"/>
      <c r="J155" s="42"/>
      <c r="K155" s="133" t="str">
        <f>IF(NKTT!$J155&gt;0,"PS","-")</f>
        <v>-</v>
      </c>
      <c r="L155" s="123" t="str">
        <f t="shared" si="6"/>
        <v>-</v>
      </c>
      <c r="M155" s="123" t="str">
        <f t="shared" si="7"/>
        <v>-</v>
      </c>
      <c r="N155" s="124" t="str">
        <f t="shared" si="8"/>
        <v>-</v>
      </c>
      <c r="O155" s="12"/>
      <c r="P155" s="12"/>
      <c r="Q155" s="12"/>
      <c r="R155" s="12"/>
      <c r="S155" s="12"/>
      <c r="T155" s="12"/>
      <c r="U155" s="12"/>
      <c r="V155" s="12"/>
      <c r="W155" s="12"/>
      <c r="X155" s="12"/>
      <c r="Y155" s="12"/>
      <c r="Z155" s="12"/>
    </row>
    <row r="156" ht="12.75" customHeight="1">
      <c r="A156" s="113">
        <f t="shared" si="1"/>
        <v>0</v>
      </c>
      <c r="B156" s="114"/>
      <c r="C156" s="115"/>
      <c r="D156" s="40" t="str">
        <f t="shared" si="2"/>
        <v>#NAME?</v>
      </c>
      <c r="E156" s="84"/>
      <c r="F156" s="41" t="str">
        <f t="shared" si="3"/>
        <v>#NAME?</v>
      </c>
      <c r="G156" s="45" t="str">
        <f t="shared" si="4"/>
        <v>#NAME?</v>
      </c>
      <c r="H156" s="41" t="str">
        <f t="shared" si="5"/>
        <v>#NAME?</v>
      </c>
      <c r="I156" s="116"/>
      <c r="J156" s="42"/>
      <c r="K156" s="133" t="str">
        <f>IF(NKTT!$J156&gt;0,"PS","-")</f>
        <v>-</v>
      </c>
      <c r="L156" s="123" t="str">
        <f t="shared" si="6"/>
        <v>-</v>
      </c>
      <c r="M156" s="123" t="str">
        <f t="shared" si="7"/>
        <v>-</v>
      </c>
      <c r="N156" s="124" t="str">
        <f t="shared" si="8"/>
        <v>-</v>
      </c>
      <c r="O156" s="12"/>
      <c r="P156" s="12"/>
      <c r="Q156" s="12"/>
      <c r="R156" s="12"/>
      <c r="S156" s="12"/>
      <c r="T156" s="12"/>
      <c r="U156" s="12"/>
      <c r="V156" s="12"/>
      <c r="W156" s="12"/>
      <c r="X156" s="12"/>
      <c r="Y156" s="12"/>
      <c r="Z156" s="12"/>
    </row>
    <row r="157" ht="12.75" customHeight="1">
      <c r="A157" s="113">
        <f t="shared" si="1"/>
        <v>0</v>
      </c>
      <c r="B157" s="114"/>
      <c r="C157" s="115"/>
      <c r="D157" s="40" t="str">
        <f t="shared" si="2"/>
        <v>#NAME?</v>
      </c>
      <c r="E157" s="84"/>
      <c r="F157" s="41" t="str">
        <f t="shared" si="3"/>
        <v>#NAME?</v>
      </c>
      <c r="G157" s="45" t="str">
        <f t="shared" si="4"/>
        <v>#NAME?</v>
      </c>
      <c r="H157" s="41" t="str">
        <f t="shared" si="5"/>
        <v>#NAME?</v>
      </c>
      <c r="I157" s="116"/>
      <c r="J157" s="42"/>
      <c r="K157" s="133" t="str">
        <f>IF(NKTT!$J157&gt;0,"PS","-")</f>
        <v>-</v>
      </c>
      <c r="L157" s="123" t="str">
        <f t="shared" si="6"/>
        <v>-</v>
      </c>
      <c r="M157" s="123" t="str">
        <f t="shared" si="7"/>
        <v>-</v>
      </c>
      <c r="N157" s="124" t="str">
        <f t="shared" si="8"/>
        <v>-</v>
      </c>
      <c r="O157" s="12"/>
      <c r="P157" s="12"/>
      <c r="Q157" s="12"/>
      <c r="R157" s="12"/>
      <c r="S157" s="12"/>
      <c r="T157" s="12"/>
      <c r="U157" s="12"/>
      <c r="V157" s="12"/>
      <c r="W157" s="12"/>
      <c r="X157" s="12"/>
      <c r="Y157" s="12"/>
      <c r="Z157" s="12"/>
    </row>
    <row r="158" ht="12.75" customHeight="1">
      <c r="A158" s="113">
        <f t="shared" si="1"/>
        <v>0</v>
      </c>
      <c r="B158" s="114"/>
      <c r="C158" s="115"/>
      <c r="D158" s="40" t="str">
        <f t="shared" si="2"/>
        <v>#NAME?</v>
      </c>
      <c r="E158" s="84"/>
      <c r="F158" s="41" t="str">
        <f t="shared" si="3"/>
        <v>#NAME?</v>
      </c>
      <c r="G158" s="45" t="str">
        <f t="shared" si="4"/>
        <v>#NAME?</v>
      </c>
      <c r="H158" s="41" t="str">
        <f t="shared" si="5"/>
        <v>#NAME?</v>
      </c>
      <c r="I158" s="116"/>
      <c r="J158" s="42"/>
      <c r="K158" s="133" t="str">
        <f>IF(NKTT!$J158&gt;0,"PS","-")</f>
        <v>-</v>
      </c>
      <c r="L158" s="123" t="str">
        <f t="shared" si="6"/>
        <v>-</v>
      </c>
      <c r="M158" s="123" t="str">
        <f t="shared" si="7"/>
        <v>-</v>
      </c>
      <c r="N158" s="124" t="str">
        <f t="shared" si="8"/>
        <v>-</v>
      </c>
      <c r="O158" s="12"/>
      <c r="P158" s="12"/>
      <c r="Q158" s="12"/>
      <c r="R158" s="12"/>
      <c r="S158" s="12"/>
      <c r="T158" s="12"/>
      <c r="U158" s="12"/>
      <c r="V158" s="12"/>
      <c r="W158" s="12"/>
      <c r="X158" s="12"/>
      <c r="Y158" s="12"/>
      <c r="Z158" s="12"/>
    </row>
    <row r="159" ht="12.75" customHeight="1">
      <c r="A159" s="113">
        <f t="shared" si="1"/>
        <v>0</v>
      </c>
      <c r="B159" s="114"/>
      <c r="C159" s="115"/>
      <c r="D159" s="40" t="str">
        <f t="shared" si="2"/>
        <v>#NAME?</v>
      </c>
      <c r="E159" s="84"/>
      <c r="F159" s="41" t="str">
        <f t="shared" si="3"/>
        <v>#NAME?</v>
      </c>
      <c r="G159" s="45" t="str">
        <f t="shared" si="4"/>
        <v>#NAME?</v>
      </c>
      <c r="H159" s="41" t="str">
        <f t="shared" si="5"/>
        <v>#NAME?</v>
      </c>
      <c r="I159" s="116"/>
      <c r="J159" s="42"/>
      <c r="K159" s="133" t="str">
        <f>IF(NKTT!$J159&gt;0,"PS","-")</f>
        <v>-</v>
      </c>
      <c r="L159" s="123" t="str">
        <f t="shared" si="6"/>
        <v>-</v>
      </c>
      <c r="M159" s="123" t="str">
        <f t="shared" si="7"/>
        <v>-</v>
      </c>
      <c r="N159" s="124" t="str">
        <f t="shared" si="8"/>
        <v>-</v>
      </c>
      <c r="O159" s="12"/>
      <c r="P159" s="12"/>
      <c r="Q159" s="12"/>
      <c r="R159" s="12"/>
      <c r="S159" s="12"/>
      <c r="T159" s="12"/>
      <c r="U159" s="12"/>
      <c r="V159" s="12"/>
      <c r="W159" s="12"/>
      <c r="X159" s="12"/>
      <c r="Y159" s="12"/>
      <c r="Z159" s="12"/>
    </row>
    <row r="160" ht="12.75" customHeight="1">
      <c r="A160" s="113">
        <f t="shared" si="1"/>
        <v>0</v>
      </c>
      <c r="B160" s="114"/>
      <c r="C160" s="115"/>
      <c r="D160" s="40" t="str">
        <f t="shared" si="2"/>
        <v>#NAME?</v>
      </c>
      <c r="E160" s="84"/>
      <c r="F160" s="41" t="str">
        <f t="shared" si="3"/>
        <v>#NAME?</v>
      </c>
      <c r="G160" s="45" t="str">
        <f t="shared" si="4"/>
        <v>#NAME?</v>
      </c>
      <c r="H160" s="41" t="str">
        <f t="shared" si="5"/>
        <v>#NAME?</v>
      </c>
      <c r="I160" s="116"/>
      <c r="J160" s="42"/>
      <c r="K160" s="133" t="str">
        <f>IF(NKTT!$J160&gt;0,"PS","-")</f>
        <v>-</v>
      </c>
      <c r="L160" s="123" t="str">
        <f t="shared" si="6"/>
        <v>-</v>
      </c>
      <c r="M160" s="123" t="str">
        <f t="shared" si="7"/>
        <v>-</v>
      </c>
      <c r="N160" s="124" t="str">
        <f t="shared" si="8"/>
        <v>-</v>
      </c>
      <c r="O160" s="12"/>
      <c r="P160" s="12"/>
      <c r="Q160" s="12"/>
      <c r="R160" s="12"/>
      <c r="S160" s="12"/>
      <c r="T160" s="12"/>
      <c r="U160" s="12"/>
      <c r="V160" s="12"/>
      <c r="W160" s="12"/>
      <c r="X160" s="12"/>
      <c r="Y160" s="12"/>
      <c r="Z160" s="12"/>
    </row>
    <row r="161" ht="12.75" customHeight="1">
      <c r="A161" s="113">
        <f t="shared" si="1"/>
        <v>0</v>
      </c>
      <c r="B161" s="114"/>
      <c r="C161" s="115"/>
      <c r="D161" s="40" t="str">
        <f t="shared" si="2"/>
        <v>#NAME?</v>
      </c>
      <c r="E161" s="84"/>
      <c r="F161" s="41" t="str">
        <f t="shared" si="3"/>
        <v>#NAME?</v>
      </c>
      <c r="G161" s="45" t="str">
        <f t="shared" si="4"/>
        <v>#NAME?</v>
      </c>
      <c r="H161" s="41" t="str">
        <f t="shared" si="5"/>
        <v>#NAME?</v>
      </c>
      <c r="I161" s="116"/>
      <c r="J161" s="42"/>
      <c r="K161" s="133" t="str">
        <f>IF(NKTT!$J161&gt;0,"PS","-")</f>
        <v>-</v>
      </c>
      <c r="L161" s="123" t="str">
        <f t="shared" si="6"/>
        <v>-</v>
      </c>
      <c r="M161" s="123" t="str">
        <f t="shared" si="7"/>
        <v>-</v>
      </c>
      <c r="N161" s="124" t="str">
        <f t="shared" si="8"/>
        <v>-</v>
      </c>
      <c r="O161" s="12"/>
      <c r="P161" s="12"/>
      <c r="Q161" s="12"/>
      <c r="R161" s="12"/>
      <c r="S161" s="12"/>
      <c r="T161" s="12"/>
      <c r="U161" s="12"/>
      <c r="V161" s="12"/>
      <c r="W161" s="12"/>
      <c r="X161" s="12"/>
      <c r="Y161" s="12"/>
      <c r="Z161" s="12"/>
    </row>
    <row r="162" ht="12.75" customHeight="1">
      <c r="A162" s="113">
        <f t="shared" si="1"/>
        <v>0</v>
      </c>
      <c r="B162" s="114"/>
      <c r="C162" s="115"/>
      <c r="D162" s="40" t="str">
        <f t="shared" si="2"/>
        <v>#NAME?</v>
      </c>
      <c r="E162" s="84"/>
      <c r="F162" s="41" t="str">
        <f t="shared" si="3"/>
        <v>#NAME?</v>
      </c>
      <c r="G162" s="45" t="str">
        <f t="shared" si="4"/>
        <v>#NAME?</v>
      </c>
      <c r="H162" s="41" t="str">
        <f t="shared" si="5"/>
        <v>#NAME?</v>
      </c>
      <c r="I162" s="116"/>
      <c r="J162" s="42"/>
      <c r="K162" s="133" t="str">
        <f>IF(NKTT!$J162&gt;0,"PS","-")</f>
        <v>-</v>
      </c>
      <c r="L162" s="123" t="str">
        <f t="shared" si="6"/>
        <v>-</v>
      </c>
      <c r="M162" s="123" t="str">
        <f t="shared" si="7"/>
        <v>-</v>
      </c>
      <c r="N162" s="124" t="str">
        <f t="shared" si="8"/>
        <v>-</v>
      </c>
      <c r="O162" s="12"/>
      <c r="P162" s="12"/>
      <c r="Q162" s="12"/>
      <c r="R162" s="12"/>
      <c r="S162" s="12"/>
      <c r="T162" s="12"/>
      <c r="U162" s="12"/>
      <c r="V162" s="12"/>
      <c r="W162" s="12"/>
      <c r="X162" s="12"/>
      <c r="Y162" s="12"/>
      <c r="Z162" s="12"/>
    </row>
    <row r="163" ht="12.75" customHeight="1">
      <c r="A163" s="113">
        <f t="shared" si="1"/>
        <v>0</v>
      </c>
      <c r="B163" s="114"/>
      <c r="C163" s="115"/>
      <c r="D163" s="40" t="str">
        <f t="shared" si="2"/>
        <v>#NAME?</v>
      </c>
      <c r="E163" s="84"/>
      <c r="F163" s="41" t="str">
        <f t="shared" si="3"/>
        <v>#NAME?</v>
      </c>
      <c r="G163" s="45" t="str">
        <f t="shared" si="4"/>
        <v>#NAME?</v>
      </c>
      <c r="H163" s="41" t="str">
        <f t="shared" si="5"/>
        <v>#NAME?</v>
      </c>
      <c r="I163" s="116"/>
      <c r="J163" s="42"/>
      <c r="K163" s="133" t="str">
        <f>IF(NKTT!$J163&gt;0,"PS","-")</f>
        <v>-</v>
      </c>
      <c r="L163" s="123" t="str">
        <f t="shared" si="6"/>
        <v>-</v>
      </c>
      <c r="M163" s="123" t="str">
        <f t="shared" si="7"/>
        <v>-</v>
      </c>
      <c r="N163" s="124" t="str">
        <f t="shared" si="8"/>
        <v>-</v>
      </c>
      <c r="O163" s="12"/>
      <c r="P163" s="12"/>
      <c r="Q163" s="12"/>
      <c r="R163" s="12"/>
      <c r="S163" s="12"/>
      <c r="T163" s="12"/>
      <c r="U163" s="12"/>
      <c r="V163" s="12"/>
      <c r="W163" s="12"/>
      <c r="X163" s="12"/>
      <c r="Y163" s="12"/>
      <c r="Z163" s="12"/>
    </row>
    <row r="164" ht="12.75" customHeight="1">
      <c r="A164" s="113">
        <f t="shared" si="1"/>
        <v>0</v>
      </c>
      <c r="B164" s="114"/>
      <c r="C164" s="115"/>
      <c r="D164" s="40" t="str">
        <f t="shared" si="2"/>
        <v>#NAME?</v>
      </c>
      <c r="E164" s="84"/>
      <c r="F164" s="41" t="str">
        <f t="shared" si="3"/>
        <v>#NAME?</v>
      </c>
      <c r="G164" s="45" t="str">
        <f t="shared" si="4"/>
        <v>#NAME?</v>
      </c>
      <c r="H164" s="41" t="str">
        <f t="shared" si="5"/>
        <v>#NAME?</v>
      </c>
      <c r="I164" s="116"/>
      <c r="J164" s="42"/>
      <c r="K164" s="133" t="str">
        <f>IF(NKTT!$J164&gt;0,"PS","-")</f>
        <v>-</v>
      </c>
      <c r="L164" s="123" t="str">
        <f t="shared" si="6"/>
        <v>-</v>
      </c>
      <c r="M164" s="123" t="str">
        <f t="shared" si="7"/>
        <v>-</v>
      </c>
      <c r="N164" s="124" t="str">
        <f t="shared" si="8"/>
        <v>-</v>
      </c>
      <c r="O164" s="12"/>
      <c r="P164" s="12"/>
      <c r="Q164" s="12"/>
      <c r="R164" s="12"/>
      <c r="S164" s="12"/>
      <c r="T164" s="12"/>
      <c r="U164" s="12"/>
      <c r="V164" s="12"/>
      <c r="W164" s="12"/>
      <c r="X164" s="12"/>
      <c r="Y164" s="12"/>
      <c r="Z164" s="12"/>
    </row>
    <row r="165" ht="12.75" customHeight="1">
      <c r="A165" s="113">
        <f t="shared" si="1"/>
        <v>0</v>
      </c>
      <c r="B165" s="114"/>
      <c r="C165" s="115"/>
      <c r="D165" s="40" t="str">
        <f t="shared" si="2"/>
        <v>#NAME?</v>
      </c>
      <c r="E165" s="84"/>
      <c r="F165" s="41" t="str">
        <f t="shared" si="3"/>
        <v>#NAME?</v>
      </c>
      <c r="G165" s="45" t="str">
        <f t="shared" si="4"/>
        <v>#NAME?</v>
      </c>
      <c r="H165" s="41" t="str">
        <f t="shared" si="5"/>
        <v>#NAME?</v>
      </c>
      <c r="I165" s="116"/>
      <c r="J165" s="42"/>
      <c r="K165" s="133" t="str">
        <f>IF(NKTT!$J165&gt;0,"PS","-")</f>
        <v>-</v>
      </c>
      <c r="L165" s="123" t="str">
        <f t="shared" si="6"/>
        <v>-</v>
      </c>
      <c r="M165" s="123" t="str">
        <f t="shared" si="7"/>
        <v>-</v>
      </c>
      <c r="N165" s="124" t="str">
        <f t="shared" si="8"/>
        <v>-</v>
      </c>
      <c r="O165" s="12"/>
      <c r="P165" s="12"/>
      <c r="Q165" s="12"/>
      <c r="R165" s="12"/>
      <c r="S165" s="12"/>
      <c r="T165" s="12"/>
      <c r="U165" s="12"/>
      <c r="V165" s="12"/>
      <c r="W165" s="12"/>
      <c r="X165" s="12"/>
      <c r="Y165" s="12"/>
      <c r="Z165" s="12"/>
    </row>
    <row r="166" ht="12.75" customHeight="1">
      <c r="A166" s="113">
        <f t="shared" si="1"/>
        <v>0</v>
      </c>
      <c r="B166" s="114"/>
      <c r="C166" s="115"/>
      <c r="D166" s="40" t="str">
        <f t="shared" si="2"/>
        <v>#NAME?</v>
      </c>
      <c r="E166" s="84"/>
      <c r="F166" s="41" t="str">
        <f t="shared" si="3"/>
        <v>#NAME?</v>
      </c>
      <c r="G166" s="45" t="str">
        <f t="shared" si="4"/>
        <v>#NAME?</v>
      </c>
      <c r="H166" s="41" t="str">
        <f t="shared" si="5"/>
        <v>#NAME?</v>
      </c>
      <c r="I166" s="116"/>
      <c r="J166" s="42"/>
      <c r="K166" s="133" t="str">
        <f>IF(NKTT!$J166&gt;0,"PS","-")</f>
        <v>-</v>
      </c>
      <c r="L166" s="123" t="str">
        <f t="shared" si="6"/>
        <v>-</v>
      </c>
      <c r="M166" s="123" t="str">
        <f t="shared" si="7"/>
        <v>-</v>
      </c>
      <c r="N166" s="124" t="str">
        <f t="shared" si="8"/>
        <v>-</v>
      </c>
      <c r="O166" s="12"/>
      <c r="P166" s="12"/>
      <c r="Q166" s="12"/>
      <c r="R166" s="12"/>
      <c r="S166" s="12"/>
      <c r="T166" s="12"/>
      <c r="U166" s="12"/>
      <c r="V166" s="12"/>
      <c r="W166" s="12"/>
      <c r="X166" s="12"/>
      <c r="Y166" s="12"/>
      <c r="Z166" s="12"/>
    </row>
    <row r="167" ht="12.75" customHeight="1">
      <c r="A167" s="113">
        <f t="shared" si="1"/>
        <v>0</v>
      </c>
      <c r="B167" s="114"/>
      <c r="C167" s="115"/>
      <c r="D167" s="40" t="str">
        <f t="shared" si="2"/>
        <v>#NAME?</v>
      </c>
      <c r="E167" s="84"/>
      <c r="F167" s="41" t="str">
        <f t="shared" si="3"/>
        <v>#NAME?</v>
      </c>
      <c r="G167" s="45" t="str">
        <f t="shared" si="4"/>
        <v>#NAME?</v>
      </c>
      <c r="H167" s="41" t="str">
        <f t="shared" si="5"/>
        <v>#NAME?</v>
      </c>
      <c r="I167" s="116"/>
      <c r="J167" s="42"/>
      <c r="K167" s="133" t="str">
        <f>IF(NKTT!$J167&gt;0,"PS","-")</f>
        <v>-</v>
      </c>
      <c r="L167" s="123" t="str">
        <f t="shared" si="6"/>
        <v>-</v>
      </c>
      <c r="M167" s="123" t="str">
        <f t="shared" si="7"/>
        <v>-</v>
      </c>
      <c r="N167" s="124" t="str">
        <f t="shared" si="8"/>
        <v>-</v>
      </c>
      <c r="O167" s="12"/>
      <c r="P167" s="12"/>
      <c r="Q167" s="12"/>
      <c r="R167" s="12"/>
      <c r="S167" s="12"/>
      <c r="T167" s="12"/>
      <c r="U167" s="12"/>
      <c r="V167" s="12"/>
      <c r="W167" s="12"/>
      <c r="X167" s="12"/>
      <c r="Y167" s="12"/>
      <c r="Z167" s="12"/>
    </row>
    <row r="168" ht="12.75" customHeight="1">
      <c r="A168" s="113">
        <f t="shared" si="1"/>
        <v>0</v>
      </c>
      <c r="B168" s="114"/>
      <c r="C168" s="115"/>
      <c r="D168" s="40" t="str">
        <f t="shared" si="2"/>
        <v>#NAME?</v>
      </c>
      <c r="E168" s="84"/>
      <c r="F168" s="41" t="str">
        <f t="shared" si="3"/>
        <v>#NAME?</v>
      </c>
      <c r="G168" s="45" t="str">
        <f t="shared" si="4"/>
        <v>#NAME?</v>
      </c>
      <c r="H168" s="41" t="str">
        <f t="shared" si="5"/>
        <v>#NAME?</v>
      </c>
      <c r="I168" s="116"/>
      <c r="J168" s="42"/>
      <c r="K168" s="133" t="str">
        <f>IF(NKTT!$J168&gt;0,"PS","-")</f>
        <v>-</v>
      </c>
      <c r="L168" s="123" t="str">
        <f t="shared" si="6"/>
        <v>-</v>
      </c>
      <c r="M168" s="123" t="str">
        <f t="shared" si="7"/>
        <v>-</v>
      </c>
      <c r="N168" s="124" t="str">
        <f t="shared" si="8"/>
        <v>-</v>
      </c>
      <c r="O168" s="12"/>
      <c r="P168" s="12"/>
      <c r="Q168" s="12"/>
      <c r="R168" s="12"/>
      <c r="S168" s="12"/>
      <c r="T168" s="12"/>
      <c r="U168" s="12"/>
      <c r="V168" s="12"/>
      <c r="W168" s="12"/>
      <c r="X168" s="12"/>
      <c r="Y168" s="12"/>
      <c r="Z168" s="12"/>
    </row>
    <row r="169" ht="12.75" customHeight="1">
      <c r="A169" s="113">
        <f t="shared" si="1"/>
        <v>0</v>
      </c>
      <c r="B169" s="114"/>
      <c r="C169" s="115"/>
      <c r="D169" s="40" t="str">
        <f t="shared" si="2"/>
        <v>#NAME?</v>
      </c>
      <c r="E169" s="84"/>
      <c r="F169" s="41" t="str">
        <f t="shared" si="3"/>
        <v>#NAME?</v>
      </c>
      <c r="G169" s="45" t="str">
        <f t="shared" si="4"/>
        <v>#NAME?</v>
      </c>
      <c r="H169" s="41" t="str">
        <f t="shared" si="5"/>
        <v>#NAME?</v>
      </c>
      <c r="I169" s="116"/>
      <c r="J169" s="42"/>
      <c r="K169" s="133" t="str">
        <f>IF(NKTT!$J169&gt;0,"PS","-")</f>
        <v>-</v>
      </c>
      <c r="L169" s="123" t="str">
        <f t="shared" si="6"/>
        <v>-</v>
      </c>
      <c r="M169" s="123" t="str">
        <f t="shared" si="7"/>
        <v>-</v>
      </c>
      <c r="N169" s="124" t="str">
        <f t="shared" si="8"/>
        <v>-</v>
      </c>
      <c r="O169" s="12"/>
      <c r="P169" s="12"/>
      <c r="Q169" s="12"/>
      <c r="R169" s="12"/>
      <c r="S169" s="12"/>
      <c r="T169" s="12"/>
      <c r="U169" s="12"/>
      <c r="V169" s="12"/>
      <c r="W169" s="12"/>
      <c r="X169" s="12"/>
      <c r="Y169" s="12"/>
      <c r="Z169" s="12"/>
    </row>
    <row r="170" ht="12.75" customHeight="1">
      <c r="A170" s="113">
        <f t="shared" si="1"/>
        <v>0</v>
      </c>
      <c r="B170" s="114"/>
      <c r="C170" s="115"/>
      <c r="D170" s="40" t="str">
        <f t="shared" si="2"/>
        <v>#NAME?</v>
      </c>
      <c r="E170" s="84"/>
      <c r="F170" s="41" t="str">
        <f t="shared" si="3"/>
        <v>#NAME?</v>
      </c>
      <c r="G170" s="45" t="str">
        <f t="shared" si="4"/>
        <v>#NAME?</v>
      </c>
      <c r="H170" s="41" t="str">
        <f t="shared" si="5"/>
        <v>#NAME?</v>
      </c>
      <c r="I170" s="116"/>
      <c r="J170" s="42"/>
      <c r="K170" s="133" t="str">
        <f>IF(NKTT!$J170&gt;0,"PS","-")</f>
        <v>-</v>
      </c>
      <c r="L170" s="123" t="str">
        <f t="shared" si="6"/>
        <v>-</v>
      </c>
      <c r="M170" s="123" t="str">
        <f t="shared" si="7"/>
        <v>-</v>
      </c>
      <c r="N170" s="124" t="str">
        <f t="shared" si="8"/>
        <v>-</v>
      </c>
      <c r="O170" s="12"/>
      <c r="P170" s="12"/>
      <c r="Q170" s="12"/>
      <c r="R170" s="12"/>
      <c r="S170" s="12"/>
      <c r="T170" s="12"/>
      <c r="U170" s="12"/>
      <c r="V170" s="12"/>
      <c r="W170" s="12"/>
      <c r="X170" s="12"/>
      <c r="Y170" s="12"/>
      <c r="Z170" s="12"/>
    </row>
    <row r="171" ht="12.75" customHeight="1">
      <c r="A171" s="113">
        <f t="shared" si="1"/>
        <v>0</v>
      </c>
      <c r="B171" s="114"/>
      <c r="C171" s="115"/>
      <c r="D171" s="40" t="str">
        <f t="shared" si="2"/>
        <v>#NAME?</v>
      </c>
      <c r="E171" s="84"/>
      <c r="F171" s="41" t="str">
        <f t="shared" si="3"/>
        <v>#NAME?</v>
      </c>
      <c r="G171" s="45" t="str">
        <f t="shared" si="4"/>
        <v>#NAME?</v>
      </c>
      <c r="H171" s="41" t="str">
        <f t="shared" si="5"/>
        <v>#NAME?</v>
      </c>
      <c r="I171" s="116"/>
      <c r="J171" s="42"/>
      <c r="K171" s="133" t="str">
        <f>IF(NKTT!$J171&gt;0,"PS","-")</f>
        <v>-</v>
      </c>
      <c r="L171" s="123" t="str">
        <f t="shared" si="6"/>
        <v>-</v>
      </c>
      <c r="M171" s="123" t="str">
        <f t="shared" si="7"/>
        <v>-</v>
      </c>
      <c r="N171" s="124" t="str">
        <f t="shared" si="8"/>
        <v>-</v>
      </c>
      <c r="O171" s="12"/>
      <c r="P171" s="12"/>
      <c r="Q171" s="12"/>
      <c r="R171" s="12"/>
      <c r="S171" s="12"/>
      <c r="T171" s="12"/>
      <c r="U171" s="12"/>
      <c r="V171" s="12"/>
      <c r="W171" s="12"/>
      <c r="X171" s="12"/>
      <c r="Y171" s="12"/>
      <c r="Z171" s="12"/>
    </row>
    <row r="172" ht="12.75" customHeight="1">
      <c r="A172" s="113">
        <f t="shared" si="1"/>
        <v>0</v>
      </c>
      <c r="B172" s="114"/>
      <c r="C172" s="115"/>
      <c r="D172" s="40" t="str">
        <f t="shared" si="2"/>
        <v>#NAME?</v>
      </c>
      <c r="E172" s="84"/>
      <c r="F172" s="41" t="str">
        <f t="shared" si="3"/>
        <v>#NAME?</v>
      </c>
      <c r="G172" s="45" t="str">
        <f t="shared" si="4"/>
        <v>#NAME?</v>
      </c>
      <c r="H172" s="41" t="str">
        <f t="shared" si="5"/>
        <v>#NAME?</v>
      </c>
      <c r="I172" s="116"/>
      <c r="J172" s="42"/>
      <c r="K172" s="133" t="str">
        <f>IF(NKTT!$J172&gt;0,"PS","-")</f>
        <v>-</v>
      </c>
      <c r="L172" s="123" t="str">
        <f t="shared" si="6"/>
        <v>-</v>
      </c>
      <c r="M172" s="123" t="str">
        <f t="shared" si="7"/>
        <v>-</v>
      </c>
      <c r="N172" s="124" t="str">
        <f t="shared" si="8"/>
        <v>-</v>
      </c>
      <c r="O172" s="12"/>
      <c r="P172" s="12"/>
      <c r="Q172" s="12"/>
      <c r="R172" s="12"/>
      <c r="S172" s="12"/>
      <c r="T172" s="12"/>
      <c r="U172" s="12"/>
      <c r="V172" s="12"/>
      <c r="W172" s="12"/>
      <c r="X172" s="12"/>
      <c r="Y172" s="12"/>
      <c r="Z172" s="12"/>
    </row>
    <row r="173" ht="12.75" customHeight="1">
      <c r="A173" s="113">
        <f t="shared" si="1"/>
        <v>0</v>
      </c>
      <c r="B173" s="114"/>
      <c r="C173" s="115"/>
      <c r="D173" s="40" t="str">
        <f t="shared" si="2"/>
        <v>#NAME?</v>
      </c>
      <c r="E173" s="84"/>
      <c r="F173" s="41" t="str">
        <f t="shared" si="3"/>
        <v>#NAME?</v>
      </c>
      <c r="G173" s="45" t="str">
        <f t="shared" si="4"/>
        <v>#NAME?</v>
      </c>
      <c r="H173" s="41" t="str">
        <f t="shared" si="5"/>
        <v>#NAME?</v>
      </c>
      <c r="I173" s="116"/>
      <c r="J173" s="42"/>
      <c r="K173" s="133" t="str">
        <f>IF(NKTT!$J173&gt;0,"PS","-")</f>
        <v>-</v>
      </c>
      <c r="L173" s="123" t="str">
        <f t="shared" si="6"/>
        <v>-</v>
      </c>
      <c r="M173" s="123" t="str">
        <f t="shared" si="7"/>
        <v>-</v>
      </c>
      <c r="N173" s="124" t="str">
        <f t="shared" si="8"/>
        <v>-</v>
      </c>
      <c r="O173" s="12"/>
      <c r="P173" s="12"/>
      <c r="Q173" s="12"/>
      <c r="R173" s="12"/>
      <c r="S173" s="12"/>
      <c r="T173" s="12"/>
      <c r="U173" s="12"/>
      <c r="V173" s="12"/>
      <c r="W173" s="12"/>
      <c r="X173" s="12"/>
      <c r="Y173" s="12"/>
      <c r="Z173" s="12"/>
    </row>
    <row r="174" ht="12.75" customHeight="1">
      <c r="A174" s="113">
        <f t="shared" si="1"/>
        <v>0</v>
      </c>
      <c r="B174" s="114"/>
      <c r="C174" s="115"/>
      <c r="D174" s="40" t="str">
        <f t="shared" si="2"/>
        <v>#NAME?</v>
      </c>
      <c r="E174" s="84"/>
      <c r="F174" s="41" t="str">
        <f t="shared" si="3"/>
        <v>#NAME?</v>
      </c>
      <c r="G174" s="45" t="str">
        <f t="shared" si="4"/>
        <v>#NAME?</v>
      </c>
      <c r="H174" s="41" t="str">
        <f t="shared" si="5"/>
        <v>#NAME?</v>
      </c>
      <c r="I174" s="116"/>
      <c r="J174" s="42"/>
      <c r="K174" s="133" t="str">
        <f>IF(NKTT!$J174&gt;0,"PS","-")</f>
        <v>-</v>
      </c>
      <c r="L174" s="123" t="str">
        <f t="shared" si="6"/>
        <v>-</v>
      </c>
      <c r="M174" s="123" t="str">
        <f t="shared" si="7"/>
        <v>-</v>
      </c>
      <c r="N174" s="124" t="str">
        <f t="shared" si="8"/>
        <v>-</v>
      </c>
      <c r="O174" s="12"/>
      <c r="P174" s="12"/>
      <c r="Q174" s="12"/>
      <c r="R174" s="12"/>
      <c r="S174" s="12"/>
      <c r="T174" s="12"/>
      <c r="U174" s="12"/>
      <c r="V174" s="12"/>
      <c r="W174" s="12"/>
      <c r="X174" s="12"/>
      <c r="Y174" s="12"/>
      <c r="Z174" s="12"/>
    </row>
    <row r="175" ht="12.75" customHeight="1">
      <c r="A175" s="113">
        <f t="shared" si="1"/>
        <v>0</v>
      </c>
      <c r="B175" s="114"/>
      <c r="C175" s="115"/>
      <c r="D175" s="40" t="str">
        <f t="shared" si="2"/>
        <v>#NAME?</v>
      </c>
      <c r="E175" s="84"/>
      <c r="F175" s="41" t="str">
        <f t="shared" si="3"/>
        <v>#NAME?</v>
      </c>
      <c r="G175" s="45" t="str">
        <f t="shared" si="4"/>
        <v>#NAME?</v>
      </c>
      <c r="H175" s="41" t="str">
        <f t="shared" si="5"/>
        <v>#NAME?</v>
      </c>
      <c r="I175" s="116"/>
      <c r="J175" s="42"/>
      <c r="K175" s="133" t="str">
        <f>IF(NKTT!$J175&gt;0,"PS","-")</f>
        <v>-</v>
      </c>
      <c r="L175" s="123" t="str">
        <f t="shared" si="6"/>
        <v>-</v>
      </c>
      <c r="M175" s="123" t="str">
        <f t="shared" si="7"/>
        <v>-</v>
      </c>
      <c r="N175" s="124" t="str">
        <f t="shared" si="8"/>
        <v>-</v>
      </c>
      <c r="O175" s="12"/>
      <c r="P175" s="12"/>
      <c r="Q175" s="12"/>
      <c r="R175" s="12"/>
      <c r="S175" s="12"/>
      <c r="T175" s="12"/>
      <c r="U175" s="12"/>
      <c r="V175" s="12"/>
      <c r="W175" s="12"/>
      <c r="X175" s="12"/>
      <c r="Y175" s="12"/>
      <c r="Z175" s="12"/>
    </row>
    <row r="176" ht="12.75" customHeight="1">
      <c r="A176" s="113">
        <f t="shared" si="1"/>
        <v>0</v>
      </c>
      <c r="B176" s="114"/>
      <c r="C176" s="115"/>
      <c r="D176" s="40" t="str">
        <f t="shared" si="2"/>
        <v>#NAME?</v>
      </c>
      <c r="E176" s="84"/>
      <c r="F176" s="41" t="str">
        <f t="shared" si="3"/>
        <v>#NAME?</v>
      </c>
      <c r="G176" s="45" t="str">
        <f t="shared" si="4"/>
        <v>#NAME?</v>
      </c>
      <c r="H176" s="41" t="str">
        <f t="shared" si="5"/>
        <v>#NAME?</v>
      </c>
      <c r="I176" s="116"/>
      <c r="J176" s="42"/>
      <c r="K176" s="133" t="str">
        <f>IF(NKTT!$J176&gt;0,"PS","-")</f>
        <v>-</v>
      </c>
      <c r="L176" s="123" t="str">
        <f t="shared" si="6"/>
        <v>-</v>
      </c>
      <c r="M176" s="123" t="str">
        <f t="shared" si="7"/>
        <v>-</v>
      </c>
      <c r="N176" s="124" t="str">
        <f t="shared" si="8"/>
        <v>-</v>
      </c>
      <c r="O176" s="12"/>
      <c r="P176" s="12"/>
      <c r="Q176" s="12"/>
      <c r="R176" s="12"/>
      <c r="S176" s="12"/>
      <c r="T176" s="12"/>
      <c r="U176" s="12"/>
      <c r="V176" s="12"/>
      <c r="W176" s="12"/>
      <c r="X176" s="12"/>
      <c r="Y176" s="12"/>
      <c r="Z176" s="12"/>
    </row>
    <row r="177" ht="12.75" customHeight="1">
      <c r="A177" s="113">
        <f t="shared" si="1"/>
        <v>0</v>
      </c>
      <c r="B177" s="114"/>
      <c r="C177" s="115"/>
      <c r="D177" s="40" t="str">
        <f t="shared" si="2"/>
        <v>#NAME?</v>
      </c>
      <c r="E177" s="84"/>
      <c r="F177" s="41" t="str">
        <f t="shared" si="3"/>
        <v>#NAME?</v>
      </c>
      <c r="G177" s="45" t="str">
        <f t="shared" si="4"/>
        <v>#NAME?</v>
      </c>
      <c r="H177" s="41" t="str">
        <f t="shared" si="5"/>
        <v>#NAME?</v>
      </c>
      <c r="I177" s="116"/>
      <c r="J177" s="42"/>
      <c r="K177" s="133" t="str">
        <f>IF(NKTT!$J177&gt;0,"PS","-")</f>
        <v>-</v>
      </c>
      <c r="L177" s="123" t="str">
        <f t="shared" si="6"/>
        <v>-</v>
      </c>
      <c r="M177" s="123" t="str">
        <f t="shared" si="7"/>
        <v>-</v>
      </c>
      <c r="N177" s="124" t="str">
        <f t="shared" si="8"/>
        <v>-</v>
      </c>
      <c r="O177" s="12"/>
      <c r="P177" s="12"/>
      <c r="Q177" s="12"/>
      <c r="R177" s="12"/>
      <c r="S177" s="12"/>
      <c r="T177" s="12"/>
      <c r="U177" s="12"/>
      <c r="V177" s="12"/>
      <c r="W177" s="12"/>
      <c r="X177" s="12"/>
      <c r="Y177" s="12"/>
      <c r="Z177" s="12"/>
    </row>
    <row r="178" ht="12.75" customHeight="1">
      <c r="A178" s="113">
        <f t="shared" si="1"/>
        <v>0</v>
      </c>
      <c r="B178" s="114"/>
      <c r="C178" s="115"/>
      <c r="D178" s="40" t="str">
        <f t="shared" si="2"/>
        <v>#NAME?</v>
      </c>
      <c r="E178" s="84"/>
      <c r="F178" s="41" t="str">
        <f t="shared" si="3"/>
        <v>#NAME?</v>
      </c>
      <c r="G178" s="45" t="str">
        <f t="shared" si="4"/>
        <v>#NAME?</v>
      </c>
      <c r="H178" s="41" t="str">
        <f t="shared" si="5"/>
        <v>#NAME?</v>
      </c>
      <c r="I178" s="116"/>
      <c r="J178" s="42"/>
      <c r="K178" s="133" t="str">
        <f>IF(NKTT!$J178&gt;0,"PS","-")</f>
        <v>-</v>
      </c>
      <c r="L178" s="123" t="str">
        <f t="shared" si="6"/>
        <v>-</v>
      </c>
      <c r="M178" s="123" t="str">
        <f t="shared" si="7"/>
        <v>-</v>
      </c>
      <c r="N178" s="124" t="str">
        <f t="shared" si="8"/>
        <v>-</v>
      </c>
      <c r="O178" s="12"/>
      <c r="P178" s="12"/>
      <c r="Q178" s="12"/>
      <c r="R178" s="12"/>
      <c r="S178" s="12"/>
      <c r="T178" s="12"/>
      <c r="U178" s="12"/>
      <c r="V178" s="12"/>
      <c r="W178" s="12"/>
      <c r="X178" s="12"/>
      <c r="Y178" s="12"/>
      <c r="Z178" s="12"/>
    </row>
    <row r="179" ht="12.75" customHeight="1">
      <c r="A179" s="113">
        <f t="shared" si="1"/>
        <v>0</v>
      </c>
      <c r="B179" s="114"/>
      <c r="C179" s="115"/>
      <c r="D179" s="40" t="str">
        <f t="shared" si="2"/>
        <v>#NAME?</v>
      </c>
      <c r="E179" s="84"/>
      <c r="F179" s="41" t="str">
        <f t="shared" si="3"/>
        <v>#NAME?</v>
      </c>
      <c r="G179" s="45" t="str">
        <f t="shared" si="4"/>
        <v>#NAME?</v>
      </c>
      <c r="H179" s="41" t="str">
        <f t="shared" si="5"/>
        <v>#NAME?</v>
      </c>
      <c r="I179" s="116"/>
      <c r="J179" s="42"/>
      <c r="K179" s="133" t="str">
        <f>IF(NKTT!$J179&gt;0,"PS","-")</f>
        <v>-</v>
      </c>
      <c r="L179" s="123" t="str">
        <f t="shared" si="6"/>
        <v>-</v>
      </c>
      <c r="M179" s="123" t="str">
        <f t="shared" si="7"/>
        <v>-</v>
      </c>
      <c r="N179" s="124" t="str">
        <f t="shared" si="8"/>
        <v>-</v>
      </c>
      <c r="O179" s="12"/>
      <c r="P179" s="12"/>
      <c r="Q179" s="12"/>
      <c r="R179" s="12"/>
      <c r="S179" s="12"/>
      <c r="T179" s="12"/>
      <c r="U179" s="12"/>
      <c r="V179" s="12"/>
      <c r="W179" s="12"/>
      <c r="X179" s="12"/>
      <c r="Y179" s="12"/>
      <c r="Z179" s="12"/>
    </row>
    <row r="180" ht="12.75" customHeight="1">
      <c r="A180" s="113">
        <f t="shared" si="1"/>
        <v>0</v>
      </c>
      <c r="B180" s="114"/>
      <c r="C180" s="115"/>
      <c r="D180" s="40" t="str">
        <f t="shared" si="2"/>
        <v>#NAME?</v>
      </c>
      <c r="E180" s="84"/>
      <c r="F180" s="41" t="str">
        <f t="shared" si="3"/>
        <v>#NAME?</v>
      </c>
      <c r="G180" s="45" t="str">
        <f t="shared" si="4"/>
        <v>#NAME?</v>
      </c>
      <c r="H180" s="41" t="str">
        <f t="shared" si="5"/>
        <v>#NAME?</v>
      </c>
      <c r="I180" s="116"/>
      <c r="J180" s="42"/>
      <c r="K180" s="133" t="str">
        <f>IF(NKTT!$J180&gt;0,"PS","-")</f>
        <v>-</v>
      </c>
      <c r="L180" s="123" t="str">
        <f t="shared" si="6"/>
        <v>-</v>
      </c>
      <c r="M180" s="123" t="str">
        <f t="shared" si="7"/>
        <v>-</v>
      </c>
      <c r="N180" s="124" t="str">
        <f t="shared" si="8"/>
        <v>-</v>
      </c>
      <c r="O180" s="12"/>
      <c r="P180" s="12"/>
      <c r="Q180" s="12"/>
      <c r="R180" s="12"/>
      <c r="S180" s="12"/>
      <c r="T180" s="12"/>
      <c r="U180" s="12"/>
      <c r="V180" s="12"/>
      <c r="W180" s="12"/>
      <c r="X180" s="12"/>
      <c r="Y180" s="12"/>
      <c r="Z180" s="12"/>
    </row>
    <row r="181" ht="12.75" customHeight="1">
      <c r="A181" s="113">
        <f t="shared" si="1"/>
        <v>0</v>
      </c>
      <c r="B181" s="114"/>
      <c r="C181" s="115"/>
      <c r="D181" s="40" t="str">
        <f t="shared" si="2"/>
        <v>#NAME?</v>
      </c>
      <c r="E181" s="84"/>
      <c r="F181" s="41" t="str">
        <f t="shared" si="3"/>
        <v>#NAME?</v>
      </c>
      <c r="G181" s="45" t="str">
        <f t="shared" si="4"/>
        <v>#NAME?</v>
      </c>
      <c r="H181" s="41" t="str">
        <f t="shared" si="5"/>
        <v>#NAME?</v>
      </c>
      <c r="I181" s="116"/>
      <c r="J181" s="42"/>
      <c r="K181" s="133" t="str">
        <f>IF(NKTT!$J181&gt;0,"PS","-")</f>
        <v>-</v>
      </c>
      <c r="L181" s="123" t="str">
        <f t="shared" si="6"/>
        <v>-</v>
      </c>
      <c r="M181" s="123" t="str">
        <f t="shared" si="7"/>
        <v>-</v>
      </c>
      <c r="N181" s="124" t="str">
        <f t="shared" si="8"/>
        <v>-</v>
      </c>
      <c r="O181" s="12"/>
      <c r="P181" s="12"/>
      <c r="Q181" s="12"/>
      <c r="R181" s="12"/>
      <c r="S181" s="12"/>
      <c r="T181" s="12"/>
      <c r="U181" s="12"/>
      <c r="V181" s="12"/>
      <c r="W181" s="12"/>
      <c r="X181" s="12"/>
      <c r="Y181" s="12"/>
      <c r="Z181" s="12"/>
    </row>
    <row r="182" ht="12.75" customHeight="1">
      <c r="A182" s="113">
        <f t="shared" si="1"/>
        <v>0</v>
      </c>
      <c r="B182" s="114"/>
      <c r="C182" s="115"/>
      <c r="D182" s="40" t="str">
        <f t="shared" si="2"/>
        <v>#NAME?</v>
      </c>
      <c r="E182" s="84"/>
      <c r="F182" s="41" t="str">
        <f t="shared" si="3"/>
        <v>#NAME?</v>
      </c>
      <c r="G182" s="45" t="str">
        <f t="shared" si="4"/>
        <v>#NAME?</v>
      </c>
      <c r="H182" s="41" t="str">
        <f t="shared" si="5"/>
        <v>#NAME?</v>
      </c>
      <c r="I182" s="116"/>
      <c r="J182" s="42"/>
      <c r="K182" s="133" t="str">
        <f>IF(NKTT!$J182&gt;0,"PS","-")</f>
        <v>-</v>
      </c>
      <c r="L182" s="123" t="str">
        <f t="shared" si="6"/>
        <v>-</v>
      </c>
      <c r="M182" s="123" t="str">
        <f t="shared" si="7"/>
        <v>-</v>
      </c>
      <c r="N182" s="124" t="str">
        <f t="shared" si="8"/>
        <v>-</v>
      </c>
      <c r="O182" s="12"/>
      <c r="P182" s="12"/>
      <c r="Q182" s="12"/>
      <c r="R182" s="12"/>
      <c r="S182" s="12"/>
      <c r="T182" s="12"/>
      <c r="U182" s="12"/>
      <c r="V182" s="12"/>
      <c r="W182" s="12"/>
      <c r="X182" s="12"/>
      <c r="Y182" s="12"/>
      <c r="Z182" s="12"/>
    </row>
    <row r="183" ht="12.75" customHeight="1">
      <c r="A183" s="113">
        <f t="shared" si="1"/>
        <v>0</v>
      </c>
      <c r="B183" s="114"/>
      <c r="C183" s="115"/>
      <c r="D183" s="40" t="str">
        <f t="shared" si="2"/>
        <v>#NAME?</v>
      </c>
      <c r="E183" s="84"/>
      <c r="F183" s="41" t="str">
        <f t="shared" si="3"/>
        <v>#NAME?</v>
      </c>
      <c r="G183" s="45" t="str">
        <f t="shared" si="4"/>
        <v>#NAME?</v>
      </c>
      <c r="H183" s="41" t="str">
        <f t="shared" si="5"/>
        <v>#NAME?</v>
      </c>
      <c r="I183" s="116"/>
      <c r="J183" s="42"/>
      <c r="K183" s="133" t="str">
        <f>IF(NKTT!$J183&gt;0,"PS","-")</f>
        <v>-</v>
      </c>
      <c r="L183" s="123" t="str">
        <f t="shared" si="6"/>
        <v>-</v>
      </c>
      <c r="M183" s="123" t="str">
        <f t="shared" si="7"/>
        <v>-</v>
      </c>
      <c r="N183" s="124" t="str">
        <f t="shared" si="8"/>
        <v>-</v>
      </c>
      <c r="O183" s="12"/>
      <c r="P183" s="12"/>
      <c r="Q183" s="12"/>
      <c r="R183" s="12"/>
      <c r="S183" s="12"/>
      <c r="T183" s="12"/>
      <c r="U183" s="12"/>
      <c r="V183" s="12"/>
      <c r="W183" s="12"/>
      <c r="X183" s="12"/>
      <c r="Y183" s="12"/>
      <c r="Z183" s="12"/>
    </row>
    <row r="184" ht="12.75" customHeight="1">
      <c r="A184" s="113">
        <f t="shared" si="1"/>
        <v>0</v>
      </c>
      <c r="B184" s="114"/>
      <c r="C184" s="115"/>
      <c r="D184" s="40" t="str">
        <f t="shared" si="2"/>
        <v>#NAME?</v>
      </c>
      <c r="E184" s="84"/>
      <c r="F184" s="41" t="str">
        <f t="shared" si="3"/>
        <v>#NAME?</v>
      </c>
      <c r="G184" s="45" t="str">
        <f t="shared" si="4"/>
        <v>#NAME?</v>
      </c>
      <c r="H184" s="41" t="str">
        <f t="shared" si="5"/>
        <v>#NAME?</v>
      </c>
      <c r="I184" s="116"/>
      <c r="J184" s="42"/>
      <c r="K184" s="133" t="str">
        <f>IF(NKTT!$J184&gt;0,"PS","-")</f>
        <v>-</v>
      </c>
      <c r="L184" s="123" t="str">
        <f t="shared" si="6"/>
        <v>-</v>
      </c>
      <c r="M184" s="123" t="str">
        <f t="shared" si="7"/>
        <v>-</v>
      </c>
      <c r="N184" s="124" t="str">
        <f t="shared" si="8"/>
        <v>-</v>
      </c>
      <c r="O184" s="12"/>
      <c r="P184" s="12"/>
      <c r="Q184" s="12"/>
      <c r="R184" s="12"/>
      <c r="S184" s="12"/>
      <c r="T184" s="12"/>
      <c r="U184" s="12"/>
      <c r="V184" s="12"/>
      <c r="W184" s="12"/>
      <c r="X184" s="12"/>
      <c r="Y184" s="12"/>
      <c r="Z184" s="12"/>
    </row>
    <row r="185" ht="12.75" customHeight="1">
      <c r="A185" s="113">
        <f t="shared" si="1"/>
        <v>0</v>
      </c>
      <c r="B185" s="114"/>
      <c r="C185" s="115"/>
      <c r="D185" s="40" t="str">
        <f t="shared" si="2"/>
        <v>#NAME?</v>
      </c>
      <c r="E185" s="84"/>
      <c r="F185" s="41" t="str">
        <f t="shared" si="3"/>
        <v>#NAME?</v>
      </c>
      <c r="G185" s="45" t="str">
        <f t="shared" si="4"/>
        <v>#NAME?</v>
      </c>
      <c r="H185" s="41" t="str">
        <f t="shared" si="5"/>
        <v>#NAME?</v>
      </c>
      <c r="I185" s="116"/>
      <c r="J185" s="42"/>
      <c r="K185" s="133" t="str">
        <f>IF(NKTT!$J185&gt;0,"PS","-")</f>
        <v>-</v>
      </c>
      <c r="L185" s="123" t="str">
        <f t="shared" si="6"/>
        <v>-</v>
      </c>
      <c r="M185" s="123" t="str">
        <f t="shared" si="7"/>
        <v>-</v>
      </c>
      <c r="N185" s="124" t="str">
        <f t="shared" si="8"/>
        <v>-</v>
      </c>
      <c r="O185" s="12"/>
      <c r="P185" s="12"/>
      <c r="Q185" s="12"/>
      <c r="R185" s="12"/>
      <c r="S185" s="12"/>
      <c r="T185" s="12"/>
      <c r="U185" s="12"/>
      <c r="V185" s="12"/>
      <c r="W185" s="12"/>
      <c r="X185" s="12"/>
      <c r="Y185" s="12"/>
      <c r="Z185" s="12"/>
    </row>
    <row r="186" ht="12.75" customHeight="1">
      <c r="A186" s="113">
        <f t="shared" si="1"/>
        <v>0</v>
      </c>
      <c r="B186" s="114"/>
      <c r="C186" s="115"/>
      <c r="D186" s="40" t="str">
        <f t="shared" si="2"/>
        <v>#NAME?</v>
      </c>
      <c r="E186" s="84"/>
      <c r="F186" s="41" t="str">
        <f t="shared" si="3"/>
        <v>#NAME?</v>
      </c>
      <c r="G186" s="45" t="str">
        <f t="shared" si="4"/>
        <v>#NAME?</v>
      </c>
      <c r="H186" s="41" t="str">
        <f t="shared" si="5"/>
        <v>#NAME?</v>
      </c>
      <c r="I186" s="116"/>
      <c r="J186" s="42"/>
      <c r="K186" s="133" t="str">
        <f>IF(NKTT!$J186&gt;0,"PS","-")</f>
        <v>-</v>
      </c>
      <c r="L186" s="123" t="str">
        <f t="shared" si="6"/>
        <v>-</v>
      </c>
      <c r="M186" s="123" t="str">
        <f t="shared" si="7"/>
        <v>-</v>
      </c>
      <c r="N186" s="124" t="str">
        <f t="shared" si="8"/>
        <v>-</v>
      </c>
      <c r="O186" s="12"/>
      <c r="P186" s="12"/>
      <c r="Q186" s="12"/>
      <c r="R186" s="12"/>
      <c r="S186" s="12"/>
      <c r="T186" s="12"/>
      <c r="U186" s="12"/>
      <c r="V186" s="12"/>
      <c r="W186" s="12"/>
      <c r="X186" s="12"/>
      <c r="Y186" s="12"/>
      <c r="Z186" s="12"/>
    </row>
    <row r="187" ht="12.75" customHeight="1">
      <c r="A187" s="113">
        <f t="shared" si="1"/>
        <v>0</v>
      </c>
      <c r="B187" s="114"/>
      <c r="C187" s="115"/>
      <c r="D187" s="40" t="str">
        <f t="shared" si="2"/>
        <v>#NAME?</v>
      </c>
      <c r="E187" s="84"/>
      <c r="F187" s="41" t="str">
        <f t="shared" si="3"/>
        <v>#NAME?</v>
      </c>
      <c r="G187" s="45" t="str">
        <f t="shared" si="4"/>
        <v>#NAME?</v>
      </c>
      <c r="H187" s="41" t="str">
        <f t="shared" si="5"/>
        <v>#NAME?</v>
      </c>
      <c r="I187" s="116"/>
      <c r="J187" s="42"/>
      <c r="K187" s="133" t="str">
        <f>IF(NKTT!$J187&gt;0,"PS","-")</f>
        <v>-</v>
      </c>
      <c r="L187" s="123" t="str">
        <f t="shared" si="6"/>
        <v>-</v>
      </c>
      <c r="M187" s="123" t="str">
        <f t="shared" si="7"/>
        <v>-</v>
      </c>
      <c r="N187" s="124" t="str">
        <f t="shared" si="8"/>
        <v>-</v>
      </c>
      <c r="O187" s="12"/>
      <c r="P187" s="12"/>
      <c r="Q187" s="12"/>
      <c r="R187" s="12"/>
      <c r="S187" s="12"/>
      <c r="T187" s="12"/>
      <c r="U187" s="12"/>
      <c r="V187" s="12"/>
      <c r="W187" s="12"/>
      <c r="X187" s="12"/>
      <c r="Y187" s="12"/>
      <c r="Z187" s="12"/>
    </row>
    <row r="188" ht="12.75" customHeight="1">
      <c r="A188" s="113">
        <f t="shared" si="1"/>
        <v>0</v>
      </c>
      <c r="B188" s="114"/>
      <c r="C188" s="115"/>
      <c r="D188" s="40" t="str">
        <f t="shared" si="2"/>
        <v>#NAME?</v>
      </c>
      <c r="E188" s="84"/>
      <c r="F188" s="41" t="str">
        <f t="shared" si="3"/>
        <v>#NAME?</v>
      </c>
      <c r="G188" s="45" t="str">
        <f t="shared" si="4"/>
        <v>#NAME?</v>
      </c>
      <c r="H188" s="41" t="str">
        <f t="shared" si="5"/>
        <v>#NAME?</v>
      </c>
      <c r="I188" s="116"/>
      <c r="J188" s="42"/>
      <c r="K188" s="133" t="str">
        <f>IF(NKTT!$J188&gt;0,"PS","-")</f>
        <v>-</v>
      </c>
      <c r="L188" s="123" t="str">
        <f t="shared" si="6"/>
        <v>-</v>
      </c>
      <c r="M188" s="123" t="str">
        <f t="shared" si="7"/>
        <v>-</v>
      </c>
      <c r="N188" s="124" t="str">
        <f t="shared" si="8"/>
        <v>-</v>
      </c>
      <c r="O188" s="12"/>
      <c r="P188" s="12"/>
      <c r="Q188" s="12"/>
      <c r="R188" s="12"/>
      <c r="S188" s="12"/>
      <c r="T188" s="12"/>
      <c r="U188" s="12"/>
      <c r="V188" s="12"/>
      <c r="W188" s="12"/>
      <c r="X188" s="12"/>
      <c r="Y188" s="12"/>
      <c r="Z188" s="12"/>
    </row>
    <row r="189" ht="12.75" customHeight="1">
      <c r="A189" s="113">
        <f t="shared" si="1"/>
        <v>0</v>
      </c>
      <c r="B189" s="114"/>
      <c r="C189" s="115"/>
      <c r="D189" s="40" t="str">
        <f t="shared" si="2"/>
        <v>#NAME?</v>
      </c>
      <c r="E189" s="84"/>
      <c r="F189" s="41" t="str">
        <f t="shared" si="3"/>
        <v>#NAME?</v>
      </c>
      <c r="G189" s="45" t="str">
        <f t="shared" si="4"/>
        <v>#NAME?</v>
      </c>
      <c r="H189" s="41" t="str">
        <f t="shared" si="5"/>
        <v>#NAME?</v>
      </c>
      <c r="I189" s="116"/>
      <c r="J189" s="42"/>
      <c r="K189" s="133" t="str">
        <f>IF(NKTT!$J189&gt;0,"PS","-")</f>
        <v>-</v>
      </c>
      <c r="L189" s="123" t="str">
        <f t="shared" si="6"/>
        <v>-</v>
      </c>
      <c r="M189" s="123" t="str">
        <f t="shared" si="7"/>
        <v>-</v>
      </c>
      <c r="N189" s="124" t="str">
        <f t="shared" si="8"/>
        <v>-</v>
      </c>
      <c r="O189" s="12"/>
      <c r="P189" s="12"/>
      <c r="Q189" s="12"/>
      <c r="R189" s="12"/>
      <c r="S189" s="12"/>
      <c r="T189" s="12"/>
      <c r="U189" s="12"/>
      <c r="V189" s="12"/>
      <c r="W189" s="12"/>
      <c r="X189" s="12"/>
      <c r="Y189" s="12"/>
      <c r="Z189" s="12"/>
    </row>
    <row r="190" ht="12.75" customHeight="1">
      <c r="A190" s="113">
        <f t="shared" si="1"/>
        <v>0</v>
      </c>
      <c r="B190" s="114"/>
      <c r="C190" s="115"/>
      <c r="D190" s="40" t="str">
        <f t="shared" si="2"/>
        <v>#NAME?</v>
      </c>
      <c r="E190" s="84"/>
      <c r="F190" s="41" t="str">
        <f t="shared" si="3"/>
        <v>#NAME?</v>
      </c>
      <c r="G190" s="45" t="str">
        <f t="shared" si="4"/>
        <v>#NAME?</v>
      </c>
      <c r="H190" s="41" t="str">
        <f t="shared" si="5"/>
        <v>#NAME?</v>
      </c>
      <c r="I190" s="116"/>
      <c r="J190" s="42"/>
      <c r="K190" s="133" t="str">
        <f>IF(NKTT!$J190&gt;0,"PS","-")</f>
        <v>-</v>
      </c>
      <c r="L190" s="123" t="str">
        <f t="shared" si="6"/>
        <v>-</v>
      </c>
      <c r="M190" s="123" t="str">
        <f t="shared" si="7"/>
        <v>-</v>
      </c>
      <c r="N190" s="124" t="str">
        <f t="shared" si="8"/>
        <v>-</v>
      </c>
      <c r="O190" s="12"/>
      <c r="P190" s="12"/>
      <c r="Q190" s="12"/>
      <c r="R190" s="12"/>
      <c r="S190" s="12"/>
      <c r="T190" s="12"/>
      <c r="U190" s="12"/>
      <c r="V190" s="12"/>
      <c r="W190" s="12"/>
      <c r="X190" s="12"/>
      <c r="Y190" s="12"/>
      <c r="Z190" s="12"/>
    </row>
    <row r="191" ht="12.75" customHeight="1">
      <c r="A191" s="113">
        <f t="shared" si="1"/>
        <v>0</v>
      </c>
      <c r="B191" s="114"/>
      <c r="C191" s="115"/>
      <c r="D191" s="40" t="str">
        <f t="shared" si="2"/>
        <v>#NAME?</v>
      </c>
      <c r="E191" s="84"/>
      <c r="F191" s="41" t="str">
        <f t="shared" si="3"/>
        <v>#NAME?</v>
      </c>
      <c r="G191" s="45" t="str">
        <f t="shared" si="4"/>
        <v>#NAME?</v>
      </c>
      <c r="H191" s="41" t="str">
        <f t="shared" si="5"/>
        <v>#NAME?</v>
      </c>
      <c r="I191" s="116"/>
      <c r="J191" s="42"/>
      <c r="K191" s="133" t="str">
        <f>IF(NKTT!$J191&gt;0,"PS","-")</f>
        <v>-</v>
      </c>
      <c r="L191" s="123" t="str">
        <f t="shared" si="6"/>
        <v>-</v>
      </c>
      <c r="M191" s="123" t="str">
        <f t="shared" si="7"/>
        <v>-</v>
      </c>
      <c r="N191" s="124" t="str">
        <f t="shared" si="8"/>
        <v>-</v>
      </c>
      <c r="O191" s="12"/>
      <c r="P191" s="12"/>
      <c r="Q191" s="12"/>
      <c r="R191" s="12"/>
      <c r="S191" s="12"/>
      <c r="T191" s="12"/>
      <c r="U191" s="12"/>
      <c r="V191" s="12"/>
      <c r="W191" s="12"/>
      <c r="X191" s="12"/>
      <c r="Y191" s="12"/>
      <c r="Z191" s="12"/>
    </row>
    <row r="192" ht="12.75" customHeight="1">
      <c r="A192" s="113">
        <f t="shared" si="1"/>
        <v>0</v>
      </c>
      <c r="B192" s="114"/>
      <c r="C192" s="115"/>
      <c r="D192" s="40" t="str">
        <f t="shared" si="2"/>
        <v>#NAME?</v>
      </c>
      <c r="E192" s="84"/>
      <c r="F192" s="41" t="str">
        <f t="shared" si="3"/>
        <v>#NAME?</v>
      </c>
      <c r="G192" s="45" t="str">
        <f t="shared" si="4"/>
        <v>#NAME?</v>
      </c>
      <c r="H192" s="41" t="str">
        <f t="shared" si="5"/>
        <v>#NAME?</v>
      </c>
      <c r="I192" s="116"/>
      <c r="J192" s="42"/>
      <c r="K192" s="133" t="str">
        <f>IF(NKTT!$J192&gt;0,"PS","-")</f>
        <v>-</v>
      </c>
      <c r="L192" s="123" t="str">
        <f t="shared" si="6"/>
        <v>-</v>
      </c>
      <c r="M192" s="123" t="str">
        <f t="shared" si="7"/>
        <v>-</v>
      </c>
      <c r="N192" s="124" t="str">
        <f t="shared" si="8"/>
        <v>-</v>
      </c>
      <c r="O192" s="12"/>
      <c r="P192" s="12"/>
      <c r="Q192" s="12"/>
      <c r="R192" s="12"/>
      <c r="S192" s="12"/>
      <c r="T192" s="12"/>
      <c r="U192" s="12"/>
      <c r="V192" s="12"/>
      <c r="W192" s="12"/>
      <c r="X192" s="12"/>
      <c r="Y192" s="12"/>
      <c r="Z192" s="12"/>
    </row>
    <row r="193" ht="12.75" customHeight="1">
      <c r="A193" s="113">
        <f t="shared" si="1"/>
        <v>0</v>
      </c>
      <c r="B193" s="114"/>
      <c r="C193" s="115"/>
      <c r="D193" s="40" t="str">
        <f t="shared" si="2"/>
        <v>#NAME?</v>
      </c>
      <c r="E193" s="84"/>
      <c r="F193" s="41" t="str">
        <f t="shared" si="3"/>
        <v>#NAME?</v>
      </c>
      <c r="G193" s="45" t="str">
        <f t="shared" si="4"/>
        <v>#NAME?</v>
      </c>
      <c r="H193" s="41" t="str">
        <f t="shared" si="5"/>
        <v>#NAME?</v>
      </c>
      <c r="I193" s="116"/>
      <c r="J193" s="42"/>
      <c r="K193" s="133" t="str">
        <f>IF(NKTT!$J193&gt;0,"PS","-")</f>
        <v>-</v>
      </c>
      <c r="L193" s="123" t="str">
        <f t="shared" si="6"/>
        <v>-</v>
      </c>
      <c r="M193" s="123" t="str">
        <f t="shared" si="7"/>
        <v>-</v>
      </c>
      <c r="N193" s="124" t="str">
        <f t="shared" si="8"/>
        <v>-</v>
      </c>
      <c r="O193" s="12"/>
      <c r="P193" s="12"/>
      <c r="Q193" s="12"/>
      <c r="R193" s="12"/>
      <c r="S193" s="12"/>
      <c r="T193" s="12"/>
      <c r="U193" s="12"/>
      <c r="V193" s="12"/>
      <c r="W193" s="12"/>
      <c r="X193" s="12"/>
      <c r="Y193" s="12"/>
      <c r="Z193" s="12"/>
    </row>
    <row r="194" ht="12.75" customHeight="1">
      <c r="A194" s="113">
        <f t="shared" si="1"/>
        <v>0</v>
      </c>
      <c r="B194" s="114"/>
      <c r="C194" s="115"/>
      <c r="D194" s="40" t="str">
        <f t="shared" si="2"/>
        <v>#NAME?</v>
      </c>
      <c r="E194" s="84"/>
      <c r="F194" s="41" t="str">
        <f t="shared" si="3"/>
        <v>#NAME?</v>
      </c>
      <c r="G194" s="45" t="str">
        <f t="shared" si="4"/>
        <v>#NAME?</v>
      </c>
      <c r="H194" s="41" t="str">
        <f t="shared" si="5"/>
        <v>#NAME?</v>
      </c>
      <c r="I194" s="116"/>
      <c r="J194" s="42"/>
      <c r="K194" s="133" t="str">
        <f>IF(NKTT!$J194&gt;0,"PS","-")</f>
        <v>-</v>
      </c>
      <c r="L194" s="123" t="str">
        <f t="shared" si="6"/>
        <v>-</v>
      </c>
      <c r="M194" s="123" t="str">
        <f t="shared" si="7"/>
        <v>-</v>
      </c>
      <c r="N194" s="124" t="str">
        <f t="shared" si="8"/>
        <v>-</v>
      </c>
      <c r="O194" s="12"/>
      <c r="P194" s="12"/>
      <c r="Q194" s="12"/>
      <c r="R194" s="12"/>
      <c r="S194" s="12"/>
      <c r="T194" s="12"/>
      <c r="U194" s="12"/>
      <c r="V194" s="12"/>
      <c r="W194" s="12"/>
      <c r="X194" s="12"/>
      <c r="Y194" s="12"/>
      <c r="Z194" s="12"/>
    </row>
    <row r="195" ht="12.75" customHeight="1">
      <c r="A195" s="113">
        <f t="shared" si="1"/>
        <v>0</v>
      </c>
      <c r="B195" s="114"/>
      <c r="C195" s="115"/>
      <c r="D195" s="40" t="str">
        <f t="shared" si="2"/>
        <v>#NAME?</v>
      </c>
      <c r="E195" s="84"/>
      <c r="F195" s="41" t="str">
        <f t="shared" si="3"/>
        <v>#NAME?</v>
      </c>
      <c r="G195" s="45" t="str">
        <f t="shared" si="4"/>
        <v>#NAME?</v>
      </c>
      <c r="H195" s="41" t="str">
        <f t="shared" si="5"/>
        <v>#NAME?</v>
      </c>
      <c r="I195" s="116"/>
      <c r="J195" s="42"/>
      <c r="K195" s="133" t="str">
        <f>IF(NKTT!$J195&gt;0,"PS","-")</f>
        <v>-</v>
      </c>
      <c r="L195" s="123" t="str">
        <f t="shared" si="6"/>
        <v>-</v>
      </c>
      <c r="M195" s="123" t="str">
        <f t="shared" si="7"/>
        <v>-</v>
      </c>
      <c r="N195" s="124" t="str">
        <f t="shared" si="8"/>
        <v>-</v>
      </c>
      <c r="O195" s="12"/>
      <c r="P195" s="12"/>
      <c r="Q195" s="12"/>
      <c r="R195" s="12"/>
      <c r="S195" s="12"/>
      <c r="T195" s="12"/>
      <c r="U195" s="12"/>
      <c r="V195" s="12"/>
      <c r="W195" s="12"/>
      <c r="X195" s="12"/>
      <c r="Y195" s="12"/>
      <c r="Z195" s="12"/>
    </row>
    <row r="196" ht="12.75" customHeight="1">
      <c r="A196" s="113">
        <f t="shared" si="1"/>
        <v>0</v>
      </c>
      <c r="B196" s="114"/>
      <c r="C196" s="115"/>
      <c r="D196" s="40" t="str">
        <f t="shared" si="2"/>
        <v>#NAME?</v>
      </c>
      <c r="E196" s="84"/>
      <c r="F196" s="41" t="str">
        <f t="shared" si="3"/>
        <v>#NAME?</v>
      </c>
      <c r="G196" s="45" t="str">
        <f t="shared" si="4"/>
        <v>#NAME?</v>
      </c>
      <c r="H196" s="41" t="str">
        <f t="shared" si="5"/>
        <v>#NAME?</v>
      </c>
      <c r="I196" s="116"/>
      <c r="J196" s="42"/>
      <c r="K196" s="133" t="str">
        <f>IF(NKTT!$J196&gt;0,"PS","-")</f>
        <v>-</v>
      </c>
      <c r="L196" s="123" t="str">
        <f t="shared" si="6"/>
        <v>-</v>
      </c>
      <c r="M196" s="123" t="str">
        <f t="shared" si="7"/>
        <v>-</v>
      </c>
      <c r="N196" s="124" t="str">
        <f t="shared" si="8"/>
        <v>-</v>
      </c>
      <c r="O196" s="12"/>
      <c r="P196" s="12"/>
      <c r="Q196" s="12"/>
      <c r="R196" s="12"/>
      <c r="S196" s="12"/>
      <c r="T196" s="12"/>
      <c r="U196" s="12"/>
      <c r="V196" s="12"/>
      <c r="W196" s="12"/>
      <c r="X196" s="12"/>
      <c r="Y196" s="12"/>
      <c r="Z196" s="12"/>
    </row>
    <row r="197" ht="12.75" customHeight="1">
      <c r="A197" s="113">
        <f t="shared" si="1"/>
        <v>0</v>
      </c>
      <c r="B197" s="114"/>
      <c r="C197" s="115"/>
      <c r="D197" s="40" t="str">
        <f t="shared" si="2"/>
        <v>#NAME?</v>
      </c>
      <c r="E197" s="84"/>
      <c r="F197" s="41" t="str">
        <f t="shared" si="3"/>
        <v>#NAME?</v>
      </c>
      <c r="G197" s="45" t="str">
        <f t="shared" si="4"/>
        <v>#NAME?</v>
      </c>
      <c r="H197" s="41" t="str">
        <f t="shared" si="5"/>
        <v>#NAME?</v>
      </c>
      <c r="I197" s="116"/>
      <c r="J197" s="42"/>
      <c r="K197" s="133" t="str">
        <f>IF(NKTT!$J197&gt;0,"PS","-")</f>
        <v>-</v>
      </c>
      <c r="L197" s="123" t="str">
        <f t="shared" si="6"/>
        <v>-</v>
      </c>
      <c r="M197" s="123" t="str">
        <f t="shared" si="7"/>
        <v>-</v>
      </c>
      <c r="N197" s="124" t="str">
        <f t="shared" si="8"/>
        <v>-</v>
      </c>
      <c r="O197" s="12"/>
      <c r="P197" s="12"/>
      <c r="Q197" s="12"/>
      <c r="R197" s="12"/>
      <c r="S197" s="12"/>
      <c r="T197" s="12"/>
      <c r="U197" s="12"/>
      <c r="V197" s="12"/>
      <c r="W197" s="12"/>
      <c r="X197" s="12"/>
      <c r="Y197" s="12"/>
      <c r="Z197" s="12"/>
    </row>
    <row r="198" ht="12.75" customHeight="1">
      <c r="A198" s="113">
        <f t="shared" si="1"/>
        <v>0</v>
      </c>
      <c r="B198" s="114"/>
      <c r="C198" s="115"/>
      <c r="D198" s="40" t="str">
        <f t="shared" si="2"/>
        <v>#NAME?</v>
      </c>
      <c r="E198" s="84"/>
      <c r="F198" s="41" t="str">
        <f t="shared" si="3"/>
        <v>#NAME?</v>
      </c>
      <c r="G198" s="45" t="str">
        <f t="shared" si="4"/>
        <v>#NAME?</v>
      </c>
      <c r="H198" s="41" t="str">
        <f t="shared" si="5"/>
        <v>#NAME?</v>
      </c>
      <c r="I198" s="116"/>
      <c r="J198" s="42"/>
      <c r="K198" s="133" t="str">
        <f>IF(NKTT!$J198&gt;0,"PS","-")</f>
        <v>-</v>
      </c>
      <c r="L198" s="123" t="str">
        <f t="shared" si="6"/>
        <v>-</v>
      </c>
      <c r="M198" s="123" t="str">
        <f t="shared" si="7"/>
        <v>-</v>
      </c>
      <c r="N198" s="124" t="str">
        <f t="shared" si="8"/>
        <v>-</v>
      </c>
      <c r="O198" s="12"/>
      <c r="P198" s="12"/>
      <c r="Q198" s="12"/>
      <c r="R198" s="12"/>
      <c r="S198" s="12"/>
      <c r="T198" s="12"/>
      <c r="U198" s="12"/>
      <c r="V198" s="12"/>
      <c r="W198" s="12"/>
      <c r="X198" s="12"/>
      <c r="Y198" s="12"/>
      <c r="Z198" s="12"/>
    </row>
    <row r="199" ht="12.75" customHeight="1">
      <c r="A199" s="113">
        <f t="shared" si="1"/>
        <v>0</v>
      </c>
      <c r="B199" s="114"/>
      <c r="C199" s="115"/>
      <c r="D199" s="40" t="str">
        <f t="shared" si="2"/>
        <v>#NAME?</v>
      </c>
      <c r="E199" s="84"/>
      <c r="F199" s="41" t="str">
        <f t="shared" si="3"/>
        <v>#NAME?</v>
      </c>
      <c r="G199" s="45" t="str">
        <f t="shared" si="4"/>
        <v>#NAME?</v>
      </c>
      <c r="H199" s="41" t="str">
        <f t="shared" si="5"/>
        <v>#NAME?</v>
      </c>
      <c r="I199" s="116"/>
      <c r="J199" s="42"/>
      <c r="K199" s="133" t="str">
        <f>IF(NKTT!$J199&gt;0,"PS","-")</f>
        <v>-</v>
      </c>
      <c r="L199" s="123" t="str">
        <f t="shared" si="6"/>
        <v>-</v>
      </c>
      <c r="M199" s="123" t="str">
        <f t="shared" si="7"/>
        <v>-</v>
      </c>
      <c r="N199" s="124" t="str">
        <f t="shared" si="8"/>
        <v>-</v>
      </c>
      <c r="O199" s="12"/>
      <c r="P199" s="12"/>
      <c r="Q199" s="12"/>
      <c r="R199" s="12"/>
      <c r="S199" s="12"/>
      <c r="T199" s="12"/>
      <c r="U199" s="12"/>
      <c r="V199" s="12"/>
      <c r="W199" s="12"/>
      <c r="X199" s="12"/>
      <c r="Y199" s="12"/>
      <c r="Z199" s="12"/>
    </row>
    <row r="200" ht="12.75" customHeight="1">
      <c r="A200" s="113">
        <f t="shared" si="1"/>
        <v>0</v>
      </c>
      <c r="B200" s="114"/>
      <c r="C200" s="115"/>
      <c r="D200" s="40" t="str">
        <f t="shared" si="2"/>
        <v>#NAME?</v>
      </c>
      <c r="E200" s="84"/>
      <c r="F200" s="41" t="str">
        <f t="shared" si="3"/>
        <v>#NAME?</v>
      </c>
      <c r="G200" s="45" t="str">
        <f t="shared" si="4"/>
        <v>#NAME?</v>
      </c>
      <c r="H200" s="41" t="str">
        <f t="shared" si="5"/>
        <v>#NAME?</v>
      </c>
      <c r="I200" s="116"/>
      <c r="J200" s="42"/>
      <c r="K200" s="133" t="str">
        <f>IF(NKTT!$J200&gt;0,"PS","-")</f>
        <v>-</v>
      </c>
      <c r="L200" s="123" t="str">
        <f t="shared" si="6"/>
        <v>-</v>
      </c>
      <c r="M200" s="123" t="str">
        <f t="shared" si="7"/>
        <v>-</v>
      </c>
      <c r="N200" s="124" t="str">
        <f t="shared" si="8"/>
        <v>-</v>
      </c>
      <c r="O200" s="12"/>
      <c r="P200" s="12"/>
      <c r="Q200" s="12"/>
      <c r="R200" s="12"/>
      <c r="S200" s="12"/>
      <c r="T200" s="12"/>
      <c r="U200" s="12"/>
      <c r="V200" s="12"/>
      <c r="W200" s="12"/>
      <c r="X200" s="12"/>
      <c r="Y200" s="12"/>
      <c r="Z200" s="12"/>
    </row>
    <row r="201" ht="12.75" customHeight="1">
      <c r="A201" s="113">
        <f t="shared" si="1"/>
        <v>0</v>
      </c>
      <c r="B201" s="114"/>
      <c r="C201" s="115"/>
      <c r="D201" s="40" t="str">
        <f t="shared" si="2"/>
        <v>#NAME?</v>
      </c>
      <c r="E201" s="84"/>
      <c r="F201" s="41" t="str">
        <f t="shared" si="3"/>
        <v>#NAME?</v>
      </c>
      <c r="G201" s="45" t="str">
        <f t="shared" si="4"/>
        <v>#NAME?</v>
      </c>
      <c r="H201" s="41" t="str">
        <f t="shared" si="5"/>
        <v>#NAME?</v>
      </c>
      <c r="I201" s="116"/>
      <c r="J201" s="42"/>
      <c r="K201" s="133" t="str">
        <f>IF(NKTT!$J201&gt;0,"PS","-")</f>
        <v>-</v>
      </c>
      <c r="L201" s="123" t="str">
        <f t="shared" si="6"/>
        <v>-</v>
      </c>
      <c r="M201" s="123" t="str">
        <f t="shared" si="7"/>
        <v>-</v>
      </c>
      <c r="N201" s="124" t="str">
        <f t="shared" si="8"/>
        <v>-</v>
      </c>
      <c r="O201" s="12"/>
      <c r="P201" s="12"/>
      <c r="Q201" s="12"/>
      <c r="R201" s="12"/>
      <c r="S201" s="12"/>
      <c r="T201" s="12"/>
      <c r="U201" s="12"/>
      <c r="V201" s="12"/>
      <c r="W201" s="12"/>
      <c r="X201" s="12"/>
      <c r="Y201" s="12"/>
      <c r="Z201" s="12"/>
    </row>
    <row r="202" ht="12.75" customHeight="1">
      <c r="A202" s="113">
        <f t="shared" si="1"/>
        <v>0</v>
      </c>
      <c r="B202" s="114"/>
      <c r="C202" s="115"/>
      <c r="D202" s="40" t="str">
        <f t="shared" si="2"/>
        <v>#NAME?</v>
      </c>
      <c r="E202" s="84"/>
      <c r="F202" s="41" t="str">
        <f t="shared" si="3"/>
        <v>#NAME?</v>
      </c>
      <c r="G202" s="45" t="str">
        <f t="shared" si="4"/>
        <v>#NAME?</v>
      </c>
      <c r="H202" s="41" t="str">
        <f t="shared" si="5"/>
        <v>#NAME?</v>
      </c>
      <c r="I202" s="116"/>
      <c r="J202" s="42"/>
      <c r="K202" s="133" t="str">
        <f>IF(NKTT!$J202&gt;0,"PS","-")</f>
        <v>-</v>
      </c>
      <c r="L202" s="123" t="str">
        <f t="shared" si="6"/>
        <v>-</v>
      </c>
      <c r="M202" s="123" t="str">
        <f t="shared" si="7"/>
        <v>-</v>
      </c>
      <c r="N202" s="124" t="str">
        <f t="shared" si="8"/>
        <v>-</v>
      </c>
      <c r="O202" s="12"/>
      <c r="P202" s="12"/>
      <c r="Q202" s="12"/>
      <c r="R202" s="12"/>
      <c r="S202" s="12"/>
      <c r="T202" s="12"/>
      <c r="U202" s="12"/>
      <c r="V202" s="12"/>
      <c r="W202" s="12"/>
      <c r="X202" s="12"/>
      <c r="Y202" s="12"/>
      <c r="Z202" s="12"/>
    </row>
    <row r="203" ht="12.75" customHeight="1">
      <c r="A203" s="113">
        <f t="shared" si="1"/>
        <v>0</v>
      </c>
      <c r="B203" s="114"/>
      <c r="C203" s="115"/>
      <c r="D203" s="40" t="str">
        <f t="shared" si="2"/>
        <v>#NAME?</v>
      </c>
      <c r="E203" s="84"/>
      <c r="F203" s="41" t="str">
        <f t="shared" si="3"/>
        <v>#NAME?</v>
      </c>
      <c r="G203" s="45" t="str">
        <f t="shared" si="4"/>
        <v>#NAME?</v>
      </c>
      <c r="H203" s="41" t="str">
        <f t="shared" si="5"/>
        <v>#NAME?</v>
      </c>
      <c r="I203" s="116"/>
      <c r="J203" s="42"/>
      <c r="K203" s="133" t="str">
        <f>IF(NKTT!$J203&gt;0,"PS","-")</f>
        <v>-</v>
      </c>
      <c r="L203" s="123" t="str">
        <f t="shared" si="6"/>
        <v>-</v>
      </c>
      <c r="M203" s="123" t="str">
        <f t="shared" si="7"/>
        <v>-</v>
      </c>
      <c r="N203" s="124" t="str">
        <f t="shared" si="8"/>
        <v>-</v>
      </c>
      <c r="O203" s="12"/>
      <c r="P203" s="12"/>
      <c r="Q203" s="12"/>
      <c r="R203" s="12"/>
      <c r="S203" s="12"/>
      <c r="T203" s="12"/>
      <c r="U203" s="12"/>
      <c r="V203" s="12"/>
      <c r="W203" s="12"/>
      <c r="X203" s="12"/>
      <c r="Y203" s="12"/>
      <c r="Z203" s="12"/>
    </row>
    <row r="204" ht="12.75" customHeight="1">
      <c r="A204" s="113">
        <f t="shared" si="1"/>
        <v>0</v>
      </c>
      <c r="B204" s="114"/>
      <c r="C204" s="115"/>
      <c r="D204" s="40" t="str">
        <f t="shared" si="2"/>
        <v>#NAME?</v>
      </c>
      <c r="E204" s="84"/>
      <c r="F204" s="41" t="str">
        <f t="shared" si="3"/>
        <v>#NAME?</v>
      </c>
      <c r="G204" s="45" t="str">
        <f t="shared" si="4"/>
        <v>#NAME?</v>
      </c>
      <c r="H204" s="41" t="str">
        <f t="shared" si="5"/>
        <v>#NAME?</v>
      </c>
      <c r="I204" s="116"/>
      <c r="J204" s="42"/>
      <c r="K204" s="133" t="str">
        <f>IF(NKTT!$J204&gt;0,"PS","-")</f>
        <v>-</v>
      </c>
      <c r="L204" s="123" t="str">
        <f t="shared" si="6"/>
        <v>-</v>
      </c>
      <c r="M204" s="123" t="str">
        <f t="shared" si="7"/>
        <v>-</v>
      </c>
      <c r="N204" s="124" t="str">
        <f t="shared" si="8"/>
        <v>-</v>
      </c>
      <c r="O204" s="12"/>
      <c r="P204" s="12"/>
      <c r="Q204" s="12"/>
      <c r="R204" s="12"/>
      <c r="S204" s="12"/>
      <c r="T204" s="12"/>
      <c r="U204" s="12"/>
      <c r="V204" s="12"/>
      <c r="W204" s="12"/>
      <c r="X204" s="12"/>
      <c r="Y204" s="12"/>
      <c r="Z204" s="12"/>
    </row>
    <row r="205" ht="12.75" customHeight="1">
      <c r="A205" s="113">
        <f t="shared" si="1"/>
        <v>0</v>
      </c>
      <c r="B205" s="114"/>
      <c r="C205" s="115"/>
      <c r="D205" s="40" t="str">
        <f t="shared" si="2"/>
        <v>#NAME?</v>
      </c>
      <c r="E205" s="84"/>
      <c r="F205" s="41" t="str">
        <f t="shared" si="3"/>
        <v>#NAME?</v>
      </c>
      <c r="G205" s="45" t="str">
        <f t="shared" si="4"/>
        <v>#NAME?</v>
      </c>
      <c r="H205" s="41" t="str">
        <f t="shared" si="5"/>
        <v>#NAME?</v>
      </c>
      <c r="I205" s="116"/>
      <c r="J205" s="42"/>
      <c r="K205" s="133" t="str">
        <f>IF(NKTT!$J205&gt;0,"PS","-")</f>
        <v>-</v>
      </c>
      <c r="L205" s="123" t="str">
        <f t="shared" si="6"/>
        <v>-</v>
      </c>
      <c r="M205" s="123" t="str">
        <f t="shared" si="7"/>
        <v>-</v>
      </c>
      <c r="N205" s="124" t="str">
        <f t="shared" si="8"/>
        <v>-</v>
      </c>
      <c r="O205" s="12"/>
      <c r="P205" s="12"/>
      <c r="Q205" s="12"/>
      <c r="R205" s="12"/>
      <c r="S205" s="12"/>
      <c r="T205" s="12"/>
      <c r="U205" s="12"/>
      <c r="V205" s="12"/>
      <c r="W205" s="12"/>
      <c r="X205" s="12"/>
      <c r="Y205" s="12"/>
      <c r="Z205" s="12"/>
    </row>
    <row r="206" ht="12.75" customHeight="1">
      <c r="A206" s="113">
        <f t="shared" si="1"/>
        <v>0</v>
      </c>
      <c r="B206" s="114"/>
      <c r="C206" s="115"/>
      <c r="D206" s="40" t="str">
        <f t="shared" si="2"/>
        <v>#NAME?</v>
      </c>
      <c r="E206" s="84"/>
      <c r="F206" s="41" t="str">
        <f t="shared" si="3"/>
        <v>#NAME?</v>
      </c>
      <c r="G206" s="45" t="str">
        <f t="shared" si="4"/>
        <v>#NAME?</v>
      </c>
      <c r="H206" s="41" t="str">
        <f t="shared" si="5"/>
        <v>#NAME?</v>
      </c>
      <c r="I206" s="116"/>
      <c r="J206" s="42"/>
      <c r="K206" s="133" t="str">
        <f>IF(NKTT!$J206&gt;0,"PS","-")</f>
        <v>-</v>
      </c>
      <c r="L206" s="123" t="str">
        <f t="shared" si="6"/>
        <v>-</v>
      </c>
      <c r="M206" s="123" t="str">
        <f t="shared" si="7"/>
        <v>-</v>
      </c>
      <c r="N206" s="124" t="str">
        <f t="shared" si="8"/>
        <v>-</v>
      </c>
      <c r="O206" s="12"/>
      <c r="P206" s="12"/>
      <c r="Q206" s="12"/>
      <c r="R206" s="12"/>
      <c r="S206" s="12"/>
      <c r="T206" s="12"/>
      <c r="U206" s="12"/>
      <c r="V206" s="12"/>
      <c r="W206" s="12"/>
      <c r="X206" s="12"/>
      <c r="Y206" s="12"/>
      <c r="Z206" s="12"/>
    </row>
    <row r="207" ht="12.75" customHeight="1">
      <c r="A207" s="113">
        <f t="shared" si="1"/>
        <v>0</v>
      </c>
      <c r="B207" s="114"/>
      <c r="C207" s="115"/>
      <c r="D207" s="40" t="str">
        <f t="shared" si="2"/>
        <v>#NAME?</v>
      </c>
      <c r="E207" s="84"/>
      <c r="F207" s="41" t="str">
        <f t="shared" si="3"/>
        <v>#NAME?</v>
      </c>
      <c r="G207" s="45" t="str">
        <f t="shared" si="4"/>
        <v>#NAME?</v>
      </c>
      <c r="H207" s="41" t="str">
        <f t="shared" si="5"/>
        <v>#NAME?</v>
      </c>
      <c r="I207" s="116"/>
      <c r="J207" s="42"/>
      <c r="K207" s="133" t="str">
        <f>IF(NKTT!$J207&gt;0,"PS","-")</f>
        <v>-</v>
      </c>
      <c r="L207" s="123" t="str">
        <f t="shared" si="6"/>
        <v>-</v>
      </c>
      <c r="M207" s="123" t="str">
        <f t="shared" si="7"/>
        <v>-</v>
      </c>
      <c r="N207" s="124" t="str">
        <f t="shared" si="8"/>
        <v>-</v>
      </c>
      <c r="O207" s="12"/>
      <c r="P207" s="12"/>
      <c r="Q207" s="12"/>
      <c r="R207" s="12"/>
      <c r="S207" s="12"/>
      <c r="T207" s="12"/>
      <c r="U207" s="12"/>
      <c r="V207" s="12"/>
      <c r="W207" s="12"/>
      <c r="X207" s="12"/>
      <c r="Y207" s="12"/>
      <c r="Z207" s="12"/>
    </row>
    <row r="208" ht="12.75" customHeight="1">
      <c r="A208" s="113">
        <f t="shared" si="1"/>
        <v>0</v>
      </c>
      <c r="B208" s="114"/>
      <c r="C208" s="115"/>
      <c r="D208" s="40" t="str">
        <f t="shared" si="2"/>
        <v>#NAME?</v>
      </c>
      <c r="E208" s="84"/>
      <c r="F208" s="41" t="str">
        <f t="shared" si="3"/>
        <v>#NAME?</v>
      </c>
      <c r="G208" s="45" t="str">
        <f t="shared" si="4"/>
        <v>#NAME?</v>
      </c>
      <c r="H208" s="41" t="str">
        <f t="shared" si="5"/>
        <v>#NAME?</v>
      </c>
      <c r="I208" s="116"/>
      <c r="J208" s="42"/>
      <c r="K208" s="133" t="str">
        <f>IF(NKTT!$J208&gt;0,"PS","-")</f>
        <v>-</v>
      </c>
      <c r="L208" s="123" t="str">
        <f t="shared" si="6"/>
        <v>-</v>
      </c>
      <c r="M208" s="123" t="str">
        <f t="shared" si="7"/>
        <v>-</v>
      </c>
      <c r="N208" s="124" t="str">
        <f t="shared" si="8"/>
        <v>-</v>
      </c>
      <c r="O208" s="12"/>
      <c r="P208" s="12"/>
      <c r="Q208" s="12"/>
      <c r="R208" s="12"/>
      <c r="S208" s="12"/>
      <c r="T208" s="12"/>
      <c r="U208" s="12"/>
      <c r="V208" s="12"/>
      <c r="W208" s="12"/>
      <c r="X208" s="12"/>
      <c r="Y208" s="12"/>
      <c r="Z208" s="12"/>
    </row>
    <row r="209" ht="12.75" customHeight="1">
      <c r="A209" s="113">
        <f t="shared" si="1"/>
        <v>0</v>
      </c>
      <c r="B209" s="114"/>
      <c r="C209" s="115"/>
      <c r="D209" s="40" t="str">
        <f t="shared" si="2"/>
        <v>#NAME?</v>
      </c>
      <c r="E209" s="84"/>
      <c r="F209" s="41" t="str">
        <f t="shared" si="3"/>
        <v>#NAME?</v>
      </c>
      <c r="G209" s="45" t="str">
        <f t="shared" si="4"/>
        <v>#NAME?</v>
      </c>
      <c r="H209" s="41" t="str">
        <f t="shared" si="5"/>
        <v>#NAME?</v>
      </c>
      <c r="I209" s="116"/>
      <c r="J209" s="42"/>
      <c r="K209" s="133" t="str">
        <f>IF(NKTT!$J209&gt;0,"PS","-")</f>
        <v>-</v>
      </c>
      <c r="L209" s="123" t="str">
        <f t="shared" si="6"/>
        <v>-</v>
      </c>
      <c r="M209" s="123" t="str">
        <f t="shared" si="7"/>
        <v>-</v>
      </c>
      <c r="N209" s="124" t="str">
        <f t="shared" si="8"/>
        <v>-</v>
      </c>
      <c r="O209" s="12"/>
      <c r="P209" s="12"/>
      <c r="Q209" s="12"/>
      <c r="R209" s="12"/>
      <c r="S209" s="12"/>
      <c r="T209" s="12"/>
      <c r="U209" s="12"/>
      <c r="V209" s="12"/>
      <c r="W209" s="12"/>
      <c r="X209" s="12"/>
      <c r="Y209" s="12"/>
      <c r="Z209" s="12"/>
    </row>
    <row r="210" ht="12.75" customHeight="1">
      <c r="A210" s="113">
        <f t="shared" si="1"/>
        <v>0</v>
      </c>
      <c r="B210" s="114"/>
      <c r="C210" s="115"/>
      <c r="D210" s="40" t="str">
        <f t="shared" si="2"/>
        <v>#NAME?</v>
      </c>
      <c r="E210" s="84"/>
      <c r="F210" s="41" t="str">
        <f t="shared" si="3"/>
        <v>#NAME?</v>
      </c>
      <c r="G210" s="45" t="str">
        <f t="shared" si="4"/>
        <v>#NAME?</v>
      </c>
      <c r="H210" s="41" t="str">
        <f t="shared" si="5"/>
        <v>#NAME?</v>
      </c>
      <c r="I210" s="116"/>
      <c r="J210" s="42"/>
      <c r="K210" s="133" t="str">
        <f>IF(NKTT!$J210&gt;0,"PS","-")</f>
        <v>-</v>
      </c>
      <c r="L210" s="123" t="str">
        <f t="shared" si="6"/>
        <v>-</v>
      </c>
      <c r="M210" s="123" t="str">
        <f t="shared" si="7"/>
        <v>-</v>
      </c>
      <c r="N210" s="124" t="str">
        <f t="shared" si="8"/>
        <v>-</v>
      </c>
      <c r="O210" s="12"/>
      <c r="P210" s="12"/>
      <c r="Q210" s="12"/>
      <c r="R210" s="12"/>
      <c r="S210" s="12"/>
      <c r="T210" s="12"/>
      <c r="U210" s="12"/>
      <c r="V210" s="12"/>
      <c r="W210" s="12"/>
      <c r="X210" s="12"/>
      <c r="Y210" s="12"/>
      <c r="Z210" s="12"/>
    </row>
    <row r="211" ht="12.75" customHeight="1">
      <c r="A211" s="113">
        <f t="shared" si="1"/>
        <v>0</v>
      </c>
      <c r="B211" s="114"/>
      <c r="C211" s="115"/>
      <c r="D211" s="40" t="str">
        <f t="shared" si="2"/>
        <v>#NAME?</v>
      </c>
      <c r="E211" s="84"/>
      <c r="F211" s="41" t="str">
        <f t="shared" si="3"/>
        <v>#NAME?</v>
      </c>
      <c r="G211" s="45" t="str">
        <f t="shared" si="4"/>
        <v>#NAME?</v>
      </c>
      <c r="H211" s="41" t="str">
        <f t="shared" si="5"/>
        <v>#NAME?</v>
      </c>
      <c r="I211" s="116"/>
      <c r="J211" s="42"/>
      <c r="K211" s="133" t="str">
        <f>IF(NKTT!$J211&gt;0,"PS","-")</f>
        <v>-</v>
      </c>
      <c r="L211" s="123" t="str">
        <f t="shared" si="6"/>
        <v>-</v>
      </c>
      <c r="M211" s="123" t="str">
        <f t="shared" si="7"/>
        <v>-</v>
      </c>
      <c r="N211" s="124" t="str">
        <f t="shared" si="8"/>
        <v>-</v>
      </c>
      <c r="O211" s="12"/>
      <c r="P211" s="12"/>
      <c r="Q211" s="12"/>
      <c r="R211" s="12"/>
      <c r="S211" s="12"/>
      <c r="T211" s="12"/>
      <c r="U211" s="12"/>
      <c r="V211" s="12"/>
      <c r="W211" s="12"/>
      <c r="X211" s="12"/>
      <c r="Y211" s="12"/>
      <c r="Z211" s="12"/>
    </row>
    <row r="212" ht="12.75" customHeight="1">
      <c r="A212" s="113">
        <f t="shared" si="1"/>
        <v>0</v>
      </c>
      <c r="B212" s="114"/>
      <c r="C212" s="115"/>
      <c r="D212" s="40" t="str">
        <f t="shared" si="2"/>
        <v>#NAME?</v>
      </c>
      <c r="E212" s="84"/>
      <c r="F212" s="41" t="str">
        <f t="shared" si="3"/>
        <v>#NAME?</v>
      </c>
      <c r="G212" s="45" t="str">
        <f t="shared" si="4"/>
        <v>#NAME?</v>
      </c>
      <c r="H212" s="41" t="str">
        <f t="shared" si="5"/>
        <v>#NAME?</v>
      </c>
      <c r="I212" s="116"/>
      <c r="J212" s="42"/>
      <c r="K212" s="133" t="str">
        <f>IF(NKTT!$J212&gt;0,"PS","-")</f>
        <v>-</v>
      </c>
      <c r="L212" s="123" t="str">
        <f t="shared" si="6"/>
        <v>-</v>
      </c>
      <c r="M212" s="123" t="str">
        <f t="shared" si="7"/>
        <v>-</v>
      </c>
      <c r="N212" s="124" t="str">
        <f t="shared" si="8"/>
        <v>-</v>
      </c>
      <c r="O212" s="12"/>
      <c r="P212" s="12"/>
      <c r="Q212" s="12"/>
      <c r="R212" s="12"/>
      <c r="S212" s="12"/>
      <c r="T212" s="12"/>
      <c r="U212" s="12"/>
      <c r="V212" s="12"/>
      <c r="W212" s="12"/>
      <c r="X212" s="12"/>
      <c r="Y212" s="12"/>
      <c r="Z212" s="12"/>
    </row>
    <row r="213" ht="12.75" customHeight="1">
      <c r="A213" s="113">
        <f t="shared" si="1"/>
        <v>0</v>
      </c>
      <c r="B213" s="114"/>
      <c r="C213" s="115"/>
      <c r="D213" s="40" t="str">
        <f t="shared" si="2"/>
        <v>#NAME?</v>
      </c>
      <c r="E213" s="84"/>
      <c r="F213" s="41" t="str">
        <f t="shared" si="3"/>
        <v>#NAME?</v>
      </c>
      <c r="G213" s="45" t="str">
        <f t="shared" si="4"/>
        <v>#NAME?</v>
      </c>
      <c r="H213" s="41" t="str">
        <f t="shared" si="5"/>
        <v>#NAME?</v>
      </c>
      <c r="I213" s="116"/>
      <c r="J213" s="42"/>
      <c r="K213" s="133" t="str">
        <f>IF(NKTT!$J213&gt;0,"PS","-")</f>
        <v>-</v>
      </c>
      <c r="L213" s="123" t="str">
        <f t="shared" si="6"/>
        <v>-</v>
      </c>
      <c r="M213" s="123" t="str">
        <f t="shared" si="7"/>
        <v>-</v>
      </c>
      <c r="N213" s="124" t="str">
        <f t="shared" si="8"/>
        <v>-</v>
      </c>
      <c r="O213" s="12"/>
      <c r="P213" s="12"/>
      <c r="Q213" s="12"/>
      <c r="R213" s="12"/>
      <c r="S213" s="12"/>
      <c r="T213" s="12"/>
      <c r="U213" s="12"/>
      <c r="V213" s="12"/>
      <c r="W213" s="12"/>
      <c r="X213" s="12"/>
      <c r="Y213" s="12"/>
      <c r="Z213" s="12"/>
    </row>
    <row r="214" ht="12.75" customHeight="1">
      <c r="A214" s="113">
        <f t="shared" si="1"/>
        <v>0</v>
      </c>
      <c r="B214" s="114"/>
      <c r="C214" s="115"/>
      <c r="D214" s="40" t="str">
        <f t="shared" si="2"/>
        <v>#NAME?</v>
      </c>
      <c r="E214" s="84"/>
      <c r="F214" s="41" t="str">
        <f t="shared" si="3"/>
        <v>#NAME?</v>
      </c>
      <c r="G214" s="45" t="str">
        <f t="shared" si="4"/>
        <v>#NAME?</v>
      </c>
      <c r="H214" s="41" t="str">
        <f t="shared" si="5"/>
        <v>#NAME?</v>
      </c>
      <c r="I214" s="116"/>
      <c r="J214" s="42"/>
      <c r="K214" s="133" t="str">
        <f>IF(NKTT!$J214&gt;0,"PS","-")</f>
        <v>-</v>
      </c>
      <c r="L214" s="123" t="str">
        <f t="shared" si="6"/>
        <v>-</v>
      </c>
      <c r="M214" s="123" t="str">
        <f t="shared" si="7"/>
        <v>-</v>
      </c>
      <c r="N214" s="124" t="str">
        <f t="shared" si="8"/>
        <v>-</v>
      </c>
      <c r="O214" s="12"/>
      <c r="P214" s="12"/>
      <c r="Q214" s="12"/>
      <c r="R214" s="12"/>
      <c r="S214" s="12"/>
      <c r="T214" s="12"/>
      <c r="U214" s="12"/>
      <c r="V214" s="12"/>
      <c r="W214" s="12"/>
      <c r="X214" s="12"/>
      <c r="Y214" s="12"/>
      <c r="Z214" s="12"/>
    </row>
    <row r="215" ht="12.75" customHeight="1">
      <c r="A215" s="113">
        <f t="shared" si="1"/>
        <v>0</v>
      </c>
      <c r="B215" s="114"/>
      <c r="C215" s="115"/>
      <c r="D215" s="40" t="str">
        <f t="shared" si="2"/>
        <v>#NAME?</v>
      </c>
      <c r="E215" s="84"/>
      <c r="F215" s="41" t="str">
        <f t="shared" si="3"/>
        <v>#NAME?</v>
      </c>
      <c r="G215" s="45" t="str">
        <f t="shared" si="4"/>
        <v>#NAME?</v>
      </c>
      <c r="H215" s="41" t="str">
        <f t="shared" si="5"/>
        <v>#NAME?</v>
      </c>
      <c r="I215" s="116"/>
      <c r="J215" s="42"/>
      <c r="K215" s="133" t="str">
        <f>IF(NKTT!$J215&gt;0,"PS","-")</f>
        <v>-</v>
      </c>
      <c r="L215" s="123" t="str">
        <f t="shared" si="6"/>
        <v>-</v>
      </c>
      <c r="M215" s="123" t="str">
        <f t="shared" si="7"/>
        <v>-</v>
      </c>
      <c r="N215" s="124" t="str">
        <f t="shared" si="8"/>
        <v>-</v>
      </c>
      <c r="O215" s="12"/>
      <c r="P215" s="12"/>
      <c r="Q215" s="12"/>
      <c r="R215" s="12"/>
      <c r="S215" s="12"/>
      <c r="T215" s="12"/>
      <c r="U215" s="12"/>
      <c r="V215" s="12"/>
      <c r="W215" s="12"/>
      <c r="X215" s="12"/>
      <c r="Y215" s="12"/>
      <c r="Z215" s="12"/>
    </row>
    <row r="216" ht="12.75" customHeight="1">
      <c r="A216" s="113">
        <f t="shared" si="1"/>
        <v>0</v>
      </c>
      <c r="B216" s="114"/>
      <c r="C216" s="115"/>
      <c r="D216" s="40" t="str">
        <f t="shared" si="2"/>
        <v>#NAME?</v>
      </c>
      <c r="E216" s="84"/>
      <c r="F216" s="41" t="str">
        <f t="shared" si="3"/>
        <v>#NAME?</v>
      </c>
      <c r="G216" s="45" t="str">
        <f t="shared" si="4"/>
        <v>#NAME?</v>
      </c>
      <c r="H216" s="41" t="str">
        <f t="shared" si="5"/>
        <v>#NAME?</v>
      </c>
      <c r="I216" s="116"/>
      <c r="J216" s="42"/>
      <c r="K216" s="133" t="str">
        <f>IF(NKTT!$J216&gt;0,"PS","-")</f>
        <v>-</v>
      </c>
      <c r="L216" s="123" t="str">
        <f t="shared" si="6"/>
        <v>-</v>
      </c>
      <c r="M216" s="123" t="str">
        <f t="shared" si="7"/>
        <v>-</v>
      </c>
      <c r="N216" s="124" t="str">
        <f t="shared" si="8"/>
        <v>-</v>
      </c>
      <c r="O216" s="12"/>
      <c r="P216" s="12"/>
      <c r="Q216" s="12"/>
      <c r="R216" s="12"/>
      <c r="S216" s="12"/>
      <c r="T216" s="12"/>
      <c r="U216" s="12"/>
      <c r="V216" s="12"/>
      <c r="W216" s="12"/>
      <c r="X216" s="12"/>
      <c r="Y216" s="12"/>
      <c r="Z216" s="12"/>
    </row>
    <row r="217" ht="12.75" customHeight="1">
      <c r="A217" s="113">
        <f t="shared" si="1"/>
        <v>0</v>
      </c>
      <c r="B217" s="114"/>
      <c r="C217" s="115"/>
      <c r="D217" s="40" t="str">
        <f t="shared" si="2"/>
        <v>#NAME?</v>
      </c>
      <c r="E217" s="84"/>
      <c r="F217" s="41" t="str">
        <f t="shared" si="3"/>
        <v>#NAME?</v>
      </c>
      <c r="G217" s="45" t="str">
        <f t="shared" si="4"/>
        <v>#NAME?</v>
      </c>
      <c r="H217" s="41" t="str">
        <f t="shared" si="5"/>
        <v>#NAME?</v>
      </c>
      <c r="I217" s="116"/>
      <c r="J217" s="42"/>
      <c r="K217" s="133" t="str">
        <f>IF(NKTT!$J217&gt;0,"PS","-")</f>
        <v>-</v>
      </c>
      <c r="L217" s="123" t="str">
        <f t="shared" si="6"/>
        <v>-</v>
      </c>
      <c r="M217" s="123" t="str">
        <f t="shared" si="7"/>
        <v>-</v>
      </c>
      <c r="N217" s="124" t="str">
        <f t="shared" si="8"/>
        <v>-</v>
      </c>
      <c r="O217" s="12"/>
      <c r="P217" s="12"/>
      <c r="Q217" s="12"/>
      <c r="R217" s="12"/>
      <c r="S217" s="12"/>
      <c r="T217" s="12"/>
      <c r="U217" s="12"/>
      <c r="V217" s="12"/>
      <c r="W217" s="12"/>
      <c r="X217" s="12"/>
      <c r="Y217" s="12"/>
      <c r="Z217" s="12"/>
    </row>
    <row r="218" ht="12.75" customHeight="1">
      <c r="A218" s="113">
        <f t="shared" si="1"/>
        <v>0</v>
      </c>
      <c r="B218" s="114"/>
      <c r="C218" s="115"/>
      <c r="D218" s="40" t="str">
        <f t="shared" si="2"/>
        <v>#NAME?</v>
      </c>
      <c r="E218" s="84"/>
      <c r="F218" s="41" t="str">
        <f t="shared" si="3"/>
        <v>#NAME?</v>
      </c>
      <c r="G218" s="45" t="str">
        <f t="shared" si="4"/>
        <v>#NAME?</v>
      </c>
      <c r="H218" s="41" t="str">
        <f t="shared" si="5"/>
        <v>#NAME?</v>
      </c>
      <c r="I218" s="116"/>
      <c r="J218" s="42"/>
      <c r="K218" s="133" t="str">
        <f>IF(NKTT!$J218&gt;0,"PS","-")</f>
        <v>-</v>
      </c>
      <c r="L218" s="123" t="str">
        <f t="shared" si="6"/>
        <v>-</v>
      </c>
      <c r="M218" s="123" t="str">
        <f t="shared" si="7"/>
        <v>-</v>
      </c>
      <c r="N218" s="124" t="str">
        <f t="shared" si="8"/>
        <v>-</v>
      </c>
      <c r="O218" s="12"/>
      <c r="P218" s="12"/>
      <c r="Q218" s="12"/>
      <c r="R218" s="12"/>
      <c r="S218" s="12"/>
      <c r="T218" s="12"/>
      <c r="U218" s="12"/>
      <c r="V218" s="12"/>
      <c r="W218" s="12"/>
      <c r="X218" s="12"/>
      <c r="Y218" s="12"/>
      <c r="Z218" s="12"/>
    </row>
    <row r="219" ht="12.75" customHeight="1">
      <c r="A219" s="113">
        <f t="shared" si="1"/>
        <v>0</v>
      </c>
      <c r="B219" s="114"/>
      <c r="C219" s="115"/>
      <c r="D219" s="40" t="str">
        <f t="shared" si="2"/>
        <v>#NAME?</v>
      </c>
      <c r="E219" s="84"/>
      <c r="F219" s="41" t="str">
        <f t="shared" si="3"/>
        <v>#NAME?</v>
      </c>
      <c r="G219" s="45" t="str">
        <f t="shared" si="4"/>
        <v>#NAME?</v>
      </c>
      <c r="H219" s="41" t="str">
        <f t="shared" si="5"/>
        <v>#NAME?</v>
      </c>
      <c r="I219" s="116"/>
      <c r="J219" s="42"/>
      <c r="K219" s="133" t="str">
        <f>IF(NKTT!$J219&gt;0,"PS","-")</f>
        <v>-</v>
      </c>
      <c r="L219" s="123" t="str">
        <f t="shared" si="6"/>
        <v>-</v>
      </c>
      <c r="M219" s="123" t="str">
        <f t="shared" si="7"/>
        <v>-</v>
      </c>
      <c r="N219" s="124" t="str">
        <f t="shared" si="8"/>
        <v>-</v>
      </c>
      <c r="O219" s="12"/>
      <c r="P219" s="12"/>
      <c r="Q219" s="12"/>
      <c r="R219" s="12"/>
      <c r="S219" s="12"/>
      <c r="T219" s="12"/>
      <c r="U219" s="12"/>
      <c r="V219" s="12"/>
      <c r="W219" s="12"/>
      <c r="X219" s="12"/>
      <c r="Y219" s="12"/>
      <c r="Z219" s="12"/>
    </row>
    <row r="220" ht="12.75" customHeight="1">
      <c r="A220" s="113">
        <f t="shared" si="1"/>
        <v>0</v>
      </c>
      <c r="B220" s="114"/>
      <c r="C220" s="115"/>
      <c r="D220" s="40" t="str">
        <f t="shared" si="2"/>
        <v>#NAME?</v>
      </c>
      <c r="E220" s="84"/>
      <c r="F220" s="41" t="str">
        <f t="shared" si="3"/>
        <v>#NAME?</v>
      </c>
      <c r="G220" s="45" t="str">
        <f t="shared" si="4"/>
        <v>#NAME?</v>
      </c>
      <c r="H220" s="41" t="str">
        <f t="shared" si="5"/>
        <v>#NAME?</v>
      </c>
      <c r="I220" s="116"/>
      <c r="J220" s="42"/>
      <c r="K220" s="133" t="str">
        <f>IF(NKTT!$J220&gt;0,"PS","-")</f>
        <v>-</v>
      </c>
      <c r="L220" s="123" t="str">
        <f t="shared" si="6"/>
        <v>-</v>
      </c>
      <c r="M220" s="123" t="str">
        <f t="shared" si="7"/>
        <v>-</v>
      </c>
      <c r="N220" s="124" t="str">
        <f t="shared" si="8"/>
        <v>-</v>
      </c>
      <c r="O220" s="12"/>
      <c r="P220" s="12"/>
      <c r="Q220" s="12"/>
      <c r="R220" s="12"/>
      <c r="S220" s="12"/>
      <c r="T220" s="12"/>
      <c r="U220" s="12"/>
      <c r="V220" s="12"/>
      <c r="W220" s="12"/>
      <c r="X220" s="12"/>
      <c r="Y220" s="12"/>
      <c r="Z220" s="12"/>
    </row>
    <row r="221" ht="12.75" customHeight="1">
      <c r="A221" s="113">
        <f t="shared" si="1"/>
        <v>0</v>
      </c>
      <c r="B221" s="114"/>
      <c r="C221" s="115"/>
      <c r="D221" s="40" t="str">
        <f t="shared" si="2"/>
        <v>#NAME?</v>
      </c>
      <c r="E221" s="84"/>
      <c r="F221" s="41" t="str">
        <f t="shared" si="3"/>
        <v>#NAME?</v>
      </c>
      <c r="G221" s="45" t="str">
        <f t="shared" si="4"/>
        <v>#NAME?</v>
      </c>
      <c r="H221" s="41" t="str">
        <f t="shared" si="5"/>
        <v>#NAME?</v>
      </c>
      <c r="I221" s="116"/>
      <c r="J221" s="42"/>
      <c r="K221" s="133" t="str">
        <f>IF(NKTT!$J221&gt;0,"PS","-")</f>
        <v>-</v>
      </c>
      <c r="L221" s="123" t="str">
        <f t="shared" si="6"/>
        <v>-</v>
      </c>
      <c r="M221" s="123" t="str">
        <f t="shared" si="7"/>
        <v>-</v>
      </c>
      <c r="N221" s="124" t="str">
        <f t="shared" si="8"/>
        <v>-</v>
      </c>
      <c r="O221" s="12"/>
      <c r="P221" s="12"/>
      <c r="Q221" s="12"/>
      <c r="R221" s="12"/>
      <c r="S221" s="12"/>
      <c r="T221" s="12"/>
      <c r="U221" s="12"/>
      <c r="V221" s="12"/>
      <c r="W221" s="12"/>
      <c r="X221" s="12"/>
      <c r="Y221" s="12"/>
      <c r="Z221" s="12"/>
    </row>
    <row r="222" ht="12.75" customHeight="1">
      <c r="A222" s="113">
        <f t="shared" si="1"/>
        <v>0</v>
      </c>
      <c r="B222" s="114"/>
      <c r="C222" s="115"/>
      <c r="D222" s="40" t="str">
        <f t="shared" si="2"/>
        <v>#NAME?</v>
      </c>
      <c r="E222" s="84"/>
      <c r="F222" s="41" t="str">
        <f t="shared" si="3"/>
        <v>#NAME?</v>
      </c>
      <c r="G222" s="45" t="str">
        <f t="shared" si="4"/>
        <v>#NAME?</v>
      </c>
      <c r="H222" s="41" t="str">
        <f t="shared" si="5"/>
        <v>#NAME?</v>
      </c>
      <c r="I222" s="116"/>
      <c r="J222" s="42"/>
      <c r="K222" s="133" t="str">
        <f>IF(NKTT!$J222&gt;0,"PS","-")</f>
        <v>-</v>
      </c>
      <c r="L222" s="123" t="str">
        <f t="shared" si="6"/>
        <v>-</v>
      </c>
      <c r="M222" s="123" t="str">
        <f t="shared" si="7"/>
        <v>-</v>
      </c>
      <c r="N222" s="124" t="str">
        <f t="shared" si="8"/>
        <v>-</v>
      </c>
      <c r="O222" s="12"/>
      <c r="P222" s="12"/>
      <c r="Q222" s="12"/>
      <c r="R222" s="12"/>
      <c r="S222" s="12"/>
      <c r="T222" s="12"/>
      <c r="U222" s="12"/>
      <c r="V222" s="12"/>
      <c r="W222" s="12"/>
      <c r="X222" s="12"/>
      <c r="Y222" s="12"/>
      <c r="Z222" s="12"/>
    </row>
    <row r="223" ht="12.75" customHeight="1">
      <c r="A223" s="113">
        <f t="shared" si="1"/>
        <v>0</v>
      </c>
      <c r="B223" s="114"/>
      <c r="C223" s="115"/>
      <c r="D223" s="40" t="str">
        <f t="shared" si="2"/>
        <v>#NAME?</v>
      </c>
      <c r="E223" s="84"/>
      <c r="F223" s="41" t="str">
        <f t="shared" si="3"/>
        <v>#NAME?</v>
      </c>
      <c r="G223" s="45" t="str">
        <f t="shared" si="4"/>
        <v>#NAME?</v>
      </c>
      <c r="H223" s="41" t="str">
        <f t="shared" si="5"/>
        <v>#NAME?</v>
      </c>
      <c r="I223" s="116"/>
      <c r="J223" s="42"/>
      <c r="K223" s="133" t="str">
        <f>IF(NKTT!$J223&gt;0,"PS","-")</f>
        <v>-</v>
      </c>
      <c r="L223" s="123" t="str">
        <f t="shared" si="6"/>
        <v>-</v>
      </c>
      <c r="M223" s="123" t="str">
        <f t="shared" si="7"/>
        <v>-</v>
      </c>
      <c r="N223" s="124" t="str">
        <f t="shared" si="8"/>
        <v>-</v>
      </c>
      <c r="O223" s="12"/>
      <c r="P223" s="12"/>
      <c r="Q223" s="12"/>
      <c r="R223" s="12"/>
      <c r="S223" s="12"/>
      <c r="T223" s="12"/>
      <c r="U223" s="12"/>
      <c r="V223" s="12"/>
      <c r="W223" s="12"/>
      <c r="X223" s="12"/>
      <c r="Y223" s="12"/>
      <c r="Z223" s="12"/>
    </row>
    <row r="224" ht="12.75" customHeight="1">
      <c r="A224" s="113">
        <f t="shared" si="1"/>
        <v>0</v>
      </c>
      <c r="B224" s="114"/>
      <c r="C224" s="115"/>
      <c r="D224" s="40" t="str">
        <f t="shared" si="2"/>
        <v>#NAME?</v>
      </c>
      <c r="E224" s="84"/>
      <c r="F224" s="41" t="str">
        <f t="shared" si="3"/>
        <v>#NAME?</v>
      </c>
      <c r="G224" s="45" t="str">
        <f t="shared" si="4"/>
        <v>#NAME?</v>
      </c>
      <c r="H224" s="41" t="str">
        <f t="shared" si="5"/>
        <v>#NAME?</v>
      </c>
      <c r="I224" s="116"/>
      <c r="J224" s="42"/>
      <c r="K224" s="133" t="str">
        <f>IF(NKTT!$J224&gt;0,"PS","-")</f>
        <v>-</v>
      </c>
      <c r="L224" s="123" t="str">
        <f t="shared" si="6"/>
        <v>-</v>
      </c>
      <c r="M224" s="123" t="str">
        <f t="shared" si="7"/>
        <v>-</v>
      </c>
      <c r="N224" s="124" t="str">
        <f t="shared" si="8"/>
        <v>-</v>
      </c>
      <c r="O224" s="12"/>
      <c r="P224" s="12"/>
      <c r="Q224" s="12"/>
      <c r="R224" s="12"/>
      <c r="S224" s="12"/>
      <c r="T224" s="12"/>
      <c r="U224" s="12"/>
      <c r="V224" s="12"/>
      <c r="W224" s="12"/>
      <c r="X224" s="12"/>
      <c r="Y224" s="12"/>
      <c r="Z224" s="12"/>
    </row>
    <row r="225" ht="12.75" customHeight="1">
      <c r="A225" s="113">
        <f t="shared" si="1"/>
        <v>0</v>
      </c>
      <c r="B225" s="114"/>
      <c r="C225" s="115"/>
      <c r="D225" s="40" t="str">
        <f t="shared" si="2"/>
        <v>#NAME?</v>
      </c>
      <c r="E225" s="84"/>
      <c r="F225" s="41" t="str">
        <f t="shared" si="3"/>
        <v>#NAME?</v>
      </c>
      <c r="G225" s="45" t="str">
        <f t="shared" si="4"/>
        <v>#NAME?</v>
      </c>
      <c r="H225" s="41" t="str">
        <f t="shared" si="5"/>
        <v>#NAME?</v>
      </c>
      <c r="I225" s="116"/>
      <c r="J225" s="42"/>
      <c r="K225" s="133" t="str">
        <f>IF(NKTT!$J225&gt;0,"PS","-")</f>
        <v>-</v>
      </c>
      <c r="L225" s="123" t="str">
        <f t="shared" si="6"/>
        <v>-</v>
      </c>
      <c r="M225" s="123" t="str">
        <f t="shared" si="7"/>
        <v>-</v>
      </c>
      <c r="N225" s="124" t="str">
        <f t="shared" si="8"/>
        <v>-</v>
      </c>
      <c r="O225" s="12"/>
      <c r="P225" s="12"/>
      <c r="Q225" s="12"/>
      <c r="R225" s="12"/>
      <c r="S225" s="12"/>
      <c r="T225" s="12"/>
      <c r="U225" s="12"/>
      <c r="V225" s="12"/>
      <c r="W225" s="12"/>
      <c r="X225" s="12"/>
      <c r="Y225" s="12"/>
      <c r="Z225" s="12"/>
    </row>
    <row r="226" ht="12.75" customHeight="1">
      <c r="A226" s="113">
        <f t="shared" si="1"/>
        <v>0</v>
      </c>
      <c r="B226" s="114"/>
      <c r="C226" s="115"/>
      <c r="D226" s="40" t="str">
        <f t="shared" si="2"/>
        <v>#NAME?</v>
      </c>
      <c r="E226" s="84"/>
      <c r="F226" s="41" t="str">
        <f t="shared" si="3"/>
        <v>#NAME?</v>
      </c>
      <c r="G226" s="45" t="str">
        <f t="shared" si="4"/>
        <v>#NAME?</v>
      </c>
      <c r="H226" s="41" t="str">
        <f t="shared" si="5"/>
        <v>#NAME?</v>
      </c>
      <c r="I226" s="116"/>
      <c r="J226" s="42"/>
      <c r="K226" s="133" t="str">
        <f>IF(NKTT!$J226&gt;0,"PS","-")</f>
        <v>-</v>
      </c>
      <c r="L226" s="123" t="str">
        <f t="shared" si="6"/>
        <v>-</v>
      </c>
      <c r="M226" s="123" t="str">
        <f t="shared" si="7"/>
        <v>-</v>
      </c>
      <c r="N226" s="124" t="str">
        <f t="shared" si="8"/>
        <v>-</v>
      </c>
      <c r="O226" s="12"/>
      <c r="P226" s="12"/>
      <c r="Q226" s="12"/>
      <c r="R226" s="12"/>
      <c r="S226" s="12"/>
      <c r="T226" s="12"/>
      <c r="U226" s="12"/>
      <c r="V226" s="12"/>
      <c r="W226" s="12"/>
      <c r="X226" s="12"/>
      <c r="Y226" s="12"/>
      <c r="Z226" s="12"/>
    </row>
    <row r="227" ht="12.75" customHeight="1">
      <c r="A227" s="113">
        <f t="shared" si="1"/>
        <v>0</v>
      </c>
      <c r="B227" s="114"/>
      <c r="C227" s="115"/>
      <c r="D227" s="40" t="str">
        <f t="shared" si="2"/>
        <v>#NAME?</v>
      </c>
      <c r="E227" s="84"/>
      <c r="F227" s="41" t="str">
        <f t="shared" si="3"/>
        <v>#NAME?</v>
      </c>
      <c r="G227" s="45" t="str">
        <f t="shared" si="4"/>
        <v>#NAME?</v>
      </c>
      <c r="H227" s="41" t="str">
        <f t="shared" si="5"/>
        <v>#NAME?</v>
      </c>
      <c r="I227" s="116"/>
      <c r="J227" s="42"/>
      <c r="K227" s="133" t="str">
        <f>IF(NKTT!$J227&gt;0,"PS","-")</f>
        <v>-</v>
      </c>
      <c r="L227" s="123" t="str">
        <f t="shared" si="6"/>
        <v>-</v>
      </c>
      <c r="M227" s="123" t="str">
        <f t="shared" si="7"/>
        <v>-</v>
      </c>
      <c r="N227" s="124" t="str">
        <f t="shared" si="8"/>
        <v>-</v>
      </c>
      <c r="O227" s="12"/>
      <c r="P227" s="12"/>
      <c r="Q227" s="12"/>
      <c r="R227" s="12"/>
      <c r="S227" s="12"/>
      <c r="T227" s="12"/>
      <c r="U227" s="12"/>
      <c r="V227" s="12"/>
      <c r="W227" s="12"/>
      <c r="X227" s="12"/>
      <c r="Y227" s="12"/>
      <c r="Z227" s="12"/>
    </row>
    <row r="228" ht="12.75" customHeight="1">
      <c r="A228" s="113">
        <f t="shared" si="1"/>
        <v>0</v>
      </c>
      <c r="B228" s="114"/>
      <c r="C228" s="115"/>
      <c r="D228" s="40" t="str">
        <f t="shared" si="2"/>
        <v>#NAME?</v>
      </c>
      <c r="E228" s="84"/>
      <c r="F228" s="41" t="str">
        <f t="shared" si="3"/>
        <v>#NAME?</v>
      </c>
      <c r="G228" s="45" t="str">
        <f t="shared" si="4"/>
        <v>#NAME?</v>
      </c>
      <c r="H228" s="41" t="str">
        <f t="shared" si="5"/>
        <v>#NAME?</v>
      </c>
      <c r="I228" s="116"/>
      <c r="J228" s="42"/>
      <c r="K228" s="133" t="str">
        <f>IF(NKTT!$J228&gt;0,"PS","-")</f>
        <v>-</v>
      </c>
      <c r="L228" s="123" t="str">
        <f t="shared" si="6"/>
        <v>-</v>
      </c>
      <c r="M228" s="123" t="str">
        <f t="shared" si="7"/>
        <v>-</v>
      </c>
      <c r="N228" s="124" t="str">
        <f t="shared" si="8"/>
        <v>-</v>
      </c>
      <c r="O228" s="12"/>
      <c r="P228" s="12"/>
      <c r="Q228" s="12"/>
      <c r="R228" s="12"/>
      <c r="S228" s="12"/>
      <c r="T228" s="12"/>
      <c r="U228" s="12"/>
      <c r="V228" s="12"/>
      <c r="W228" s="12"/>
      <c r="X228" s="12"/>
      <c r="Y228" s="12"/>
      <c r="Z228" s="12"/>
    </row>
    <row r="229" ht="12.75" customHeight="1">
      <c r="A229" s="113">
        <f t="shared" si="1"/>
        <v>0</v>
      </c>
      <c r="B229" s="114"/>
      <c r="C229" s="115"/>
      <c r="D229" s="40" t="str">
        <f t="shared" si="2"/>
        <v>#NAME?</v>
      </c>
      <c r="E229" s="84"/>
      <c r="F229" s="41" t="str">
        <f t="shared" si="3"/>
        <v>#NAME?</v>
      </c>
      <c r="G229" s="45" t="str">
        <f t="shared" si="4"/>
        <v>#NAME?</v>
      </c>
      <c r="H229" s="41" t="str">
        <f t="shared" si="5"/>
        <v>#NAME?</v>
      </c>
      <c r="I229" s="116"/>
      <c r="J229" s="42"/>
      <c r="K229" s="133" t="str">
        <f>IF(NKTT!$J229&gt;0,"PS","-")</f>
        <v>-</v>
      </c>
      <c r="L229" s="123" t="str">
        <f t="shared" si="6"/>
        <v>-</v>
      </c>
      <c r="M229" s="123" t="str">
        <f t="shared" si="7"/>
        <v>-</v>
      </c>
      <c r="N229" s="124" t="str">
        <f t="shared" si="8"/>
        <v>-</v>
      </c>
      <c r="O229" s="12"/>
      <c r="P229" s="12"/>
      <c r="Q229" s="12"/>
      <c r="R229" s="12"/>
      <c r="S229" s="12"/>
      <c r="T229" s="12"/>
      <c r="U229" s="12"/>
      <c r="V229" s="12"/>
      <c r="W229" s="12"/>
      <c r="X229" s="12"/>
      <c r="Y229" s="12"/>
      <c r="Z229" s="12"/>
    </row>
    <row r="230" ht="12.75" customHeight="1">
      <c r="A230" s="113">
        <f t="shared" si="1"/>
        <v>0</v>
      </c>
      <c r="B230" s="114"/>
      <c r="C230" s="115"/>
      <c r="D230" s="40" t="str">
        <f t="shared" si="2"/>
        <v>#NAME?</v>
      </c>
      <c r="E230" s="84"/>
      <c r="F230" s="41" t="str">
        <f t="shared" si="3"/>
        <v>#NAME?</v>
      </c>
      <c r="G230" s="45" t="str">
        <f t="shared" si="4"/>
        <v>#NAME?</v>
      </c>
      <c r="H230" s="41" t="str">
        <f t="shared" si="5"/>
        <v>#NAME?</v>
      </c>
      <c r="I230" s="116"/>
      <c r="J230" s="42"/>
      <c r="K230" s="133" t="str">
        <f>IF(NKTT!$J230&gt;0,"PS","-")</f>
        <v>-</v>
      </c>
      <c r="L230" s="123" t="str">
        <f t="shared" si="6"/>
        <v>-</v>
      </c>
      <c r="M230" s="123" t="str">
        <f t="shared" si="7"/>
        <v>-</v>
      </c>
      <c r="N230" s="124" t="str">
        <f t="shared" si="8"/>
        <v>-</v>
      </c>
      <c r="O230" s="12"/>
      <c r="P230" s="12"/>
      <c r="Q230" s="12"/>
      <c r="R230" s="12"/>
      <c r="S230" s="12"/>
      <c r="T230" s="12"/>
      <c r="U230" s="12"/>
      <c r="V230" s="12"/>
      <c r="W230" s="12"/>
      <c r="X230" s="12"/>
      <c r="Y230" s="12"/>
      <c r="Z230" s="12"/>
    </row>
    <row r="231" ht="12.75" customHeight="1">
      <c r="A231" s="113">
        <f t="shared" si="1"/>
        <v>0</v>
      </c>
      <c r="B231" s="114"/>
      <c r="C231" s="115"/>
      <c r="D231" s="40" t="str">
        <f t="shared" si="2"/>
        <v>#NAME?</v>
      </c>
      <c r="E231" s="84"/>
      <c r="F231" s="41" t="str">
        <f t="shared" si="3"/>
        <v>#NAME?</v>
      </c>
      <c r="G231" s="45" t="str">
        <f t="shared" si="4"/>
        <v>#NAME?</v>
      </c>
      <c r="H231" s="41" t="str">
        <f t="shared" si="5"/>
        <v>#NAME?</v>
      </c>
      <c r="I231" s="116"/>
      <c r="J231" s="42"/>
      <c r="K231" s="133" t="str">
        <f>IF(NKTT!$J231&gt;0,"PS","-")</f>
        <v>-</v>
      </c>
      <c r="L231" s="123" t="str">
        <f t="shared" si="6"/>
        <v>-</v>
      </c>
      <c r="M231" s="123" t="str">
        <f t="shared" si="7"/>
        <v>-</v>
      </c>
      <c r="N231" s="124" t="str">
        <f t="shared" si="8"/>
        <v>-</v>
      </c>
      <c r="O231" s="12"/>
      <c r="P231" s="12"/>
      <c r="Q231" s="12"/>
      <c r="R231" s="12"/>
      <c r="S231" s="12"/>
      <c r="T231" s="12"/>
      <c r="U231" s="12"/>
      <c r="V231" s="12"/>
      <c r="W231" s="12"/>
      <c r="X231" s="12"/>
      <c r="Y231" s="12"/>
      <c r="Z231" s="12"/>
    </row>
    <row r="232" ht="12.75" customHeight="1">
      <c r="A232" s="113">
        <f t="shared" si="1"/>
        <v>0</v>
      </c>
      <c r="B232" s="114"/>
      <c r="C232" s="115"/>
      <c r="D232" s="40" t="str">
        <f t="shared" si="2"/>
        <v>#NAME?</v>
      </c>
      <c r="E232" s="84"/>
      <c r="F232" s="41" t="str">
        <f t="shared" si="3"/>
        <v>#NAME?</v>
      </c>
      <c r="G232" s="45" t="str">
        <f t="shared" si="4"/>
        <v>#NAME?</v>
      </c>
      <c r="H232" s="41" t="str">
        <f t="shared" si="5"/>
        <v>#NAME?</v>
      </c>
      <c r="I232" s="116"/>
      <c r="J232" s="42"/>
      <c r="K232" s="133" t="str">
        <f>IF(NKTT!$J232&gt;0,"PS","-")</f>
        <v>-</v>
      </c>
      <c r="L232" s="123" t="str">
        <f t="shared" si="6"/>
        <v>-</v>
      </c>
      <c r="M232" s="123" t="str">
        <f t="shared" si="7"/>
        <v>-</v>
      </c>
      <c r="N232" s="124" t="str">
        <f t="shared" si="8"/>
        <v>-</v>
      </c>
      <c r="O232" s="12"/>
      <c r="P232" s="12"/>
      <c r="Q232" s="12"/>
      <c r="R232" s="12"/>
      <c r="S232" s="12"/>
      <c r="T232" s="12"/>
      <c r="U232" s="12"/>
      <c r="V232" s="12"/>
      <c r="W232" s="12"/>
      <c r="X232" s="12"/>
      <c r="Y232" s="12"/>
      <c r="Z232" s="12"/>
    </row>
    <row r="233" ht="12.75" customHeight="1">
      <c r="A233" s="113">
        <f t="shared" si="1"/>
        <v>0</v>
      </c>
      <c r="B233" s="114"/>
      <c r="C233" s="115"/>
      <c r="D233" s="40" t="str">
        <f t="shared" si="2"/>
        <v>#NAME?</v>
      </c>
      <c r="E233" s="84"/>
      <c r="F233" s="41" t="str">
        <f t="shared" si="3"/>
        <v>#NAME?</v>
      </c>
      <c r="G233" s="45" t="str">
        <f t="shared" si="4"/>
        <v>#NAME?</v>
      </c>
      <c r="H233" s="41" t="str">
        <f t="shared" si="5"/>
        <v>#NAME?</v>
      </c>
      <c r="I233" s="116"/>
      <c r="J233" s="42"/>
      <c r="K233" s="133" t="str">
        <f>IF(NKTT!$J233&gt;0,"PS","-")</f>
        <v>-</v>
      </c>
      <c r="L233" s="123" t="str">
        <f t="shared" si="6"/>
        <v>-</v>
      </c>
      <c r="M233" s="123" t="str">
        <f t="shared" si="7"/>
        <v>-</v>
      </c>
      <c r="N233" s="124" t="str">
        <f t="shared" si="8"/>
        <v>-</v>
      </c>
      <c r="O233" s="12"/>
      <c r="P233" s="12"/>
      <c r="Q233" s="12"/>
      <c r="R233" s="12"/>
      <c r="S233" s="12"/>
      <c r="T233" s="12"/>
      <c r="U233" s="12"/>
      <c r="V233" s="12"/>
      <c r="W233" s="12"/>
      <c r="X233" s="12"/>
      <c r="Y233" s="12"/>
      <c r="Z233" s="12"/>
    </row>
    <row r="234" ht="12.75" customHeight="1">
      <c r="A234" s="113">
        <f t="shared" si="1"/>
        <v>0</v>
      </c>
      <c r="B234" s="114"/>
      <c r="C234" s="115"/>
      <c r="D234" s="40" t="str">
        <f t="shared" si="2"/>
        <v>#NAME?</v>
      </c>
      <c r="E234" s="84"/>
      <c r="F234" s="41" t="str">
        <f t="shared" si="3"/>
        <v>#NAME?</v>
      </c>
      <c r="G234" s="45" t="str">
        <f t="shared" si="4"/>
        <v>#NAME?</v>
      </c>
      <c r="H234" s="41" t="str">
        <f t="shared" si="5"/>
        <v>#NAME?</v>
      </c>
      <c r="I234" s="116"/>
      <c r="J234" s="42"/>
      <c r="K234" s="133" t="str">
        <f>IF(NKTT!$J234&gt;0,"PS","-")</f>
        <v>-</v>
      </c>
      <c r="L234" s="123" t="str">
        <f t="shared" si="6"/>
        <v>-</v>
      </c>
      <c r="M234" s="123" t="str">
        <f t="shared" si="7"/>
        <v>-</v>
      </c>
      <c r="N234" s="124" t="str">
        <f t="shared" si="8"/>
        <v>-</v>
      </c>
      <c r="O234" s="12"/>
      <c r="P234" s="12"/>
      <c r="Q234" s="12"/>
      <c r="R234" s="12"/>
      <c r="S234" s="12"/>
      <c r="T234" s="12"/>
      <c r="U234" s="12"/>
      <c r="V234" s="12"/>
      <c r="W234" s="12"/>
      <c r="X234" s="12"/>
      <c r="Y234" s="12"/>
      <c r="Z234" s="12"/>
    </row>
    <row r="235" ht="12.75" customHeight="1">
      <c r="A235" s="113">
        <f t="shared" si="1"/>
        <v>0</v>
      </c>
      <c r="B235" s="114"/>
      <c r="C235" s="115"/>
      <c r="D235" s="40" t="str">
        <f t="shared" si="2"/>
        <v>#NAME?</v>
      </c>
      <c r="E235" s="84"/>
      <c r="F235" s="41" t="str">
        <f t="shared" si="3"/>
        <v>#NAME?</v>
      </c>
      <c r="G235" s="45" t="str">
        <f t="shared" si="4"/>
        <v>#NAME?</v>
      </c>
      <c r="H235" s="41" t="str">
        <f t="shared" si="5"/>
        <v>#NAME?</v>
      </c>
      <c r="I235" s="116"/>
      <c r="J235" s="42"/>
      <c r="K235" s="133" t="str">
        <f>IF(NKTT!$J235&gt;0,"PS","-")</f>
        <v>-</v>
      </c>
      <c r="L235" s="123" t="str">
        <f t="shared" si="6"/>
        <v>-</v>
      </c>
      <c r="M235" s="123" t="str">
        <f t="shared" si="7"/>
        <v>-</v>
      </c>
      <c r="N235" s="124" t="str">
        <f t="shared" si="8"/>
        <v>-</v>
      </c>
      <c r="O235" s="12"/>
      <c r="P235" s="12"/>
      <c r="Q235" s="12"/>
      <c r="R235" s="12"/>
      <c r="S235" s="12"/>
      <c r="T235" s="12"/>
      <c r="U235" s="12"/>
      <c r="V235" s="12"/>
      <c r="W235" s="12"/>
      <c r="X235" s="12"/>
      <c r="Y235" s="12"/>
      <c r="Z235" s="12"/>
    </row>
    <row r="236" ht="12.75" customHeight="1">
      <c r="A236" s="113">
        <f t="shared" si="1"/>
        <v>0</v>
      </c>
      <c r="B236" s="114"/>
      <c r="C236" s="115"/>
      <c r="D236" s="40" t="str">
        <f t="shared" si="2"/>
        <v>#NAME?</v>
      </c>
      <c r="E236" s="84"/>
      <c r="F236" s="41" t="str">
        <f t="shared" si="3"/>
        <v>#NAME?</v>
      </c>
      <c r="G236" s="45" t="str">
        <f t="shared" si="4"/>
        <v>#NAME?</v>
      </c>
      <c r="H236" s="41" t="str">
        <f t="shared" si="5"/>
        <v>#NAME?</v>
      </c>
      <c r="I236" s="116"/>
      <c r="J236" s="42"/>
      <c r="K236" s="133" t="str">
        <f>IF(NKTT!$J236&gt;0,"PS","-")</f>
        <v>-</v>
      </c>
      <c r="L236" s="123" t="str">
        <f t="shared" si="6"/>
        <v>-</v>
      </c>
      <c r="M236" s="123" t="str">
        <f t="shared" si="7"/>
        <v>-</v>
      </c>
      <c r="N236" s="124" t="str">
        <f t="shared" si="8"/>
        <v>-</v>
      </c>
      <c r="O236" s="12"/>
      <c r="P236" s="12"/>
      <c r="Q236" s="12"/>
      <c r="R236" s="12"/>
      <c r="S236" s="12"/>
      <c r="T236" s="12"/>
      <c r="U236" s="12"/>
      <c r="V236" s="12"/>
      <c r="W236" s="12"/>
      <c r="X236" s="12"/>
      <c r="Y236" s="12"/>
      <c r="Z236" s="12"/>
    </row>
    <row r="237" ht="12.75" customHeight="1">
      <c r="A237" s="113">
        <f t="shared" si="1"/>
        <v>0</v>
      </c>
      <c r="B237" s="114"/>
      <c r="C237" s="115"/>
      <c r="D237" s="40" t="str">
        <f t="shared" si="2"/>
        <v>#NAME?</v>
      </c>
      <c r="E237" s="84"/>
      <c r="F237" s="41" t="str">
        <f t="shared" si="3"/>
        <v>#NAME?</v>
      </c>
      <c r="G237" s="45" t="str">
        <f t="shared" si="4"/>
        <v>#NAME?</v>
      </c>
      <c r="H237" s="41" t="str">
        <f t="shared" si="5"/>
        <v>#NAME?</v>
      </c>
      <c r="I237" s="116"/>
      <c r="J237" s="42"/>
      <c r="K237" s="133" t="str">
        <f>IF(NKTT!$J237&gt;0,"PS","-")</f>
        <v>-</v>
      </c>
      <c r="L237" s="123" t="str">
        <f t="shared" si="6"/>
        <v>-</v>
      </c>
      <c r="M237" s="123" t="str">
        <f t="shared" si="7"/>
        <v>-</v>
      </c>
      <c r="N237" s="124" t="str">
        <f t="shared" si="8"/>
        <v>-</v>
      </c>
      <c r="O237" s="12"/>
      <c r="P237" s="12"/>
      <c r="Q237" s="12"/>
      <c r="R237" s="12"/>
      <c r="S237" s="12"/>
      <c r="T237" s="12"/>
      <c r="U237" s="12"/>
      <c r="V237" s="12"/>
      <c r="W237" s="12"/>
      <c r="X237" s="12"/>
      <c r="Y237" s="12"/>
      <c r="Z237" s="12"/>
    </row>
    <row r="238" ht="12.75" customHeight="1">
      <c r="A238" s="113">
        <f t="shared" si="1"/>
        <v>0</v>
      </c>
      <c r="B238" s="114"/>
      <c r="C238" s="115"/>
      <c r="D238" s="40" t="str">
        <f t="shared" si="2"/>
        <v>#NAME?</v>
      </c>
      <c r="E238" s="84"/>
      <c r="F238" s="41" t="str">
        <f t="shared" si="3"/>
        <v>#NAME?</v>
      </c>
      <c r="G238" s="45" t="str">
        <f t="shared" si="4"/>
        <v>#NAME?</v>
      </c>
      <c r="H238" s="41" t="str">
        <f t="shared" si="5"/>
        <v>#NAME?</v>
      </c>
      <c r="I238" s="116"/>
      <c r="J238" s="42"/>
      <c r="K238" s="133" t="str">
        <f>IF(NKTT!$J238&gt;0,"PS","-")</f>
        <v>-</v>
      </c>
      <c r="L238" s="123" t="str">
        <f t="shared" si="6"/>
        <v>-</v>
      </c>
      <c r="M238" s="123" t="str">
        <f t="shared" si="7"/>
        <v>-</v>
      </c>
      <c r="N238" s="124" t="str">
        <f t="shared" si="8"/>
        <v>-</v>
      </c>
      <c r="O238" s="12"/>
      <c r="P238" s="12"/>
      <c r="Q238" s="12"/>
      <c r="R238" s="12"/>
      <c r="S238" s="12"/>
      <c r="T238" s="12"/>
      <c r="U238" s="12"/>
      <c r="V238" s="12"/>
      <c r="W238" s="12"/>
      <c r="X238" s="12"/>
      <c r="Y238" s="12"/>
      <c r="Z238" s="12"/>
    </row>
    <row r="239" ht="12.75" customHeight="1">
      <c r="A239" s="113">
        <f t="shared" si="1"/>
        <v>0</v>
      </c>
      <c r="B239" s="114"/>
      <c r="C239" s="115"/>
      <c r="D239" s="40" t="str">
        <f t="shared" si="2"/>
        <v>#NAME?</v>
      </c>
      <c r="E239" s="84"/>
      <c r="F239" s="41" t="str">
        <f t="shared" si="3"/>
        <v>#NAME?</v>
      </c>
      <c r="G239" s="45" t="str">
        <f t="shared" si="4"/>
        <v>#NAME?</v>
      </c>
      <c r="H239" s="41" t="str">
        <f t="shared" si="5"/>
        <v>#NAME?</v>
      </c>
      <c r="I239" s="116"/>
      <c r="J239" s="42"/>
      <c r="K239" s="133" t="str">
        <f>IF(NKTT!$J239&gt;0,"PS","-")</f>
        <v>-</v>
      </c>
      <c r="L239" s="123" t="str">
        <f t="shared" si="6"/>
        <v>-</v>
      </c>
      <c r="M239" s="123" t="str">
        <f t="shared" si="7"/>
        <v>-</v>
      </c>
      <c r="N239" s="124" t="str">
        <f t="shared" si="8"/>
        <v>-</v>
      </c>
      <c r="O239" s="12"/>
      <c r="P239" s="12"/>
      <c r="Q239" s="12"/>
      <c r="R239" s="12"/>
      <c r="S239" s="12"/>
      <c r="T239" s="12"/>
      <c r="U239" s="12"/>
      <c r="V239" s="12"/>
      <c r="W239" s="12"/>
      <c r="X239" s="12"/>
      <c r="Y239" s="12"/>
      <c r="Z239" s="12"/>
    </row>
    <row r="240" ht="12.75" customHeight="1">
      <c r="A240" s="113">
        <f t="shared" si="1"/>
        <v>0</v>
      </c>
      <c r="B240" s="114"/>
      <c r="C240" s="115"/>
      <c r="D240" s="40" t="str">
        <f t="shared" si="2"/>
        <v>#NAME?</v>
      </c>
      <c r="E240" s="84"/>
      <c r="F240" s="41" t="str">
        <f t="shared" si="3"/>
        <v>#NAME?</v>
      </c>
      <c r="G240" s="45" t="str">
        <f t="shared" si="4"/>
        <v>#NAME?</v>
      </c>
      <c r="H240" s="41" t="str">
        <f t="shared" si="5"/>
        <v>#NAME?</v>
      </c>
      <c r="I240" s="116"/>
      <c r="J240" s="42"/>
      <c r="K240" s="133" t="str">
        <f>IF(NKTT!$J240&gt;0,"PS","-")</f>
        <v>-</v>
      </c>
      <c r="L240" s="123" t="str">
        <f t="shared" si="6"/>
        <v>-</v>
      </c>
      <c r="M240" s="123" t="str">
        <f t="shared" si="7"/>
        <v>-</v>
      </c>
      <c r="N240" s="124" t="str">
        <f t="shared" si="8"/>
        <v>-</v>
      </c>
      <c r="O240" s="12"/>
      <c r="P240" s="12"/>
      <c r="Q240" s="12"/>
      <c r="R240" s="12"/>
      <c r="S240" s="12"/>
      <c r="T240" s="12"/>
      <c r="U240" s="12"/>
      <c r="V240" s="12"/>
      <c r="W240" s="12"/>
      <c r="X240" s="12"/>
      <c r="Y240" s="12"/>
      <c r="Z240" s="12"/>
    </row>
    <row r="241" ht="12.75" customHeight="1">
      <c r="A241" s="113">
        <f t="shared" si="1"/>
        <v>0</v>
      </c>
      <c r="B241" s="114"/>
      <c r="C241" s="115"/>
      <c r="D241" s="40" t="str">
        <f t="shared" si="2"/>
        <v>#NAME?</v>
      </c>
      <c r="E241" s="84"/>
      <c r="F241" s="41" t="str">
        <f t="shared" si="3"/>
        <v>#NAME?</v>
      </c>
      <c r="G241" s="45" t="str">
        <f t="shared" si="4"/>
        <v>#NAME?</v>
      </c>
      <c r="H241" s="41" t="str">
        <f t="shared" si="5"/>
        <v>#NAME?</v>
      </c>
      <c r="I241" s="116"/>
      <c r="J241" s="42"/>
      <c r="K241" s="133" t="str">
        <f>IF(NKTT!$J241&gt;0,"PS","-")</f>
        <v>-</v>
      </c>
      <c r="L241" s="123" t="str">
        <f t="shared" si="6"/>
        <v>-</v>
      </c>
      <c r="M241" s="123" t="str">
        <f t="shared" si="7"/>
        <v>-</v>
      </c>
      <c r="N241" s="124" t="str">
        <f t="shared" si="8"/>
        <v>-</v>
      </c>
      <c r="O241" s="12"/>
      <c r="P241" s="12"/>
      <c r="Q241" s="12"/>
      <c r="R241" s="12"/>
      <c r="S241" s="12"/>
      <c r="T241" s="12"/>
      <c r="U241" s="12"/>
      <c r="V241" s="12"/>
      <c r="W241" s="12"/>
      <c r="X241" s="12"/>
      <c r="Y241" s="12"/>
      <c r="Z241" s="12"/>
    </row>
    <row r="242" ht="12.75" customHeight="1">
      <c r="A242" s="113">
        <f t="shared" si="1"/>
        <v>0</v>
      </c>
      <c r="B242" s="114"/>
      <c r="C242" s="115"/>
      <c r="D242" s="40" t="str">
        <f t="shared" si="2"/>
        <v>#NAME?</v>
      </c>
      <c r="E242" s="84"/>
      <c r="F242" s="41" t="str">
        <f t="shared" si="3"/>
        <v>#NAME?</v>
      </c>
      <c r="G242" s="45" t="str">
        <f t="shared" si="4"/>
        <v>#NAME?</v>
      </c>
      <c r="H242" s="41" t="str">
        <f t="shared" si="5"/>
        <v>#NAME?</v>
      </c>
      <c r="I242" s="116"/>
      <c r="J242" s="42"/>
      <c r="K242" s="133" t="str">
        <f>IF(NKTT!$J242&gt;0,"PS","-")</f>
        <v>-</v>
      </c>
      <c r="L242" s="123" t="str">
        <f t="shared" si="6"/>
        <v>-</v>
      </c>
      <c r="M242" s="123" t="str">
        <f t="shared" si="7"/>
        <v>-</v>
      </c>
      <c r="N242" s="124" t="str">
        <f t="shared" si="8"/>
        <v>-</v>
      </c>
      <c r="O242" s="12"/>
      <c r="P242" s="12"/>
      <c r="Q242" s="12"/>
      <c r="R242" s="12"/>
      <c r="S242" s="12"/>
      <c r="T242" s="12"/>
      <c r="U242" s="12"/>
      <c r="V242" s="12"/>
      <c r="W242" s="12"/>
      <c r="X242" s="12"/>
      <c r="Y242" s="12"/>
      <c r="Z242" s="12"/>
    </row>
    <row r="243" ht="12.75" customHeight="1">
      <c r="A243" s="113">
        <f t="shared" si="1"/>
        <v>0</v>
      </c>
      <c r="B243" s="114"/>
      <c r="C243" s="115"/>
      <c r="D243" s="40" t="str">
        <f t="shared" si="2"/>
        <v>#NAME?</v>
      </c>
      <c r="E243" s="84"/>
      <c r="F243" s="41" t="str">
        <f t="shared" si="3"/>
        <v>#NAME?</v>
      </c>
      <c r="G243" s="45" t="str">
        <f t="shared" si="4"/>
        <v>#NAME?</v>
      </c>
      <c r="H243" s="41" t="str">
        <f t="shared" si="5"/>
        <v>#NAME?</v>
      </c>
      <c r="I243" s="116"/>
      <c r="J243" s="42"/>
      <c r="K243" s="133" t="str">
        <f>IF(NKTT!$J243&gt;0,"PS","-")</f>
        <v>-</v>
      </c>
      <c r="L243" s="123" t="str">
        <f t="shared" si="6"/>
        <v>-</v>
      </c>
      <c r="M243" s="123" t="str">
        <f t="shared" si="7"/>
        <v>-</v>
      </c>
      <c r="N243" s="124" t="str">
        <f t="shared" si="8"/>
        <v>-</v>
      </c>
      <c r="O243" s="12"/>
      <c r="P243" s="12"/>
      <c r="Q243" s="12"/>
      <c r="R243" s="12"/>
      <c r="S243" s="12"/>
      <c r="T243" s="12"/>
      <c r="U243" s="12"/>
      <c r="V243" s="12"/>
      <c r="W243" s="12"/>
      <c r="X243" s="12"/>
      <c r="Y243" s="12"/>
      <c r="Z243" s="12"/>
    </row>
    <row r="244" ht="12.75" customHeight="1">
      <c r="A244" s="113">
        <f t="shared" si="1"/>
        <v>0</v>
      </c>
      <c r="B244" s="114"/>
      <c r="C244" s="115"/>
      <c r="D244" s="40" t="str">
        <f t="shared" si="2"/>
        <v>#NAME?</v>
      </c>
      <c r="E244" s="84"/>
      <c r="F244" s="41" t="str">
        <f t="shared" si="3"/>
        <v>#NAME?</v>
      </c>
      <c r="G244" s="45" t="str">
        <f t="shared" si="4"/>
        <v>#NAME?</v>
      </c>
      <c r="H244" s="41" t="str">
        <f t="shared" si="5"/>
        <v>#NAME?</v>
      </c>
      <c r="I244" s="116"/>
      <c r="J244" s="42"/>
      <c r="K244" s="133" t="str">
        <f>IF(NKTT!$J244&gt;0,"PS","-")</f>
        <v>-</v>
      </c>
      <c r="L244" s="123" t="str">
        <f t="shared" si="6"/>
        <v>-</v>
      </c>
      <c r="M244" s="123" t="str">
        <f t="shared" si="7"/>
        <v>-</v>
      </c>
      <c r="N244" s="124" t="str">
        <f t="shared" si="8"/>
        <v>-</v>
      </c>
      <c r="O244" s="12"/>
      <c r="P244" s="12"/>
      <c r="Q244" s="12"/>
      <c r="R244" s="12"/>
      <c r="S244" s="12"/>
      <c r="T244" s="12"/>
      <c r="U244" s="12"/>
      <c r="V244" s="12"/>
      <c r="W244" s="12"/>
      <c r="X244" s="12"/>
      <c r="Y244" s="12"/>
      <c r="Z244" s="12"/>
    </row>
    <row r="245" ht="12.75" customHeight="1">
      <c r="A245" s="113">
        <f t="shared" si="1"/>
        <v>0</v>
      </c>
      <c r="B245" s="114"/>
      <c r="C245" s="115"/>
      <c r="D245" s="40" t="str">
        <f t="shared" si="2"/>
        <v>#NAME?</v>
      </c>
      <c r="E245" s="84"/>
      <c r="F245" s="41" t="str">
        <f t="shared" si="3"/>
        <v>#NAME?</v>
      </c>
      <c r="G245" s="45" t="str">
        <f t="shared" si="4"/>
        <v>#NAME?</v>
      </c>
      <c r="H245" s="41" t="str">
        <f t="shared" si="5"/>
        <v>#NAME?</v>
      </c>
      <c r="I245" s="116"/>
      <c r="J245" s="42"/>
      <c r="K245" s="133" t="str">
        <f>IF(NKTT!$J245&gt;0,"PS","-")</f>
        <v>-</v>
      </c>
      <c r="L245" s="123" t="str">
        <f t="shared" si="6"/>
        <v>-</v>
      </c>
      <c r="M245" s="123" t="str">
        <f t="shared" si="7"/>
        <v>-</v>
      </c>
      <c r="N245" s="124" t="str">
        <f t="shared" si="8"/>
        <v>-</v>
      </c>
      <c r="O245" s="12"/>
      <c r="P245" s="12"/>
      <c r="Q245" s="12"/>
      <c r="R245" s="12"/>
      <c r="S245" s="12"/>
      <c r="T245" s="12"/>
      <c r="U245" s="12"/>
      <c r="V245" s="12"/>
      <c r="W245" s="12"/>
      <c r="X245" s="12"/>
      <c r="Y245" s="12"/>
      <c r="Z245" s="12"/>
    </row>
    <row r="246" ht="12.75" customHeight="1">
      <c r="A246" s="113">
        <f t="shared" si="1"/>
        <v>0</v>
      </c>
      <c r="B246" s="114"/>
      <c r="C246" s="115"/>
      <c r="D246" s="40" t="str">
        <f t="shared" si="2"/>
        <v>#NAME?</v>
      </c>
      <c r="E246" s="84"/>
      <c r="F246" s="41" t="str">
        <f t="shared" si="3"/>
        <v>#NAME?</v>
      </c>
      <c r="G246" s="45" t="str">
        <f t="shared" si="4"/>
        <v>#NAME?</v>
      </c>
      <c r="H246" s="41" t="str">
        <f t="shared" si="5"/>
        <v>#NAME?</v>
      </c>
      <c r="I246" s="116"/>
      <c r="J246" s="42"/>
      <c r="K246" s="133" t="str">
        <f>IF(NKTT!$J246&gt;0,"PS","-")</f>
        <v>-</v>
      </c>
      <c r="L246" s="123" t="str">
        <f t="shared" si="6"/>
        <v>-</v>
      </c>
      <c r="M246" s="123" t="str">
        <f t="shared" si="7"/>
        <v>-</v>
      </c>
      <c r="N246" s="124" t="str">
        <f t="shared" si="8"/>
        <v>-</v>
      </c>
      <c r="O246" s="12"/>
      <c r="P246" s="12"/>
      <c r="Q246" s="12"/>
      <c r="R246" s="12"/>
      <c r="S246" s="12"/>
      <c r="T246" s="12"/>
      <c r="U246" s="12"/>
      <c r="V246" s="12"/>
      <c r="W246" s="12"/>
      <c r="X246" s="12"/>
      <c r="Y246" s="12"/>
      <c r="Z246" s="12"/>
    </row>
    <row r="247" ht="12.75" customHeight="1">
      <c r="A247" s="113">
        <f t="shared" si="1"/>
        <v>0</v>
      </c>
      <c r="B247" s="114"/>
      <c r="C247" s="115"/>
      <c r="D247" s="40" t="str">
        <f t="shared" si="2"/>
        <v>#NAME?</v>
      </c>
      <c r="E247" s="84"/>
      <c r="F247" s="41" t="str">
        <f t="shared" si="3"/>
        <v>#NAME?</v>
      </c>
      <c r="G247" s="45" t="str">
        <f t="shared" si="4"/>
        <v>#NAME?</v>
      </c>
      <c r="H247" s="41" t="str">
        <f t="shared" si="5"/>
        <v>#NAME?</v>
      </c>
      <c r="I247" s="116"/>
      <c r="J247" s="42"/>
      <c r="K247" s="133" t="str">
        <f>IF(NKTT!$J247&gt;0,"PS","-")</f>
        <v>-</v>
      </c>
      <c r="L247" s="123" t="str">
        <f t="shared" si="6"/>
        <v>-</v>
      </c>
      <c r="M247" s="123" t="str">
        <f t="shared" si="7"/>
        <v>-</v>
      </c>
      <c r="N247" s="124" t="str">
        <f t="shared" si="8"/>
        <v>-</v>
      </c>
      <c r="O247" s="12"/>
      <c r="P247" s="12"/>
      <c r="Q247" s="12"/>
      <c r="R247" s="12"/>
      <c r="S247" s="12"/>
      <c r="T247" s="12"/>
      <c r="U247" s="12"/>
      <c r="V247" s="12"/>
      <c r="W247" s="12"/>
      <c r="X247" s="12"/>
      <c r="Y247" s="12"/>
      <c r="Z247" s="12"/>
    </row>
    <row r="248" ht="12.75" customHeight="1">
      <c r="A248" s="113">
        <f t="shared" si="1"/>
        <v>0</v>
      </c>
      <c r="B248" s="114"/>
      <c r="C248" s="115"/>
      <c r="D248" s="40" t="str">
        <f t="shared" si="2"/>
        <v>#NAME?</v>
      </c>
      <c r="E248" s="84"/>
      <c r="F248" s="41" t="str">
        <f t="shared" si="3"/>
        <v>#NAME?</v>
      </c>
      <c r="G248" s="45" t="str">
        <f t="shared" si="4"/>
        <v>#NAME?</v>
      </c>
      <c r="H248" s="41" t="str">
        <f t="shared" si="5"/>
        <v>#NAME?</v>
      </c>
      <c r="I248" s="116"/>
      <c r="J248" s="42"/>
      <c r="K248" s="133" t="str">
        <f>IF(NKTT!$J248&gt;0,"PS","-")</f>
        <v>-</v>
      </c>
      <c r="L248" s="123" t="str">
        <f t="shared" si="6"/>
        <v>-</v>
      </c>
      <c r="M248" s="123" t="str">
        <f t="shared" si="7"/>
        <v>-</v>
      </c>
      <c r="N248" s="124" t="str">
        <f t="shared" si="8"/>
        <v>-</v>
      </c>
      <c r="O248" s="12"/>
      <c r="P248" s="12"/>
      <c r="Q248" s="12"/>
      <c r="R248" s="12"/>
      <c r="S248" s="12"/>
      <c r="T248" s="12"/>
      <c r="U248" s="12"/>
      <c r="V248" s="12"/>
      <c r="W248" s="12"/>
      <c r="X248" s="12"/>
      <c r="Y248" s="12"/>
      <c r="Z248" s="12"/>
    </row>
    <row r="249" ht="12.75" customHeight="1">
      <c r="A249" s="113">
        <f t="shared" si="1"/>
        <v>0</v>
      </c>
      <c r="B249" s="114"/>
      <c r="C249" s="115"/>
      <c r="D249" s="40" t="str">
        <f t="shared" si="2"/>
        <v>#NAME?</v>
      </c>
      <c r="E249" s="84"/>
      <c r="F249" s="41" t="str">
        <f t="shared" si="3"/>
        <v>#NAME?</v>
      </c>
      <c r="G249" s="45" t="str">
        <f t="shared" si="4"/>
        <v>#NAME?</v>
      </c>
      <c r="H249" s="41" t="str">
        <f t="shared" si="5"/>
        <v>#NAME?</v>
      </c>
      <c r="I249" s="116"/>
      <c r="J249" s="42"/>
      <c r="K249" s="133" t="str">
        <f>IF(NKTT!$J249&gt;0,"PS","-")</f>
        <v>-</v>
      </c>
      <c r="L249" s="123" t="str">
        <f t="shared" si="6"/>
        <v>-</v>
      </c>
      <c r="M249" s="123" t="str">
        <f t="shared" si="7"/>
        <v>-</v>
      </c>
      <c r="N249" s="124" t="str">
        <f t="shared" si="8"/>
        <v>-</v>
      </c>
      <c r="O249" s="12"/>
      <c r="P249" s="12"/>
      <c r="Q249" s="12"/>
      <c r="R249" s="12"/>
      <c r="S249" s="12"/>
      <c r="T249" s="12"/>
      <c r="U249" s="12"/>
      <c r="V249" s="12"/>
      <c r="W249" s="12"/>
      <c r="X249" s="12"/>
      <c r="Y249" s="12"/>
      <c r="Z249" s="12"/>
    </row>
    <row r="250" ht="12.75" customHeight="1">
      <c r="A250" s="113">
        <f t="shared" si="1"/>
        <v>0</v>
      </c>
      <c r="B250" s="114"/>
      <c r="C250" s="115"/>
      <c r="D250" s="40" t="str">
        <f t="shared" si="2"/>
        <v>#NAME?</v>
      </c>
      <c r="E250" s="84"/>
      <c r="F250" s="41" t="str">
        <f t="shared" si="3"/>
        <v>#NAME?</v>
      </c>
      <c r="G250" s="45" t="str">
        <f t="shared" si="4"/>
        <v>#NAME?</v>
      </c>
      <c r="H250" s="41" t="str">
        <f t="shared" si="5"/>
        <v>#NAME?</v>
      </c>
      <c r="I250" s="116"/>
      <c r="J250" s="42"/>
      <c r="K250" s="133" t="str">
        <f>IF(NKTT!$J250&gt;0,"PS","-")</f>
        <v>-</v>
      </c>
      <c r="L250" s="123" t="str">
        <f t="shared" si="6"/>
        <v>-</v>
      </c>
      <c r="M250" s="123" t="str">
        <f t="shared" si="7"/>
        <v>-</v>
      </c>
      <c r="N250" s="124" t="str">
        <f t="shared" si="8"/>
        <v>-</v>
      </c>
      <c r="O250" s="12"/>
      <c r="P250" s="12"/>
      <c r="Q250" s="12"/>
      <c r="R250" s="12"/>
      <c r="S250" s="12"/>
      <c r="T250" s="12"/>
      <c r="U250" s="12"/>
      <c r="V250" s="12"/>
      <c r="W250" s="12"/>
      <c r="X250" s="12"/>
      <c r="Y250" s="12"/>
      <c r="Z250" s="12"/>
    </row>
    <row r="251" ht="12.75" customHeight="1">
      <c r="A251" s="113">
        <f t="shared" si="1"/>
        <v>0</v>
      </c>
      <c r="B251" s="114"/>
      <c r="C251" s="115"/>
      <c r="D251" s="40" t="str">
        <f t="shared" si="2"/>
        <v>#NAME?</v>
      </c>
      <c r="E251" s="84"/>
      <c r="F251" s="41" t="str">
        <f t="shared" si="3"/>
        <v>#NAME?</v>
      </c>
      <c r="G251" s="45" t="str">
        <f t="shared" si="4"/>
        <v>#NAME?</v>
      </c>
      <c r="H251" s="41" t="str">
        <f t="shared" si="5"/>
        <v>#NAME?</v>
      </c>
      <c r="I251" s="116"/>
      <c r="J251" s="42"/>
      <c r="K251" s="133" t="str">
        <f>IF(NKTT!$J251&gt;0,"PS","-")</f>
        <v>-</v>
      </c>
      <c r="L251" s="123" t="str">
        <f t="shared" si="6"/>
        <v>-</v>
      </c>
      <c r="M251" s="123" t="str">
        <f t="shared" si="7"/>
        <v>-</v>
      </c>
      <c r="N251" s="124" t="str">
        <f t="shared" si="8"/>
        <v>-</v>
      </c>
      <c r="O251" s="12"/>
      <c r="P251" s="12"/>
      <c r="Q251" s="12"/>
      <c r="R251" s="12"/>
      <c r="S251" s="12"/>
      <c r="T251" s="12"/>
      <c r="U251" s="12"/>
      <c r="V251" s="12"/>
      <c r="W251" s="12"/>
      <c r="X251" s="12"/>
      <c r="Y251" s="12"/>
      <c r="Z251" s="12"/>
    </row>
    <row r="252" ht="12.75" customHeight="1">
      <c r="A252" s="113">
        <f t="shared" si="1"/>
        <v>0</v>
      </c>
      <c r="B252" s="114"/>
      <c r="C252" s="115"/>
      <c r="D252" s="40" t="str">
        <f t="shared" si="2"/>
        <v>#NAME?</v>
      </c>
      <c r="E252" s="84"/>
      <c r="F252" s="41" t="str">
        <f t="shared" si="3"/>
        <v>#NAME?</v>
      </c>
      <c r="G252" s="45" t="str">
        <f t="shared" si="4"/>
        <v>#NAME?</v>
      </c>
      <c r="H252" s="41" t="str">
        <f t="shared" si="5"/>
        <v>#NAME?</v>
      </c>
      <c r="I252" s="116"/>
      <c r="J252" s="42"/>
      <c r="K252" s="133" t="str">
        <f>IF(NKTT!$J252&gt;0,"PS","-")</f>
        <v>-</v>
      </c>
      <c r="L252" s="123" t="str">
        <f t="shared" si="6"/>
        <v>-</v>
      </c>
      <c r="M252" s="123" t="str">
        <f t="shared" si="7"/>
        <v>-</v>
      </c>
      <c r="N252" s="124" t="str">
        <f t="shared" si="8"/>
        <v>-</v>
      </c>
      <c r="O252" s="12"/>
      <c r="P252" s="12"/>
      <c r="Q252" s="12"/>
      <c r="R252" s="12"/>
      <c r="S252" s="12"/>
      <c r="T252" s="12"/>
      <c r="U252" s="12"/>
      <c r="V252" s="12"/>
      <c r="W252" s="12"/>
      <c r="X252" s="12"/>
      <c r="Y252" s="12"/>
      <c r="Z252" s="12"/>
    </row>
    <row r="253" ht="12.75" customHeight="1">
      <c r="A253" s="113">
        <f t="shared" si="1"/>
        <v>0</v>
      </c>
      <c r="B253" s="114"/>
      <c r="C253" s="115"/>
      <c r="D253" s="40" t="str">
        <f t="shared" si="2"/>
        <v>#NAME?</v>
      </c>
      <c r="E253" s="84"/>
      <c r="F253" s="41" t="str">
        <f t="shared" si="3"/>
        <v>#NAME?</v>
      </c>
      <c r="G253" s="45" t="str">
        <f t="shared" si="4"/>
        <v>#NAME?</v>
      </c>
      <c r="H253" s="41" t="str">
        <f t="shared" si="5"/>
        <v>#NAME?</v>
      </c>
      <c r="I253" s="116"/>
      <c r="J253" s="42"/>
      <c r="K253" s="133" t="str">
        <f>IF(NKTT!$J253&gt;0,"PS","-")</f>
        <v>-</v>
      </c>
      <c r="L253" s="123" t="str">
        <f t="shared" si="6"/>
        <v>-</v>
      </c>
      <c r="M253" s="123" t="str">
        <f t="shared" si="7"/>
        <v>-</v>
      </c>
      <c r="N253" s="124" t="str">
        <f t="shared" si="8"/>
        <v>-</v>
      </c>
      <c r="O253" s="12"/>
      <c r="P253" s="12"/>
      <c r="Q253" s="12"/>
      <c r="R253" s="12"/>
      <c r="S253" s="12"/>
      <c r="T253" s="12"/>
      <c r="U253" s="12"/>
      <c r="V253" s="12"/>
      <c r="W253" s="12"/>
      <c r="X253" s="12"/>
      <c r="Y253" s="12"/>
      <c r="Z253" s="12"/>
    </row>
    <row r="254" ht="12.75" customHeight="1">
      <c r="A254" s="113">
        <f t="shared" si="1"/>
        <v>0</v>
      </c>
      <c r="B254" s="114"/>
      <c r="C254" s="115"/>
      <c r="D254" s="40" t="str">
        <f t="shared" si="2"/>
        <v>#NAME?</v>
      </c>
      <c r="E254" s="84"/>
      <c r="F254" s="41" t="str">
        <f t="shared" si="3"/>
        <v>#NAME?</v>
      </c>
      <c r="G254" s="45" t="str">
        <f t="shared" si="4"/>
        <v>#NAME?</v>
      </c>
      <c r="H254" s="41" t="str">
        <f t="shared" si="5"/>
        <v>#NAME?</v>
      </c>
      <c r="I254" s="116"/>
      <c r="J254" s="42"/>
      <c r="K254" s="133" t="str">
        <f>IF(NKTT!$J254&gt;0,"PS","-")</f>
        <v>-</v>
      </c>
      <c r="L254" s="123" t="str">
        <f t="shared" si="6"/>
        <v>-</v>
      </c>
      <c r="M254" s="123" t="str">
        <f t="shared" si="7"/>
        <v>-</v>
      </c>
      <c r="N254" s="124" t="str">
        <f t="shared" si="8"/>
        <v>-</v>
      </c>
      <c r="O254" s="12"/>
      <c r="P254" s="12"/>
      <c r="Q254" s="12"/>
      <c r="R254" s="12"/>
      <c r="S254" s="12"/>
      <c r="T254" s="12"/>
      <c r="U254" s="12"/>
      <c r="V254" s="12"/>
      <c r="W254" s="12"/>
      <c r="X254" s="12"/>
      <c r="Y254" s="12"/>
      <c r="Z254" s="12"/>
    </row>
    <row r="255" ht="12.75" customHeight="1">
      <c r="A255" s="113">
        <f t="shared" si="1"/>
        <v>0</v>
      </c>
      <c r="B255" s="114"/>
      <c r="C255" s="115"/>
      <c r="D255" s="40" t="str">
        <f t="shared" si="2"/>
        <v>#NAME?</v>
      </c>
      <c r="E255" s="84"/>
      <c r="F255" s="41" t="str">
        <f t="shared" si="3"/>
        <v>#NAME?</v>
      </c>
      <c r="G255" s="45" t="str">
        <f t="shared" si="4"/>
        <v>#NAME?</v>
      </c>
      <c r="H255" s="41" t="str">
        <f t="shared" si="5"/>
        <v>#NAME?</v>
      </c>
      <c r="I255" s="116"/>
      <c r="J255" s="42"/>
      <c r="K255" s="133" t="str">
        <f>IF(NKTT!$J255&gt;0,"PS","-")</f>
        <v>-</v>
      </c>
      <c r="L255" s="123" t="str">
        <f t="shared" si="6"/>
        <v>-</v>
      </c>
      <c r="M255" s="123" t="str">
        <f t="shared" si="7"/>
        <v>-</v>
      </c>
      <c r="N255" s="124" t="str">
        <f t="shared" si="8"/>
        <v>-</v>
      </c>
      <c r="O255" s="12"/>
      <c r="P255" s="12"/>
      <c r="Q255" s="12"/>
      <c r="R255" s="12"/>
      <c r="S255" s="12"/>
      <c r="T255" s="12"/>
      <c r="U255" s="12"/>
      <c r="V255" s="12"/>
      <c r="W255" s="12"/>
      <c r="X255" s="12"/>
      <c r="Y255" s="12"/>
      <c r="Z255" s="12"/>
    </row>
    <row r="256" ht="12.75" customHeight="1">
      <c r="A256" s="113">
        <f t="shared" si="1"/>
        <v>0</v>
      </c>
      <c r="B256" s="114"/>
      <c r="C256" s="115"/>
      <c r="D256" s="40" t="str">
        <f t="shared" si="2"/>
        <v>#NAME?</v>
      </c>
      <c r="E256" s="84"/>
      <c r="F256" s="41" t="str">
        <f t="shared" si="3"/>
        <v>#NAME?</v>
      </c>
      <c r="G256" s="45" t="str">
        <f t="shared" si="4"/>
        <v>#NAME?</v>
      </c>
      <c r="H256" s="41" t="str">
        <f t="shared" si="5"/>
        <v>#NAME?</v>
      </c>
      <c r="I256" s="116"/>
      <c r="J256" s="42"/>
      <c r="K256" s="133" t="str">
        <f>IF(NKTT!$J256&gt;0,"PS","-")</f>
        <v>-</v>
      </c>
      <c r="L256" s="123" t="str">
        <f t="shared" si="6"/>
        <v>-</v>
      </c>
      <c r="M256" s="123" t="str">
        <f t="shared" si="7"/>
        <v>-</v>
      </c>
      <c r="N256" s="124" t="str">
        <f t="shared" si="8"/>
        <v>-</v>
      </c>
      <c r="O256" s="12"/>
      <c r="P256" s="12"/>
      <c r="Q256" s="12"/>
      <c r="R256" s="12"/>
      <c r="S256" s="12"/>
      <c r="T256" s="12"/>
      <c r="U256" s="12"/>
      <c r="V256" s="12"/>
      <c r="W256" s="12"/>
      <c r="X256" s="12"/>
      <c r="Y256" s="12"/>
      <c r="Z256" s="12"/>
    </row>
    <row r="257" ht="12.75" customHeight="1">
      <c r="A257" s="113">
        <f t="shared" si="1"/>
        <v>0</v>
      </c>
      <c r="B257" s="114"/>
      <c r="C257" s="115"/>
      <c r="D257" s="40" t="str">
        <f t="shared" si="2"/>
        <v>#NAME?</v>
      </c>
      <c r="E257" s="84"/>
      <c r="F257" s="41" t="str">
        <f t="shared" si="3"/>
        <v>#NAME?</v>
      </c>
      <c r="G257" s="45" t="str">
        <f t="shared" si="4"/>
        <v>#NAME?</v>
      </c>
      <c r="H257" s="41" t="str">
        <f t="shared" si="5"/>
        <v>#NAME?</v>
      </c>
      <c r="I257" s="116"/>
      <c r="J257" s="42"/>
      <c r="K257" s="133" t="str">
        <f>IF(NKTT!$J257&gt;0,"PS","-")</f>
        <v>-</v>
      </c>
      <c r="L257" s="123" t="str">
        <f t="shared" si="6"/>
        <v>-</v>
      </c>
      <c r="M257" s="123" t="str">
        <f t="shared" si="7"/>
        <v>-</v>
      </c>
      <c r="N257" s="124" t="str">
        <f t="shared" si="8"/>
        <v>-</v>
      </c>
      <c r="O257" s="12"/>
      <c r="P257" s="12"/>
      <c r="Q257" s="12"/>
      <c r="R257" s="12"/>
      <c r="S257" s="12"/>
      <c r="T257" s="12"/>
      <c r="U257" s="12"/>
      <c r="V257" s="12"/>
      <c r="W257" s="12"/>
      <c r="X257" s="12"/>
      <c r="Y257" s="12"/>
      <c r="Z257" s="12"/>
    </row>
    <row r="258" ht="12.75" customHeight="1">
      <c r="A258" s="113">
        <f t="shared" si="1"/>
        <v>0</v>
      </c>
      <c r="B258" s="114"/>
      <c r="C258" s="115"/>
      <c r="D258" s="40" t="str">
        <f t="shared" si="2"/>
        <v>#NAME?</v>
      </c>
      <c r="E258" s="84"/>
      <c r="F258" s="41" t="str">
        <f t="shared" si="3"/>
        <v>#NAME?</v>
      </c>
      <c r="G258" s="45" t="str">
        <f t="shared" si="4"/>
        <v>#NAME?</v>
      </c>
      <c r="H258" s="41" t="str">
        <f t="shared" si="5"/>
        <v>#NAME?</v>
      </c>
      <c r="I258" s="116"/>
      <c r="J258" s="42"/>
      <c r="K258" s="133" t="str">
        <f>IF(NKTT!$J258&gt;0,"PS","-")</f>
        <v>-</v>
      </c>
      <c r="L258" s="123" t="str">
        <f t="shared" si="6"/>
        <v>-</v>
      </c>
      <c r="M258" s="123" t="str">
        <f t="shared" si="7"/>
        <v>-</v>
      </c>
      <c r="N258" s="124" t="str">
        <f t="shared" si="8"/>
        <v>-</v>
      </c>
      <c r="O258" s="12"/>
      <c r="P258" s="12"/>
      <c r="Q258" s="12"/>
      <c r="R258" s="12"/>
      <c r="S258" s="12"/>
      <c r="T258" s="12"/>
      <c r="U258" s="12"/>
      <c r="V258" s="12"/>
      <c r="W258" s="12"/>
      <c r="X258" s="12"/>
      <c r="Y258" s="12"/>
      <c r="Z258" s="12"/>
    </row>
    <row r="259" ht="12.75" customHeight="1">
      <c r="A259" s="113">
        <f t="shared" si="1"/>
        <v>0</v>
      </c>
      <c r="B259" s="114"/>
      <c r="C259" s="115"/>
      <c r="D259" s="40" t="str">
        <f t="shared" si="2"/>
        <v>#NAME?</v>
      </c>
      <c r="E259" s="84"/>
      <c r="F259" s="41" t="str">
        <f t="shared" si="3"/>
        <v>#NAME?</v>
      </c>
      <c r="G259" s="45" t="str">
        <f t="shared" si="4"/>
        <v>#NAME?</v>
      </c>
      <c r="H259" s="41" t="str">
        <f t="shared" si="5"/>
        <v>#NAME?</v>
      </c>
      <c r="I259" s="116"/>
      <c r="J259" s="42"/>
      <c r="K259" s="133" t="str">
        <f>IF(NKTT!$J259&gt;0,"PS","-")</f>
        <v>-</v>
      </c>
      <c r="L259" s="123" t="str">
        <f t="shared" si="6"/>
        <v>-</v>
      </c>
      <c r="M259" s="123" t="str">
        <f t="shared" si="7"/>
        <v>-</v>
      </c>
      <c r="N259" s="124" t="str">
        <f t="shared" si="8"/>
        <v>-</v>
      </c>
      <c r="O259" s="12"/>
      <c r="P259" s="12"/>
      <c r="Q259" s="12"/>
      <c r="R259" s="12"/>
      <c r="S259" s="12"/>
      <c r="T259" s="12"/>
      <c r="U259" s="12"/>
      <c r="V259" s="12"/>
      <c r="W259" s="12"/>
      <c r="X259" s="12"/>
      <c r="Y259" s="12"/>
      <c r="Z259" s="12"/>
    </row>
    <row r="260" ht="12.75" customHeight="1">
      <c r="A260" s="113">
        <f t="shared" si="1"/>
        <v>0</v>
      </c>
      <c r="B260" s="114"/>
      <c r="C260" s="115"/>
      <c r="D260" s="40" t="str">
        <f t="shared" si="2"/>
        <v>#NAME?</v>
      </c>
      <c r="E260" s="84"/>
      <c r="F260" s="41" t="str">
        <f t="shared" si="3"/>
        <v>#NAME?</v>
      </c>
      <c r="G260" s="45" t="str">
        <f t="shared" si="4"/>
        <v>#NAME?</v>
      </c>
      <c r="H260" s="41" t="str">
        <f t="shared" si="5"/>
        <v>#NAME?</v>
      </c>
      <c r="I260" s="116"/>
      <c r="J260" s="42"/>
      <c r="K260" s="133" t="str">
        <f>IF(NKTT!$J260&gt;0,"PS","-")</f>
        <v>-</v>
      </c>
      <c r="L260" s="123" t="str">
        <f t="shared" si="6"/>
        <v>-</v>
      </c>
      <c r="M260" s="123" t="str">
        <f t="shared" si="7"/>
        <v>-</v>
      </c>
      <c r="N260" s="124" t="str">
        <f t="shared" si="8"/>
        <v>-</v>
      </c>
      <c r="O260" s="12"/>
      <c r="P260" s="12"/>
      <c r="Q260" s="12"/>
      <c r="R260" s="12"/>
      <c r="S260" s="12"/>
      <c r="T260" s="12"/>
      <c r="U260" s="12"/>
      <c r="V260" s="12"/>
      <c r="W260" s="12"/>
      <c r="X260" s="12"/>
      <c r="Y260" s="12"/>
      <c r="Z260" s="12"/>
    </row>
    <row r="261" ht="12.75" customHeight="1">
      <c r="A261" s="113">
        <f t="shared" si="1"/>
        <v>0</v>
      </c>
      <c r="B261" s="114"/>
      <c r="C261" s="115"/>
      <c r="D261" s="40" t="str">
        <f t="shared" si="2"/>
        <v>#NAME?</v>
      </c>
      <c r="E261" s="84"/>
      <c r="F261" s="41" t="str">
        <f t="shared" si="3"/>
        <v>#NAME?</v>
      </c>
      <c r="G261" s="45" t="str">
        <f t="shared" si="4"/>
        <v>#NAME?</v>
      </c>
      <c r="H261" s="41" t="str">
        <f t="shared" si="5"/>
        <v>#NAME?</v>
      </c>
      <c r="I261" s="116"/>
      <c r="J261" s="42"/>
      <c r="K261" s="133" t="str">
        <f>IF(NKTT!$J261&gt;0,"PS","-")</f>
        <v>-</v>
      </c>
      <c r="L261" s="123" t="str">
        <f t="shared" si="6"/>
        <v>-</v>
      </c>
      <c r="M261" s="123" t="str">
        <f t="shared" si="7"/>
        <v>-</v>
      </c>
      <c r="N261" s="124" t="str">
        <f t="shared" si="8"/>
        <v>-</v>
      </c>
      <c r="O261" s="12"/>
      <c r="P261" s="12"/>
      <c r="Q261" s="12"/>
      <c r="R261" s="12"/>
      <c r="S261" s="12"/>
      <c r="T261" s="12"/>
      <c r="U261" s="12"/>
      <c r="V261" s="12"/>
      <c r="W261" s="12"/>
      <c r="X261" s="12"/>
      <c r="Y261" s="12"/>
      <c r="Z261" s="12"/>
    </row>
    <row r="262" ht="12.75" customHeight="1">
      <c r="A262" s="113">
        <f t="shared" si="1"/>
        <v>0</v>
      </c>
      <c r="B262" s="114"/>
      <c r="C262" s="115"/>
      <c r="D262" s="40" t="str">
        <f t="shared" si="2"/>
        <v>#NAME?</v>
      </c>
      <c r="E262" s="84"/>
      <c r="F262" s="41" t="str">
        <f t="shared" si="3"/>
        <v>#NAME?</v>
      </c>
      <c r="G262" s="45" t="str">
        <f t="shared" si="4"/>
        <v>#NAME?</v>
      </c>
      <c r="H262" s="41" t="str">
        <f t="shared" si="5"/>
        <v>#NAME?</v>
      </c>
      <c r="I262" s="116"/>
      <c r="J262" s="42"/>
      <c r="K262" s="133" t="str">
        <f>IF(NKTT!$J262&gt;0,"PS","-")</f>
        <v>-</v>
      </c>
      <c r="L262" s="123" t="str">
        <f t="shared" si="6"/>
        <v>-</v>
      </c>
      <c r="M262" s="123" t="str">
        <f t="shared" si="7"/>
        <v>-</v>
      </c>
      <c r="N262" s="124" t="str">
        <f t="shared" si="8"/>
        <v>-</v>
      </c>
      <c r="O262" s="12"/>
      <c r="P262" s="12"/>
      <c r="Q262" s="12"/>
      <c r="R262" s="12"/>
      <c r="S262" s="12"/>
      <c r="T262" s="12"/>
      <c r="U262" s="12"/>
      <c r="V262" s="12"/>
      <c r="W262" s="12"/>
      <c r="X262" s="12"/>
      <c r="Y262" s="12"/>
      <c r="Z262" s="12"/>
    </row>
    <row r="263" ht="12.75" customHeight="1">
      <c r="A263" s="113">
        <f t="shared" si="1"/>
        <v>0</v>
      </c>
      <c r="B263" s="114"/>
      <c r="C263" s="115"/>
      <c r="D263" s="40" t="str">
        <f t="shared" si="2"/>
        <v>#NAME?</v>
      </c>
      <c r="E263" s="84"/>
      <c r="F263" s="41" t="str">
        <f t="shared" si="3"/>
        <v>#NAME?</v>
      </c>
      <c r="G263" s="45" t="str">
        <f t="shared" si="4"/>
        <v>#NAME?</v>
      </c>
      <c r="H263" s="41" t="str">
        <f t="shared" si="5"/>
        <v>#NAME?</v>
      </c>
      <c r="I263" s="116"/>
      <c r="J263" s="42"/>
      <c r="K263" s="133" t="str">
        <f>IF(NKTT!$J263&gt;0,"PS","-")</f>
        <v>-</v>
      </c>
      <c r="L263" s="123" t="str">
        <f t="shared" si="6"/>
        <v>-</v>
      </c>
      <c r="M263" s="123" t="str">
        <f t="shared" si="7"/>
        <v>-</v>
      </c>
      <c r="N263" s="124" t="str">
        <f t="shared" si="8"/>
        <v>-</v>
      </c>
      <c r="O263" s="12"/>
      <c r="P263" s="12"/>
      <c r="Q263" s="12"/>
      <c r="R263" s="12"/>
      <c r="S263" s="12"/>
      <c r="T263" s="12"/>
      <c r="U263" s="12"/>
      <c r="V263" s="12"/>
      <c r="W263" s="12"/>
      <c r="X263" s="12"/>
      <c r="Y263" s="12"/>
      <c r="Z263" s="12"/>
    </row>
    <row r="264" ht="12.75" customHeight="1">
      <c r="A264" s="113">
        <f t="shared" si="1"/>
        <v>0</v>
      </c>
      <c r="B264" s="114"/>
      <c r="C264" s="115"/>
      <c r="D264" s="40" t="str">
        <f t="shared" si="2"/>
        <v>#NAME?</v>
      </c>
      <c r="E264" s="84"/>
      <c r="F264" s="41" t="str">
        <f t="shared" si="3"/>
        <v>#NAME?</v>
      </c>
      <c r="G264" s="45" t="str">
        <f t="shared" si="4"/>
        <v>#NAME?</v>
      </c>
      <c r="H264" s="41" t="str">
        <f t="shared" si="5"/>
        <v>#NAME?</v>
      </c>
      <c r="I264" s="116"/>
      <c r="J264" s="42"/>
      <c r="K264" s="133" t="str">
        <f>IF(NKTT!$J264&gt;0,"PS","-")</f>
        <v>-</v>
      </c>
      <c r="L264" s="123" t="str">
        <f t="shared" si="6"/>
        <v>-</v>
      </c>
      <c r="M264" s="123" t="str">
        <f t="shared" si="7"/>
        <v>-</v>
      </c>
      <c r="N264" s="124" t="str">
        <f t="shared" si="8"/>
        <v>-</v>
      </c>
      <c r="O264" s="12"/>
      <c r="P264" s="12"/>
      <c r="Q264" s="12"/>
      <c r="R264" s="12"/>
      <c r="S264" s="12"/>
      <c r="T264" s="12"/>
      <c r="U264" s="12"/>
      <c r="V264" s="12"/>
      <c r="W264" s="12"/>
      <c r="X264" s="12"/>
      <c r="Y264" s="12"/>
      <c r="Z264" s="12"/>
    </row>
    <row r="265" ht="12.75" customHeight="1">
      <c r="A265" s="113">
        <f t="shared" si="1"/>
        <v>0</v>
      </c>
      <c r="B265" s="114"/>
      <c r="C265" s="115"/>
      <c r="D265" s="40" t="str">
        <f t="shared" si="2"/>
        <v>#NAME?</v>
      </c>
      <c r="E265" s="84"/>
      <c r="F265" s="41" t="str">
        <f t="shared" si="3"/>
        <v>#NAME?</v>
      </c>
      <c r="G265" s="45" t="str">
        <f t="shared" si="4"/>
        <v>#NAME?</v>
      </c>
      <c r="H265" s="41" t="str">
        <f t="shared" si="5"/>
        <v>#NAME?</v>
      </c>
      <c r="I265" s="116"/>
      <c r="J265" s="42"/>
      <c r="K265" s="133" t="str">
        <f>IF(NKTT!$J265&gt;0,"PS","-")</f>
        <v>-</v>
      </c>
      <c r="L265" s="123" t="str">
        <f t="shared" si="6"/>
        <v>-</v>
      </c>
      <c r="M265" s="123" t="str">
        <f t="shared" si="7"/>
        <v>-</v>
      </c>
      <c r="N265" s="124" t="str">
        <f t="shared" si="8"/>
        <v>-</v>
      </c>
      <c r="O265" s="12"/>
      <c r="P265" s="12"/>
      <c r="Q265" s="12"/>
      <c r="R265" s="12"/>
      <c r="S265" s="12"/>
      <c r="T265" s="12"/>
      <c r="U265" s="12"/>
      <c r="V265" s="12"/>
      <c r="W265" s="12"/>
      <c r="X265" s="12"/>
      <c r="Y265" s="12"/>
      <c r="Z265" s="12"/>
    </row>
    <row r="266" ht="12.75" customHeight="1">
      <c r="A266" s="113">
        <f t="shared" si="1"/>
        <v>0</v>
      </c>
      <c r="B266" s="114"/>
      <c r="C266" s="115"/>
      <c r="D266" s="40" t="str">
        <f t="shared" si="2"/>
        <v>#NAME?</v>
      </c>
      <c r="E266" s="84"/>
      <c r="F266" s="41" t="str">
        <f t="shared" si="3"/>
        <v>#NAME?</v>
      </c>
      <c r="G266" s="45" t="str">
        <f t="shared" si="4"/>
        <v>#NAME?</v>
      </c>
      <c r="H266" s="41" t="str">
        <f t="shared" si="5"/>
        <v>#NAME?</v>
      </c>
      <c r="I266" s="116"/>
      <c r="J266" s="42"/>
      <c r="K266" s="133" t="str">
        <f>IF(NKTT!$J266&gt;0,"PS","-")</f>
        <v>-</v>
      </c>
      <c r="L266" s="123" t="str">
        <f t="shared" si="6"/>
        <v>-</v>
      </c>
      <c r="M266" s="123" t="str">
        <f t="shared" si="7"/>
        <v>-</v>
      </c>
      <c r="N266" s="124" t="str">
        <f t="shared" si="8"/>
        <v>-</v>
      </c>
      <c r="O266" s="12"/>
      <c r="P266" s="12"/>
      <c r="Q266" s="12"/>
      <c r="R266" s="12"/>
      <c r="S266" s="12"/>
      <c r="T266" s="12"/>
      <c r="U266" s="12"/>
      <c r="V266" s="12"/>
      <c r="W266" s="12"/>
      <c r="X266" s="12"/>
      <c r="Y266" s="12"/>
      <c r="Z266" s="12"/>
    </row>
    <row r="267" ht="12.75" customHeight="1">
      <c r="A267" s="113">
        <f t="shared" si="1"/>
        <v>0</v>
      </c>
      <c r="B267" s="114"/>
      <c r="C267" s="115"/>
      <c r="D267" s="40" t="str">
        <f t="shared" si="2"/>
        <v>#NAME?</v>
      </c>
      <c r="E267" s="84"/>
      <c r="F267" s="41" t="str">
        <f t="shared" si="3"/>
        <v>#NAME?</v>
      </c>
      <c r="G267" s="45" t="str">
        <f t="shared" si="4"/>
        <v>#NAME?</v>
      </c>
      <c r="H267" s="41" t="str">
        <f t="shared" si="5"/>
        <v>#NAME?</v>
      </c>
      <c r="I267" s="116"/>
      <c r="J267" s="42"/>
      <c r="K267" s="133" t="str">
        <f>IF(NKTT!$J267&gt;0,"PS","-")</f>
        <v>-</v>
      </c>
      <c r="L267" s="123" t="str">
        <f t="shared" si="6"/>
        <v>-</v>
      </c>
      <c r="M267" s="123" t="str">
        <f t="shared" si="7"/>
        <v>-</v>
      </c>
      <c r="N267" s="124" t="str">
        <f t="shared" si="8"/>
        <v>-</v>
      </c>
      <c r="O267" s="12"/>
      <c r="P267" s="12"/>
      <c r="Q267" s="12"/>
      <c r="R267" s="12"/>
      <c r="S267" s="12"/>
      <c r="T267" s="12"/>
      <c r="U267" s="12"/>
      <c r="V267" s="12"/>
      <c r="W267" s="12"/>
      <c r="X267" s="12"/>
      <c r="Y267" s="12"/>
      <c r="Z267" s="12"/>
    </row>
    <row r="268" ht="12.75" customHeight="1">
      <c r="A268" s="113">
        <f t="shared" si="1"/>
        <v>0</v>
      </c>
      <c r="B268" s="114"/>
      <c r="C268" s="115"/>
      <c r="D268" s="40" t="str">
        <f t="shared" si="2"/>
        <v>#NAME?</v>
      </c>
      <c r="E268" s="84"/>
      <c r="F268" s="41" t="str">
        <f t="shared" si="3"/>
        <v>#NAME?</v>
      </c>
      <c r="G268" s="45" t="str">
        <f t="shared" si="4"/>
        <v>#NAME?</v>
      </c>
      <c r="H268" s="41" t="str">
        <f t="shared" si="5"/>
        <v>#NAME?</v>
      </c>
      <c r="I268" s="116"/>
      <c r="J268" s="42"/>
      <c r="K268" s="133" t="str">
        <f>IF(NKTT!$J268&gt;0,"PS","-")</f>
        <v>-</v>
      </c>
      <c r="L268" s="123" t="str">
        <f t="shared" si="6"/>
        <v>-</v>
      </c>
      <c r="M268" s="123" t="str">
        <f t="shared" si="7"/>
        <v>-</v>
      </c>
      <c r="N268" s="124" t="str">
        <f t="shared" si="8"/>
        <v>-</v>
      </c>
      <c r="O268" s="12"/>
      <c r="P268" s="12"/>
      <c r="Q268" s="12"/>
      <c r="R268" s="12"/>
      <c r="S268" s="12"/>
      <c r="T268" s="12"/>
      <c r="U268" s="12"/>
      <c r="V268" s="12"/>
      <c r="W268" s="12"/>
      <c r="X268" s="12"/>
      <c r="Y268" s="12"/>
      <c r="Z268" s="12"/>
    </row>
    <row r="269" ht="12.75" customHeight="1">
      <c r="A269" s="113">
        <f t="shared" si="1"/>
        <v>0</v>
      </c>
      <c r="B269" s="114"/>
      <c r="C269" s="115"/>
      <c r="D269" s="40" t="str">
        <f t="shared" si="2"/>
        <v>#NAME?</v>
      </c>
      <c r="E269" s="84"/>
      <c r="F269" s="41" t="str">
        <f t="shared" si="3"/>
        <v>#NAME?</v>
      </c>
      <c r="G269" s="45" t="str">
        <f t="shared" si="4"/>
        <v>#NAME?</v>
      </c>
      <c r="H269" s="41" t="str">
        <f t="shared" si="5"/>
        <v>#NAME?</v>
      </c>
      <c r="I269" s="116"/>
      <c r="J269" s="42"/>
      <c r="K269" s="133" t="str">
        <f>IF(NKTT!$J269&gt;0,"PS","-")</f>
        <v>-</v>
      </c>
      <c r="L269" s="123" t="str">
        <f t="shared" si="6"/>
        <v>-</v>
      </c>
      <c r="M269" s="123" t="str">
        <f t="shared" si="7"/>
        <v>-</v>
      </c>
      <c r="N269" s="124" t="str">
        <f t="shared" si="8"/>
        <v>-</v>
      </c>
      <c r="O269" s="12"/>
      <c r="P269" s="12"/>
      <c r="Q269" s="12"/>
      <c r="R269" s="12"/>
      <c r="S269" s="12"/>
      <c r="T269" s="12"/>
      <c r="U269" s="12"/>
      <c r="V269" s="12"/>
      <c r="W269" s="12"/>
      <c r="X269" s="12"/>
      <c r="Y269" s="12"/>
      <c r="Z269" s="12"/>
    </row>
    <row r="270" ht="12.75" customHeight="1">
      <c r="A270" s="113">
        <f t="shared" si="1"/>
        <v>0</v>
      </c>
      <c r="B270" s="114"/>
      <c r="C270" s="115"/>
      <c r="D270" s="40" t="str">
        <f t="shared" si="2"/>
        <v>#NAME?</v>
      </c>
      <c r="E270" s="84"/>
      <c r="F270" s="41" t="str">
        <f t="shared" si="3"/>
        <v>#NAME?</v>
      </c>
      <c r="G270" s="45" t="str">
        <f t="shared" si="4"/>
        <v>#NAME?</v>
      </c>
      <c r="H270" s="41" t="str">
        <f t="shared" si="5"/>
        <v>#NAME?</v>
      </c>
      <c r="I270" s="116"/>
      <c r="J270" s="42"/>
      <c r="K270" s="133" t="str">
        <f>IF(NKTT!$J270&gt;0,"PS","-")</f>
        <v>-</v>
      </c>
      <c r="L270" s="123" t="str">
        <f t="shared" si="6"/>
        <v>-</v>
      </c>
      <c r="M270" s="123" t="str">
        <f t="shared" si="7"/>
        <v>-</v>
      </c>
      <c r="N270" s="124" t="str">
        <f t="shared" si="8"/>
        <v>-</v>
      </c>
      <c r="O270" s="12"/>
      <c r="P270" s="12"/>
      <c r="Q270" s="12"/>
      <c r="R270" s="12"/>
      <c r="S270" s="12"/>
      <c r="T270" s="12"/>
      <c r="U270" s="12"/>
      <c r="V270" s="12"/>
      <c r="W270" s="12"/>
      <c r="X270" s="12"/>
      <c r="Y270" s="12"/>
      <c r="Z270" s="12"/>
    </row>
    <row r="271" ht="12.75" customHeight="1">
      <c r="A271" s="113">
        <f t="shared" si="1"/>
        <v>0</v>
      </c>
      <c r="B271" s="114"/>
      <c r="C271" s="115"/>
      <c r="D271" s="40" t="str">
        <f t="shared" si="2"/>
        <v>#NAME?</v>
      </c>
      <c r="E271" s="84"/>
      <c r="F271" s="41" t="str">
        <f t="shared" si="3"/>
        <v>#NAME?</v>
      </c>
      <c r="G271" s="45" t="str">
        <f t="shared" si="4"/>
        <v>#NAME?</v>
      </c>
      <c r="H271" s="41" t="str">
        <f t="shared" si="5"/>
        <v>#NAME?</v>
      </c>
      <c r="I271" s="116"/>
      <c r="J271" s="42"/>
      <c r="K271" s="133" t="str">
        <f>IF(NKTT!$J271&gt;0,"PS","-")</f>
        <v>-</v>
      </c>
      <c r="L271" s="123" t="str">
        <f t="shared" si="6"/>
        <v>-</v>
      </c>
      <c r="M271" s="123" t="str">
        <f t="shared" si="7"/>
        <v>-</v>
      </c>
      <c r="N271" s="124" t="str">
        <f t="shared" si="8"/>
        <v>-</v>
      </c>
      <c r="O271" s="12"/>
      <c r="P271" s="12"/>
      <c r="Q271" s="12"/>
      <c r="R271" s="12"/>
      <c r="S271" s="12"/>
      <c r="T271" s="12"/>
      <c r="U271" s="12"/>
      <c r="V271" s="12"/>
      <c r="W271" s="12"/>
      <c r="X271" s="12"/>
      <c r="Y271" s="12"/>
      <c r="Z271" s="12"/>
    </row>
    <row r="272" ht="12.75" customHeight="1">
      <c r="A272" s="113">
        <f t="shared" si="1"/>
        <v>0</v>
      </c>
      <c r="B272" s="114"/>
      <c r="C272" s="115"/>
      <c r="D272" s="40" t="str">
        <f t="shared" si="2"/>
        <v>#NAME?</v>
      </c>
      <c r="E272" s="84"/>
      <c r="F272" s="41" t="str">
        <f t="shared" si="3"/>
        <v>#NAME?</v>
      </c>
      <c r="G272" s="45" t="str">
        <f t="shared" si="4"/>
        <v>#NAME?</v>
      </c>
      <c r="H272" s="41" t="str">
        <f t="shared" si="5"/>
        <v>#NAME?</v>
      </c>
      <c r="I272" s="116"/>
      <c r="J272" s="42"/>
      <c r="K272" s="133" t="str">
        <f>IF(NKTT!$J272&gt;0,"PS","-")</f>
        <v>-</v>
      </c>
      <c r="L272" s="123" t="str">
        <f t="shared" si="6"/>
        <v>-</v>
      </c>
      <c r="M272" s="123" t="str">
        <f t="shared" si="7"/>
        <v>-</v>
      </c>
      <c r="N272" s="124" t="str">
        <f t="shared" si="8"/>
        <v>-</v>
      </c>
      <c r="O272" s="12"/>
      <c r="P272" s="12"/>
      <c r="Q272" s="12"/>
      <c r="R272" s="12"/>
      <c r="S272" s="12"/>
      <c r="T272" s="12"/>
      <c r="U272" s="12"/>
      <c r="V272" s="12"/>
      <c r="W272" s="12"/>
      <c r="X272" s="12"/>
      <c r="Y272" s="12"/>
      <c r="Z272" s="12"/>
    </row>
    <row r="273" ht="12.75" customHeight="1">
      <c r="A273" s="113">
        <f t="shared" si="1"/>
        <v>0</v>
      </c>
      <c r="B273" s="114"/>
      <c r="C273" s="115"/>
      <c r="D273" s="40" t="str">
        <f t="shared" si="2"/>
        <v>#NAME?</v>
      </c>
      <c r="E273" s="84"/>
      <c r="F273" s="41" t="str">
        <f t="shared" si="3"/>
        <v>#NAME?</v>
      </c>
      <c r="G273" s="45" t="str">
        <f t="shared" si="4"/>
        <v>#NAME?</v>
      </c>
      <c r="H273" s="41" t="str">
        <f t="shared" si="5"/>
        <v>#NAME?</v>
      </c>
      <c r="I273" s="116"/>
      <c r="J273" s="42"/>
      <c r="K273" s="133" t="str">
        <f>IF(NKTT!$J273&gt;0,"PS","-")</f>
        <v>-</v>
      </c>
      <c r="L273" s="123" t="str">
        <f t="shared" si="6"/>
        <v>-</v>
      </c>
      <c r="M273" s="123" t="str">
        <f t="shared" si="7"/>
        <v>-</v>
      </c>
      <c r="N273" s="124" t="str">
        <f t="shared" si="8"/>
        <v>-</v>
      </c>
      <c r="O273" s="12"/>
      <c r="P273" s="12"/>
      <c r="Q273" s="12"/>
      <c r="R273" s="12"/>
      <c r="S273" s="12"/>
      <c r="T273" s="12"/>
      <c r="U273" s="12"/>
      <c r="V273" s="12"/>
      <c r="W273" s="12"/>
      <c r="X273" s="12"/>
      <c r="Y273" s="12"/>
      <c r="Z273" s="12"/>
    </row>
    <row r="274" ht="12.75" customHeight="1">
      <c r="A274" s="113">
        <f t="shared" si="1"/>
        <v>0</v>
      </c>
      <c r="B274" s="114"/>
      <c r="C274" s="115"/>
      <c r="D274" s="40" t="str">
        <f t="shared" si="2"/>
        <v>#NAME?</v>
      </c>
      <c r="E274" s="84"/>
      <c r="F274" s="41" t="str">
        <f t="shared" si="3"/>
        <v>#NAME?</v>
      </c>
      <c r="G274" s="45" t="str">
        <f t="shared" si="4"/>
        <v>#NAME?</v>
      </c>
      <c r="H274" s="41" t="str">
        <f t="shared" si="5"/>
        <v>#NAME?</v>
      </c>
      <c r="I274" s="116"/>
      <c r="J274" s="42"/>
      <c r="K274" s="133" t="str">
        <f>IF(NKTT!$J274&gt;0,"PS","-")</f>
        <v>-</v>
      </c>
      <c r="L274" s="123" t="str">
        <f t="shared" si="6"/>
        <v>-</v>
      </c>
      <c r="M274" s="123" t="str">
        <f t="shared" si="7"/>
        <v>-</v>
      </c>
      <c r="N274" s="124" t="str">
        <f t="shared" si="8"/>
        <v>-</v>
      </c>
      <c r="O274" s="12"/>
      <c r="P274" s="12"/>
      <c r="Q274" s="12"/>
      <c r="R274" s="12"/>
      <c r="S274" s="12"/>
      <c r="T274" s="12"/>
      <c r="U274" s="12"/>
      <c r="V274" s="12"/>
      <c r="W274" s="12"/>
      <c r="X274" s="12"/>
      <c r="Y274" s="12"/>
      <c r="Z274" s="12"/>
    </row>
    <row r="275" ht="12.75" customHeight="1">
      <c r="A275" s="113">
        <f t="shared" si="1"/>
        <v>0</v>
      </c>
      <c r="B275" s="114"/>
      <c r="C275" s="115"/>
      <c r="D275" s="40" t="str">
        <f t="shared" si="2"/>
        <v>#NAME?</v>
      </c>
      <c r="E275" s="84"/>
      <c r="F275" s="41" t="str">
        <f t="shared" si="3"/>
        <v>#NAME?</v>
      </c>
      <c r="G275" s="45" t="str">
        <f t="shared" si="4"/>
        <v>#NAME?</v>
      </c>
      <c r="H275" s="41" t="str">
        <f t="shared" si="5"/>
        <v>#NAME?</v>
      </c>
      <c r="I275" s="116"/>
      <c r="J275" s="42"/>
      <c r="K275" s="133" t="str">
        <f>IF(NKTT!$J275&gt;0,"PS","-")</f>
        <v>-</v>
      </c>
      <c r="L275" s="123" t="str">
        <f t="shared" si="6"/>
        <v>-</v>
      </c>
      <c r="M275" s="123" t="str">
        <f t="shared" si="7"/>
        <v>-</v>
      </c>
      <c r="N275" s="124" t="str">
        <f t="shared" si="8"/>
        <v>-</v>
      </c>
      <c r="O275" s="12"/>
      <c r="P275" s="12"/>
      <c r="Q275" s="12"/>
      <c r="R275" s="12"/>
      <c r="S275" s="12"/>
      <c r="T275" s="12"/>
      <c r="U275" s="12"/>
      <c r="V275" s="12"/>
      <c r="W275" s="12"/>
      <c r="X275" s="12"/>
      <c r="Y275" s="12"/>
      <c r="Z275" s="12"/>
    </row>
    <row r="276" ht="12.75" customHeight="1">
      <c r="A276" s="113">
        <f t="shared" si="1"/>
        <v>0</v>
      </c>
      <c r="B276" s="114"/>
      <c r="C276" s="115"/>
      <c r="D276" s="40" t="str">
        <f t="shared" si="2"/>
        <v>#NAME?</v>
      </c>
      <c r="E276" s="84"/>
      <c r="F276" s="41" t="str">
        <f t="shared" si="3"/>
        <v>#NAME?</v>
      </c>
      <c r="G276" s="45" t="str">
        <f t="shared" si="4"/>
        <v>#NAME?</v>
      </c>
      <c r="H276" s="41" t="str">
        <f t="shared" si="5"/>
        <v>#NAME?</v>
      </c>
      <c r="I276" s="116"/>
      <c r="J276" s="42"/>
      <c r="K276" s="133" t="str">
        <f>IF(NKTT!$J276&gt;0,"PS","-")</f>
        <v>-</v>
      </c>
      <c r="L276" s="123" t="str">
        <f t="shared" si="6"/>
        <v>-</v>
      </c>
      <c r="M276" s="123" t="str">
        <f t="shared" si="7"/>
        <v>-</v>
      </c>
      <c r="N276" s="124" t="str">
        <f t="shared" si="8"/>
        <v>-</v>
      </c>
      <c r="O276" s="12"/>
      <c r="P276" s="12"/>
      <c r="Q276" s="12"/>
      <c r="R276" s="12"/>
      <c r="S276" s="12"/>
      <c r="T276" s="12"/>
      <c r="U276" s="12"/>
      <c r="V276" s="12"/>
      <c r="W276" s="12"/>
      <c r="X276" s="12"/>
      <c r="Y276" s="12"/>
      <c r="Z276" s="12"/>
    </row>
    <row r="277" ht="12.75" customHeight="1">
      <c r="A277" s="113">
        <f t="shared" si="1"/>
        <v>0</v>
      </c>
      <c r="B277" s="114"/>
      <c r="C277" s="115"/>
      <c r="D277" s="40" t="str">
        <f t="shared" si="2"/>
        <v>#NAME?</v>
      </c>
      <c r="E277" s="84"/>
      <c r="F277" s="41" t="str">
        <f t="shared" si="3"/>
        <v>#NAME?</v>
      </c>
      <c r="G277" s="45" t="str">
        <f t="shared" si="4"/>
        <v>#NAME?</v>
      </c>
      <c r="H277" s="41" t="str">
        <f t="shared" si="5"/>
        <v>#NAME?</v>
      </c>
      <c r="I277" s="116"/>
      <c r="J277" s="42"/>
      <c r="K277" s="133" t="str">
        <f>IF(NKTT!$J277&gt;0,"PS","-")</f>
        <v>-</v>
      </c>
      <c r="L277" s="123" t="str">
        <f t="shared" si="6"/>
        <v>-</v>
      </c>
      <c r="M277" s="123" t="str">
        <f t="shared" si="7"/>
        <v>-</v>
      </c>
      <c r="N277" s="124" t="str">
        <f t="shared" si="8"/>
        <v>-</v>
      </c>
      <c r="O277" s="12"/>
      <c r="P277" s="12"/>
      <c r="Q277" s="12"/>
      <c r="R277" s="12"/>
      <c r="S277" s="12"/>
      <c r="T277" s="12"/>
      <c r="U277" s="12"/>
      <c r="V277" s="12"/>
      <c r="W277" s="12"/>
      <c r="X277" s="12"/>
      <c r="Y277" s="12"/>
      <c r="Z277" s="12"/>
    </row>
    <row r="278" ht="12.75" customHeight="1">
      <c r="A278" s="113">
        <f t="shared" si="1"/>
        <v>0</v>
      </c>
      <c r="B278" s="114"/>
      <c r="C278" s="115"/>
      <c r="D278" s="40" t="str">
        <f t="shared" si="2"/>
        <v>#NAME?</v>
      </c>
      <c r="E278" s="84"/>
      <c r="F278" s="41" t="str">
        <f t="shared" si="3"/>
        <v>#NAME?</v>
      </c>
      <c r="G278" s="45" t="str">
        <f t="shared" si="4"/>
        <v>#NAME?</v>
      </c>
      <c r="H278" s="41" t="str">
        <f t="shared" si="5"/>
        <v>#NAME?</v>
      </c>
      <c r="I278" s="116"/>
      <c r="J278" s="42"/>
      <c r="K278" s="133" t="str">
        <f>IF(NKTT!$J278&gt;0,"PS","-")</f>
        <v>-</v>
      </c>
      <c r="L278" s="123" t="str">
        <f t="shared" si="6"/>
        <v>-</v>
      </c>
      <c r="M278" s="123" t="str">
        <f t="shared" si="7"/>
        <v>-</v>
      </c>
      <c r="N278" s="124" t="str">
        <f t="shared" si="8"/>
        <v>-</v>
      </c>
      <c r="O278" s="12"/>
      <c r="P278" s="12"/>
      <c r="Q278" s="12"/>
      <c r="R278" s="12"/>
      <c r="S278" s="12"/>
      <c r="T278" s="12"/>
      <c r="U278" s="12"/>
      <c r="V278" s="12"/>
      <c r="W278" s="12"/>
      <c r="X278" s="12"/>
      <c r="Y278" s="12"/>
      <c r="Z278" s="12"/>
    </row>
    <row r="279" ht="12.75" customHeight="1">
      <c r="A279" s="113">
        <f t="shared" si="1"/>
        <v>0</v>
      </c>
      <c r="B279" s="114"/>
      <c r="C279" s="115"/>
      <c r="D279" s="40" t="str">
        <f t="shared" si="2"/>
        <v>#NAME?</v>
      </c>
      <c r="E279" s="84"/>
      <c r="F279" s="41" t="str">
        <f t="shared" si="3"/>
        <v>#NAME?</v>
      </c>
      <c r="G279" s="45" t="str">
        <f t="shared" si="4"/>
        <v>#NAME?</v>
      </c>
      <c r="H279" s="41" t="str">
        <f t="shared" si="5"/>
        <v>#NAME?</v>
      </c>
      <c r="I279" s="116"/>
      <c r="J279" s="42"/>
      <c r="K279" s="133" t="str">
        <f>IF(NKTT!$J279&gt;0,"PS","-")</f>
        <v>-</v>
      </c>
      <c r="L279" s="123" t="str">
        <f t="shared" si="6"/>
        <v>-</v>
      </c>
      <c r="M279" s="123" t="str">
        <f t="shared" si="7"/>
        <v>-</v>
      </c>
      <c r="N279" s="124" t="str">
        <f t="shared" si="8"/>
        <v>-</v>
      </c>
      <c r="O279" s="12"/>
      <c r="P279" s="12"/>
      <c r="Q279" s="12"/>
      <c r="R279" s="12"/>
      <c r="S279" s="12"/>
      <c r="T279" s="12"/>
      <c r="U279" s="12"/>
      <c r="V279" s="12"/>
      <c r="W279" s="12"/>
      <c r="X279" s="12"/>
      <c r="Y279" s="12"/>
      <c r="Z279" s="12"/>
    </row>
    <row r="280" ht="12.75" customHeight="1">
      <c r="A280" s="113">
        <f t="shared" si="1"/>
        <v>0</v>
      </c>
      <c r="B280" s="114"/>
      <c r="C280" s="115"/>
      <c r="D280" s="40" t="str">
        <f t="shared" si="2"/>
        <v>#NAME?</v>
      </c>
      <c r="E280" s="84"/>
      <c r="F280" s="41" t="str">
        <f t="shared" si="3"/>
        <v>#NAME?</v>
      </c>
      <c r="G280" s="45" t="str">
        <f t="shared" si="4"/>
        <v>#NAME?</v>
      </c>
      <c r="H280" s="41" t="str">
        <f t="shared" si="5"/>
        <v>#NAME?</v>
      </c>
      <c r="I280" s="116"/>
      <c r="J280" s="42"/>
      <c r="K280" s="133" t="str">
        <f>IF(NKTT!$J280&gt;0,"PS","-")</f>
        <v>-</v>
      </c>
      <c r="L280" s="123" t="str">
        <f t="shared" si="6"/>
        <v>-</v>
      </c>
      <c r="M280" s="123" t="str">
        <f t="shared" si="7"/>
        <v>-</v>
      </c>
      <c r="N280" s="124" t="str">
        <f t="shared" si="8"/>
        <v>-</v>
      </c>
      <c r="O280" s="12"/>
      <c r="P280" s="12"/>
      <c r="Q280" s="12"/>
      <c r="R280" s="12"/>
      <c r="S280" s="12"/>
      <c r="T280" s="12"/>
      <c r="U280" s="12"/>
      <c r="V280" s="12"/>
      <c r="W280" s="12"/>
      <c r="X280" s="12"/>
      <c r="Y280" s="12"/>
      <c r="Z280" s="12"/>
    </row>
    <row r="281" ht="12.75" customHeight="1">
      <c r="A281" s="113">
        <f t="shared" si="1"/>
        <v>0</v>
      </c>
      <c r="B281" s="114"/>
      <c r="C281" s="115"/>
      <c r="D281" s="40" t="str">
        <f t="shared" si="2"/>
        <v>#NAME?</v>
      </c>
      <c r="E281" s="84"/>
      <c r="F281" s="41" t="str">
        <f t="shared" si="3"/>
        <v>#NAME?</v>
      </c>
      <c r="G281" s="45" t="str">
        <f t="shared" si="4"/>
        <v>#NAME?</v>
      </c>
      <c r="H281" s="41" t="str">
        <f t="shared" si="5"/>
        <v>#NAME?</v>
      </c>
      <c r="I281" s="116"/>
      <c r="J281" s="42"/>
      <c r="K281" s="133" t="str">
        <f>IF(NKTT!$J281&gt;0,"PS","-")</f>
        <v>-</v>
      </c>
      <c r="L281" s="123" t="str">
        <f t="shared" si="6"/>
        <v>-</v>
      </c>
      <c r="M281" s="123" t="str">
        <f t="shared" si="7"/>
        <v>-</v>
      </c>
      <c r="N281" s="124" t="str">
        <f t="shared" si="8"/>
        <v>-</v>
      </c>
      <c r="O281" s="12"/>
      <c r="P281" s="12"/>
      <c r="Q281" s="12"/>
      <c r="R281" s="12"/>
      <c r="S281" s="12"/>
      <c r="T281" s="12"/>
      <c r="U281" s="12"/>
      <c r="V281" s="12"/>
      <c r="W281" s="12"/>
      <c r="X281" s="12"/>
      <c r="Y281" s="12"/>
      <c r="Z281" s="12"/>
    </row>
    <row r="282" ht="12.75" customHeight="1">
      <c r="A282" s="113">
        <f t="shared" si="1"/>
        <v>0</v>
      </c>
      <c r="B282" s="114"/>
      <c r="C282" s="115"/>
      <c r="D282" s="40" t="str">
        <f t="shared" si="2"/>
        <v>#NAME?</v>
      </c>
      <c r="E282" s="84"/>
      <c r="F282" s="41" t="str">
        <f t="shared" si="3"/>
        <v>#NAME?</v>
      </c>
      <c r="G282" s="45" t="str">
        <f t="shared" si="4"/>
        <v>#NAME?</v>
      </c>
      <c r="H282" s="41" t="str">
        <f t="shared" si="5"/>
        <v>#NAME?</v>
      </c>
      <c r="I282" s="116"/>
      <c r="J282" s="42"/>
      <c r="K282" s="133" t="str">
        <f>IF(NKTT!$J282&gt;0,"PS","-")</f>
        <v>-</v>
      </c>
      <c r="L282" s="123" t="str">
        <f t="shared" si="6"/>
        <v>-</v>
      </c>
      <c r="M282" s="123" t="str">
        <f t="shared" si="7"/>
        <v>-</v>
      </c>
      <c r="N282" s="124" t="str">
        <f t="shared" si="8"/>
        <v>-</v>
      </c>
      <c r="O282" s="12"/>
      <c r="P282" s="12"/>
      <c r="Q282" s="12"/>
      <c r="R282" s="12"/>
      <c r="S282" s="12"/>
      <c r="T282" s="12"/>
      <c r="U282" s="12"/>
      <c r="V282" s="12"/>
      <c r="W282" s="12"/>
      <c r="X282" s="12"/>
      <c r="Y282" s="12"/>
      <c r="Z282" s="12"/>
    </row>
    <row r="283" ht="12.75" customHeight="1">
      <c r="A283" s="113">
        <f t="shared" si="1"/>
        <v>0</v>
      </c>
      <c r="B283" s="114"/>
      <c r="C283" s="115"/>
      <c r="D283" s="40" t="str">
        <f t="shared" si="2"/>
        <v>#NAME?</v>
      </c>
      <c r="E283" s="84"/>
      <c r="F283" s="41" t="str">
        <f t="shared" si="3"/>
        <v>#NAME?</v>
      </c>
      <c r="G283" s="45" t="str">
        <f t="shared" si="4"/>
        <v>#NAME?</v>
      </c>
      <c r="H283" s="41" t="str">
        <f t="shared" si="5"/>
        <v>#NAME?</v>
      </c>
      <c r="I283" s="116"/>
      <c r="J283" s="42"/>
      <c r="K283" s="133" t="str">
        <f>IF(NKTT!$J283&gt;0,"PS","-")</f>
        <v>-</v>
      </c>
      <c r="L283" s="123" t="str">
        <f t="shared" si="6"/>
        <v>-</v>
      </c>
      <c r="M283" s="123" t="str">
        <f t="shared" si="7"/>
        <v>-</v>
      </c>
      <c r="N283" s="124" t="str">
        <f t="shared" si="8"/>
        <v>-</v>
      </c>
      <c r="O283" s="12"/>
      <c r="P283" s="12"/>
      <c r="Q283" s="12"/>
      <c r="R283" s="12"/>
      <c r="S283" s="12"/>
      <c r="T283" s="12"/>
      <c r="U283" s="12"/>
      <c r="V283" s="12"/>
      <c r="W283" s="12"/>
      <c r="X283" s="12"/>
      <c r="Y283" s="12"/>
      <c r="Z283" s="12"/>
    </row>
    <row r="284" ht="12.75" customHeight="1">
      <c r="A284" s="113">
        <f t="shared" si="1"/>
        <v>0</v>
      </c>
      <c r="B284" s="114"/>
      <c r="C284" s="115"/>
      <c r="D284" s="40" t="str">
        <f t="shared" si="2"/>
        <v>#NAME?</v>
      </c>
      <c r="E284" s="84"/>
      <c r="F284" s="41" t="str">
        <f t="shared" si="3"/>
        <v>#NAME?</v>
      </c>
      <c r="G284" s="45" t="str">
        <f t="shared" si="4"/>
        <v>#NAME?</v>
      </c>
      <c r="H284" s="41" t="str">
        <f t="shared" si="5"/>
        <v>#NAME?</v>
      </c>
      <c r="I284" s="116"/>
      <c r="J284" s="42"/>
      <c r="K284" s="133" t="str">
        <f>IF(NKTT!$J284&gt;0,"PS","-")</f>
        <v>-</v>
      </c>
      <c r="L284" s="123" t="str">
        <f t="shared" si="6"/>
        <v>-</v>
      </c>
      <c r="M284" s="123" t="str">
        <f t="shared" si="7"/>
        <v>-</v>
      </c>
      <c r="N284" s="124" t="str">
        <f t="shared" si="8"/>
        <v>-</v>
      </c>
      <c r="O284" s="12"/>
      <c r="P284" s="12"/>
      <c r="Q284" s="12"/>
      <c r="R284" s="12"/>
      <c r="S284" s="12"/>
      <c r="T284" s="12"/>
      <c r="U284" s="12"/>
      <c r="V284" s="12"/>
      <c r="W284" s="12"/>
      <c r="X284" s="12"/>
      <c r="Y284" s="12"/>
      <c r="Z284" s="12"/>
    </row>
    <row r="285" ht="12.75" customHeight="1">
      <c r="A285" s="113">
        <f t="shared" si="1"/>
        <v>0</v>
      </c>
      <c r="B285" s="114"/>
      <c r="C285" s="115"/>
      <c r="D285" s="40" t="str">
        <f t="shared" si="2"/>
        <v>#NAME?</v>
      </c>
      <c r="E285" s="84"/>
      <c r="F285" s="41" t="str">
        <f t="shared" si="3"/>
        <v>#NAME?</v>
      </c>
      <c r="G285" s="45" t="str">
        <f t="shared" si="4"/>
        <v>#NAME?</v>
      </c>
      <c r="H285" s="41" t="str">
        <f t="shared" si="5"/>
        <v>#NAME?</v>
      </c>
      <c r="I285" s="116"/>
      <c r="J285" s="42"/>
      <c r="K285" s="133" t="str">
        <f>IF(NKTT!$J285&gt;0,"PS","-")</f>
        <v>-</v>
      </c>
      <c r="L285" s="123" t="str">
        <f t="shared" si="6"/>
        <v>-</v>
      </c>
      <c r="M285" s="123" t="str">
        <f t="shared" si="7"/>
        <v>-</v>
      </c>
      <c r="N285" s="124" t="str">
        <f t="shared" si="8"/>
        <v>-</v>
      </c>
      <c r="O285" s="12"/>
      <c r="P285" s="12"/>
      <c r="Q285" s="12"/>
      <c r="R285" s="12"/>
      <c r="S285" s="12"/>
      <c r="T285" s="12"/>
      <c r="U285" s="12"/>
      <c r="V285" s="12"/>
      <c r="W285" s="12"/>
      <c r="X285" s="12"/>
      <c r="Y285" s="12"/>
      <c r="Z285" s="12"/>
    </row>
    <row r="286" ht="12.75" customHeight="1">
      <c r="A286" s="113">
        <f t="shared" si="1"/>
        <v>0</v>
      </c>
      <c r="B286" s="114"/>
      <c r="C286" s="115"/>
      <c r="D286" s="40" t="str">
        <f t="shared" si="2"/>
        <v>#NAME?</v>
      </c>
      <c r="E286" s="84"/>
      <c r="F286" s="41" t="str">
        <f t="shared" si="3"/>
        <v>#NAME?</v>
      </c>
      <c r="G286" s="45" t="str">
        <f t="shared" si="4"/>
        <v>#NAME?</v>
      </c>
      <c r="H286" s="41" t="str">
        <f t="shared" si="5"/>
        <v>#NAME?</v>
      </c>
      <c r="I286" s="116"/>
      <c r="J286" s="42"/>
      <c r="K286" s="133" t="str">
        <f>IF(NKTT!$J286&gt;0,"PS","-")</f>
        <v>-</v>
      </c>
      <c r="L286" s="123" t="str">
        <f t="shared" si="6"/>
        <v>-</v>
      </c>
      <c r="M286" s="123" t="str">
        <f t="shared" si="7"/>
        <v>-</v>
      </c>
      <c r="N286" s="124" t="str">
        <f t="shared" si="8"/>
        <v>-</v>
      </c>
      <c r="O286" s="12"/>
      <c r="P286" s="12"/>
      <c r="Q286" s="12"/>
      <c r="R286" s="12"/>
      <c r="S286" s="12"/>
      <c r="T286" s="12"/>
      <c r="U286" s="12"/>
      <c r="V286" s="12"/>
      <c r="W286" s="12"/>
      <c r="X286" s="12"/>
      <c r="Y286" s="12"/>
      <c r="Z286" s="12"/>
    </row>
    <row r="287" ht="12.75" customHeight="1">
      <c r="A287" s="113">
        <f t="shared" si="1"/>
        <v>0</v>
      </c>
      <c r="B287" s="114"/>
      <c r="C287" s="115"/>
      <c r="D287" s="40" t="str">
        <f t="shared" si="2"/>
        <v>#NAME?</v>
      </c>
      <c r="E287" s="84"/>
      <c r="F287" s="41" t="str">
        <f t="shared" si="3"/>
        <v>#NAME?</v>
      </c>
      <c r="G287" s="45" t="str">
        <f t="shared" si="4"/>
        <v>#NAME?</v>
      </c>
      <c r="H287" s="41" t="str">
        <f t="shared" si="5"/>
        <v>#NAME?</v>
      </c>
      <c r="I287" s="116"/>
      <c r="J287" s="42"/>
      <c r="K287" s="133" t="str">
        <f>IF(NKTT!$J287&gt;0,"PS","-")</f>
        <v>-</v>
      </c>
      <c r="L287" s="123" t="str">
        <f t="shared" si="6"/>
        <v>-</v>
      </c>
      <c r="M287" s="123" t="str">
        <f t="shared" si="7"/>
        <v>-</v>
      </c>
      <c r="N287" s="124" t="str">
        <f t="shared" si="8"/>
        <v>-</v>
      </c>
      <c r="O287" s="12"/>
      <c r="P287" s="12"/>
      <c r="Q287" s="12"/>
      <c r="R287" s="12"/>
      <c r="S287" s="12"/>
      <c r="T287" s="12"/>
      <c r="U287" s="12"/>
      <c r="V287" s="12"/>
      <c r="W287" s="12"/>
      <c r="X287" s="12"/>
      <c r="Y287" s="12"/>
      <c r="Z287" s="12"/>
    </row>
    <row r="288" ht="12.75" customHeight="1">
      <c r="A288" s="113">
        <f t="shared" si="1"/>
        <v>0</v>
      </c>
      <c r="B288" s="114"/>
      <c r="C288" s="115"/>
      <c r="D288" s="40" t="str">
        <f t="shared" si="2"/>
        <v>#NAME?</v>
      </c>
      <c r="E288" s="84"/>
      <c r="F288" s="41" t="str">
        <f t="shared" si="3"/>
        <v>#NAME?</v>
      </c>
      <c r="G288" s="45" t="str">
        <f t="shared" si="4"/>
        <v>#NAME?</v>
      </c>
      <c r="H288" s="41" t="str">
        <f t="shared" si="5"/>
        <v>#NAME?</v>
      </c>
      <c r="I288" s="116"/>
      <c r="J288" s="42"/>
      <c r="K288" s="133" t="str">
        <f>IF(NKTT!$J288&gt;0,"PS","-")</f>
        <v>-</v>
      </c>
      <c r="L288" s="123" t="str">
        <f t="shared" si="6"/>
        <v>-</v>
      </c>
      <c r="M288" s="123" t="str">
        <f t="shared" si="7"/>
        <v>-</v>
      </c>
      <c r="N288" s="124" t="str">
        <f t="shared" si="8"/>
        <v>-</v>
      </c>
      <c r="O288" s="12"/>
      <c r="P288" s="12"/>
      <c r="Q288" s="12"/>
      <c r="R288" s="12"/>
      <c r="S288" s="12"/>
      <c r="T288" s="12"/>
      <c r="U288" s="12"/>
      <c r="V288" s="12"/>
      <c r="W288" s="12"/>
      <c r="X288" s="12"/>
      <c r="Y288" s="12"/>
      <c r="Z288" s="12"/>
    </row>
    <row r="289" ht="12.75" customHeight="1">
      <c r="A289" s="113">
        <f t="shared" si="1"/>
        <v>0</v>
      </c>
      <c r="B289" s="114"/>
      <c r="C289" s="115"/>
      <c r="D289" s="40" t="str">
        <f t="shared" si="2"/>
        <v>#NAME?</v>
      </c>
      <c r="E289" s="84"/>
      <c r="F289" s="41" t="str">
        <f t="shared" si="3"/>
        <v>#NAME?</v>
      </c>
      <c r="G289" s="45" t="str">
        <f t="shared" si="4"/>
        <v>#NAME?</v>
      </c>
      <c r="H289" s="41" t="str">
        <f t="shared" si="5"/>
        <v>#NAME?</v>
      </c>
      <c r="I289" s="116"/>
      <c r="J289" s="42"/>
      <c r="K289" s="133" t="str">
        <f>IF(NKTT!$J289&gt;0,"PS","-")</f>
        <v>-</v>
      </c>
      <c r="L289" s="123" t="str">
        <f t="shared" si="6"/>
        <v>-</v>
      </c>
      <c r="M289" s="123" t="str">
        <f t="shared" si="7"/>
        <v>-</v>
      </c>
      <c r="N289" s="124" t="str">
        <f t="shared" si="8"/>
        <v>-</v>
      </c>
      <c r="O289" s="12"/>
      <c r="P289" s="12"/>
      <c r="Q289" s="12"/>
      <c r="R289" s="12"/>
      <c r="S289" s="12"/>
      <c r="T289" s="12"/>
      <c r="U289" s="12"/>
      <c r="V289" s="12"/>
      <c r="W289" s="12"/>
      <c r="X289" s="12"/>
      <c r="Y289" s="12"/>
      <c r="Z289" s="12"/>
    </row>
    <row r="290" ht="12.75" customHeight="1">
      <c r="A290" s="113">
        <f t="shared" si="1"/>
        <v>0</v>
      </c>
      <c r="B290" s="114"/>
      <c r="C290" s="115"/>
      <c r="D290" s="40" t="str">
        <f t="shared" si="2"/>
        <v>#NAME?</v>
      </c>
      <c r="E290" s="84"/>
      <c r="F290" s="41" t="str">
        <f t="shared" si="3"/>
        <v>#NAME?</v>
      </c>
      <c r="G290" s="45" t="str">
        <f t="shared" si="4"/>
        <v>#NAME?</v>
      </c>
      <c r="H290" s="41" t="str">
        <f t="shared" si="5"/>
        <v>#NAME?</v>
      </c>
      <c r="I290" s="116"/>
      <c r="J290" s="42"/>
      <c r="K290" s="133" t="str">
        <f>IF(NKTT!$J290&gt;0,"PS","-")</f>
        <v>-</v>
      </c>
      <c r="L290" s="123" t="str">
        <f t="shared" si="6"/>
        <v>-</v>
      </c>
      <c r="M290" s="123" t="str">
        <f t="shared" si="7"/>
        <v>-</v>
      </c>
      <c r="N290" s="124" t="str">
        <f t="shared" si="8"/>
        <v>-</v>
      </c>
      <c r="O290" s="12"/>
      <c r="P290" s="12"/>
      <c r="Q290" s="12"/>
      <c r="R290" s="12"/>
      <c r="S290" s="12"/>
      <c r="T290" s="12"/>
      <c r="U290" s="12"/>
      <c r="V290" s="12"/>
      <c r="W290" s="12"/>
      <c r="X290" s="12"/>
      <c r="Y290" s="12"/>
      <c r="Z290" s="12"/>
    </row>
    <row r="291" ht="12.75" customHeight="1">
      <c r="A291" s="113">
        <f t="shared" si="1"/>
        <v>0</v>
      </c>
      <c r="B291" s="114"/>
      <c r="C291" s="115"/>
      <c r="D291" s="40" t="str">
        <f t="shared" si="2"/>
        <v>#NAME?</v>
      </c>
      <c r="E291" s="84"/>
      <c r="F291" s="41" t="str">
        <f t="shared" si="3"/>
        <v>#NAME?</v>
      </c>
      <c r="G291" s="45" t="str">
        <f t="shared" si="4"/>
        <v>#NAME?</v>
      </c>
      <c r="H291" s="41" t="str">
        <f t="shared" si="5"/>
        <v>#NAME?</v>
      </c>
      <c r="I291" s="116"/>
      <c r="J291" s="42"/>
      <c r="K291" s="133" t="str">
        <f>IF(NKTT!$J291&gt;0,"PS","-")</f>
        <v>-</v>
      </c>
      <c r="L291" s="123" t="str">
        <f t="shared" si="6"/>
        <v>-</v>
      </c>
      <c r="M291" s="123" t="str">
        <f t="shared" si="7"/>
        <v>-</v>
      </c>
      <c r="N291" s="124" t="str">
        <f t="shared" si="8"/>
        <v>-</v>
      </c>
      <c r="O291" s="12"/>
      <c r="P291" s="12"/>
      <c r="Q291" s="12"/>
      <c r="R291" s="12"/>
      <c r="S291" s="12"/>
      <c r="T291" s="12"/>
      <c r="U291" s="12"/>
      <c r="V291" s="12"/>
      <c r="W291" s="12"/>
      <c r="X291" s="12"/>
      <c r="Y291" s="12"/>
      <c r="Z291" s="12"/>
    </row>
    <row r="292" ht="12.75" customHeight="1">
      <c r="A292" s="113">
        <f t="shared" si="1"/>
        <v>0</v>
      </c>
      <c r="B292" s="114"/>
      <c r="C292" s="115"/>
      <c r="D292" s="40" t="str">
        <f t="shared" si="2"/>
        <v>#NAME?</v>
      </c>
      <c r="E292" s="84"/>
      <c r="F292" s="41" t="str">
        <f t="shared" si="3"/>
        <v>#NAME?</v>
      </c>
      <c r="G292" s="45" t="str">
        <f t="shared" si="4"/>
        <v>#NAME?</v>
      </c>
      <c r="H292" s="41" t="str">
        <f t="shared" si="5"/>
        <v>#NAME?</v>
      </c>
      <c r="I292" s="116"/>
      <c r="J292" s="42"/>
      <c r="K292" s="133" t="str">
        <f>IF(NKTT!$J292&gt;0,"PS","-")</f>
        <v>-</v>
      </c>
      <c r="L292" s="123" t="str">
        <f t="shared" si="6"/>
        <v>-</v>
      </c>
      <c r="M292" s="123" t="str">
        <f t="shared" si="7"/>
        <v>-</v>
      </c>
      <c r="N292" s="124" t="str">
        <f t="shared" si="8"/>
        <v>-</v>
      </c>
      <c r="O292" s="12"/>
      <c r="P292" s="12"/>
      <c r="Q292" s="12"/>
      <c r="R292" s="12"/>
      <c r="S292" s="12"/>
      <c r="T292" s="12"/>
      <c r="U292" s="12"/>
      <c r="V292" s="12"/>
      <c r="W292" s="12"/>
      <c r="X292" s="12"/>
      <c r="Y292" s="12"/>
      <c r="Z292" s="12"/>
    </row>
    <row r="293" ht="12.75" customHeight="1">
      <c r="A293" s="113">
        <f t="shared" si="1"/>
        <v>0</v>
      </c>
      <c r="B293" s="114"/>
      <c r="C293" s="115"/>
      <c r="D293" s="40" t="str">
        <f t="shared" si="2"/>
        <v>#NAME?</v>
      </c>
      <c r="E293" s="84"/>
      <c r="F293" s="41" t="str">
        <f t="shared" si="3"/>
        <v>#NAME?</v>
      </c>
      <c r="G293" s="45" t="str">
        <f t="shared" si="4"/>
        <v>#NAME?</v>
      </c>
      <c r="H293" s="41" t="str">
        <f t="shared" si="5"/>
        <v>#NAME?</v>
      </c>
      <c r="I293" s="116"/>
      <c r="J293" s="42"/>
      <c r="K293" s="133" t="str">
        <f>IF(NKTT!$J293&gt;0,"PS","-")</f>
        <v>-</v>
      </c>
      <c r="L293" s="123" t="str">
        <f t="shared" si="6"/>
        <v>-</v>
      </c>
      <c r="M293" s="123" t="str">
        <f t="shared" si="7"/>
        <v>-</v>
      </c>
      <c r="N293" s="124" t="str">
        <f t="shared" si="8"/>
        <v>-</v>
      </c>
      <c r="O293" s="12"/>
      <c r="P293" s="12"/>
      <c r="Q293" s="12"/>
      <c r="R293" s="12"/>
      <c r="S293" s="12"/>
      <c r="T293" s="12"/>
      <c r="U293" s="12"/>
      <c r="V293" s="12"/>
      <c r="W293" s="12"/>
      <c r="X293" s="12"/>
      <c r="Y293" s="12"/>
      <c r="Z293" s="12"/>
    </row>
    <row r="294" ht="12.75" customHeight="1">
      <c r="A294" s="113">
        <f t="shared" si="1"/>
        <v>0</v>
      </c>
      <c r="B294" s="114"/>
      <c r="C294" s="115"/>
      <c r="D294" s="40" t="str">
        <f t="shared" si="2"/>
        <v>#NAME?</v>
      </c>
      <c r="E294" s="84"/>
      <c r="F294" s="41" t="str">
        <f t="shared" si="3"/>
        <v>#NAME?</v>
      </c>
      <c r="G294" s="45" t="str">
        <f t="shared" si="4"/>
        <v>#NAME?</v>
      </c>
      <c r="H294" s="41" t="str">
        <f t="shared" si="5"/>
        <v>#NAME?</v>
      </c>
      <c r="I294" s="116"/>
      <c r="J294" s="42"/>
      <c r="K294" s="133" t="str">
        <f>IF(NKTT!$J294&gt;0,"PS","-")</f>
        <v>-</v>
      </c>
      <c r="L294" s="123" t="str">
        <f t="shared" si="6"/>
        <v>-</v>
      </c>
      <c r="M294" s="123" t="str">
        <f t="shared" si="7"/>
        <v>-</v>
      </c>
      <c r="N294" s="124" t="str">
        <f t="shared" si="8"/>
        <v>-</v>
      </c>
      <c r="O294" s="12"/>
      <c r="P294" s="12"/>
      <c r="Q294" s="12"/>
      <c r="R294" s="12"/>
      <c r="S294" s="12"/>
      <c r="T294" s="12"/>
      <c r="U294" s="12"/>
      <c r="V294" s="12"/>
      <c r="W294" s="12"/>
      <c r="X294" s="12"/>
      <c r="Y294" s="12"/>
      <c r="Z294" s="12"/>
    </row>
    <row r="295" ht="12.75" customHeight="1">
      <c r="A295" s="113">
        <f t="shared" si="1"/>
        <v>0</v>
      </c>
      <c r="B295" s="114"/>
      <c r="C295" s="115"/>
      <c r="D295" s="40" t="str">
        <f t="shared" si="2"/>
        <v>#NAME?</v>
      </c>
      <c r="E295" s="84"/>
      <c r="F295" s="41" t="str">
        <f t="shared" si="3"/>
        <v>#NAME?</v>
      </c>
      <c r="G295" s="45" t="str">
        <f t="shared" si="4"/>
        <v>#NAME?</v>
      </c>
      <c r="H295" s="41" t="str">
        <f t="shared" si="5"/>
        <v>#NAME?</v>
      </c>
      <c r="I295" s="116"/>
      <c r="J295" s="42"/>
      <c r="K295" s="133" t="str">
        <f>IF(NKTT!$J295&gt;0,"PS","-")</f>
        <v>-</v>
      </c>
      <c r="L295" s="123" t="str">
        <f t="shared" si="6"/>
        <v>-</v>
      </c>
      <c r="M295" s="123" t="str">
        <f t="shared" si="7"/>
        <v>-</v>
      </c>
      <c r="N295" s="124" t="str">
        <f t="shared" si="8"/>
        <v>-</v>
      </c>
      <c r="O295" s="12"/>
      <c r="P295" s="12"/>
      <c r="Q295" s="12"/>
      <c r="R295" s="12"/>
      <c r="S295" s="12"/>
      <c r="T295" s="12"/>
      <c r="U295" s="12"/>
      <c r="V295" s="12"/>
      <c r="W295" s="12"/>
      <c r="X295" s="12"/>
      <c r="Y295" s="12"/>
      <c r="Z295" s="12"/>
    </row>
    <row r="296" ht="12.75" customHeight="1">
      <c r="A296" s="113">
        <f t="shared" si="1"/>
        <v>0</v>
      </c>
      <c r="B296" s="114"/>
      <c r="C296" s="115"/>
      <c r="D296" s="40" t="str">
        <f t="shared" si="2"/>
        <v>#NAME?</v>
      </c>
      <c r="E296" s="84"/>
      <c r="F296" s="41" t="str">
        <f t="shared" si="3"/>
        <v>#NAME?</v>
      </c>
      <c r="G296" s="45" t="str">
        <f t="shared" si="4"/>
        <v>#NAME?</v>
      </c>
      <c r="H296" s="41" t="str">
        <f t="shared" si="5"/>
        <v>#NAME?</v>
      </c>
      <c r="I296" s="116"/>
      <c r="J296" s="42"/>
      <c r="K296" s="133" t="str">
        <f>IF(NKTT!$J296&gt;0,"PS","-")</f>
        <v>-</v>
      </c>
      <c r="L296" s="123" t="str">
        <f t="shared" si="6"/>
        <v>-</v>
      </c>
      <c r="M296" s="123" t="str">
        <f t="shared" si="7"/>
        <v>-</v>
      </c>
      <c r="N296" s="124" t="str">
        <f t="shared" si="8"/>
        <v>-</v>
      </c>
      <c r="O296" s="12"/>
      <c r="P296" s="12"/>
      <c r="Q296" s="12"/>
      <c r="R296" s="12"/>
      <c r="S296" s="12"/>
      <c r="T296" s="12"/>
      <c r="U296" s="12"/>
      <c r="V296" s="12"/>
      <c r="W296" s="12"/>
      <c r="X296" s="12"/>
      <c r="Y296" s="12"/>
      <c r="Z296" s="12"/>
    </row>
    <row r="297" ht="12.75" customHeight="1">
      <c r="A297" s="113">
        <f t="shared" si="1"/>
        <v>0</v>
      </c>
      <c r="B297" s="114"/>
      <c r="C297" s="115"/>
      <c r="D297" s="40" t="str">
        <f t="shared" si="2"/>
        <v>#NAME?</v>
      </c>
      <c r="E297" s="84"/>
      <c r="F297" s="41" t="str">
        <f t="shared" si="3"/>
        <v>#NAME?</v>
      </c>
      <c r="G297" s="45" t="str">
        <f t="shared" si="4"/>
        <v>#NAME?</v>
      </c>
      <c r="H297" s="41" t="str">
        <f t="shared" si="5"/>
        <v>#NAME?</v>
      </c>
      <c r="I297" s="116"/>
      <c r="J297" s="42"/>
      <c r="K297" s="133" t="str">
        <f>IF(NKTT!$J297&gt;0,"PS","-")</f>
        <v>-</v>
      </c>
      <c r="L297" s="123" t="str">
        <f t="shared" si="6"/>
        <v>-</v>
      </c>
      <c r="M297" s="123" t="str">
        <f t="shared" si="7"/>
        <v>-</v>
      </c>
      <c r="N297" s="124" t="str">
        <f t="shared" si="8"/>
        <v>-</v>
      </c>
      <c r="O297" s="12"/>
      <c r="P297" s="12"/>
      <c r="Q297" s="12"/>
      <c r="R297" s="12"/>
      <c r="S297" s="12"/>
      <c r="T297" s="12"/>
      <c r="U297" s="12"/>
      <c r="V297" s="12"/>
      <c r="W297" s="12"/>
      <c r="X297" s="12"/>
      <c r="Y297" s="12"/>
      <c r="Z297" s="12"/>
    </row>
    <row r="298" ht="12.75" customHeight="1">
      <c r="A298" s="113">
        <f t="shared" si="1"/>
        <v>0</v>
      </c>
      <c r="B298" s="114"/>
      <c r="C298" s="115"/>
      <c r="D298" s="40" t="str">
        <f t="shared" si="2"/>
        <v>#NAME?</v>
      </c>
      <c r="E298" s="84"/>
      <c r="F298" s="41" t="str">
        <f t="shared" si="3"/>
        <v>#NAME?</v>
      </c>
      <c r="G298" s="45" t="str">
        <f t="shared" si="4"/>
        <v>#NAME?</v>
      </c>
      <c r="H298" s="41" t="str">
        <f t="shared" si="5"/>
        <v>#NAME?</v>
      </c>
      <c r="I298" s="116"/>
      <c r="J298" s="42"/>
      <c r="K298" s="133" t="str">
        <f>IF(NKTT!$J298&gt;0,"PS","-")</f>
        <v>-</v>
      </c>
      <c r="L298" s="123" t="str">
        <f t="shared" si="6"/>
        <v>-</v>
      </c>
      <c r="M298" s="123" t="str">
        <f t="shared" si="7"/>
        <v>-</v>
      </c>
      <c r="N298" s="124" t="str">
        <f t="shared" si="8"/>
        <v>-</v>
      </c>
      <c r="O298" s="12"/>
      <c r="P298" s="12"/>
      <c r="Q298" s="12"/>
      <c r="R298" s="12"/>
      <c r="S298" s="12"/>
      <c r="T298" s="12"/>
      <c r="U298" s="12"/>
      <c r="V298" s="12"/>
      <c r="W298" s="12"/>
      <c r="X298" s="12"/>
      <c r="Y298" s="12"/>
      <c r="Z298" s="12"/>
    </row>
    <row r="299" ht="12.75" customHeight="1">
      <c r="A299" s="113">
        <f t="shared" si="1"/>
        <v>0</v>
      </c>
      <c r="B299" s="114"/>
      <c r="C299" s="115"/>
      <c r="D299" s="40" t="str">
        <f t="shared" si="2"/>
        <v>#NAME?</v>
      </c>
      <c r="E299" s="84"/>
      <c r="F299" s="41" t="str">
        <f t="shared" si="3"/>
        <v>#NAME?</v>
      </c>
      <c r="G299" s="45" t="str">
        <f t="shared" si="4"/>
        <v>#NAME?</v>
      </c>
      <c r="H299" s="41" t="str">
        <f t="shared" si="5"/>
        <v>#NAME?</v>
      </c>
      <c r="I299" s="116"/>
      <c r="J299" s="42"/>
      <c r="K299" s="133" t="str">
        <f>IF(NKTT!$J299&gt;0,"PS","-")</f>
        <v>-</v>
      </c>
      <c r="L299" s="123" t="str">
        <f t="shared" si="6"/>
        <v>-</v>
      </c>
      <c r="M299" s="123" t="str">
        <f t="shared" si="7"/>
        <v>-</v>
      </c>
      <c r="N299" s="124" t="str">
        <f t="shared" si="8"/>
        <v>-</v>
      </c>
      <c r="O299" s="12"/>
      <c r="P299" s="12"/>
      <c r="Q299" s="12"/>
      <c r="R299" s="12"/>
      <c r="S299" s="12"/>
      <c r="T299" s="12"/>
      <c r="U299" s="12"/>
      <c r="V299" s="12"/>
      <c r="W299" s="12"/>
      <c r="X299" s="12"/>
      <c r="Y299" s="12"/>
      <c r="Z299" s="12"/>
    </row>
    <row r="300" ht="12.75" customHeight="1">
      <c r="A300" s="113">
        <f t="shared" si="1"/>
        <v>0</v>
      </c>
      <c r="B300" s="114"/>
      <c r="C300" s="115"/>
      <c r="D300" s="40" t="str">
        <f t="shared" si="2"/>
        <v>#NAME?</v>
      </c>
      <c r="E300" s="84"/>
      <c r="F300" s="41" t="str">
        <f t="shared" si="3"/>
        <v>#NAME?</v>
      </c>
      <c r="G300" s="45" t="str">
        <f t="shared" si="4"/>
        <v>#NAME?</v>
      </c>
      <c r="H300" s="41" t="str">
        <f t="shared" si="5"/>
        <v>#NAME?</v>
      </c>
      <c r="I300" s="116"/>
      <c r="J300" s="42"/>
      <c r="K300" s="133" t="str">
        <f>IF(NKTT!$J300&gt;0,"PS","-")</f>
        <v>-</v>
      </c>
      <c r="L300" s="123" t="str">
        <f t="shared" si="6"/>
        <v>-</v>
      </c>
      <c r="M300" s="123" t="str">
        <f t="shared" si="7"/>
        <v>-</v>
      </c>
      <c r="N300" s="124" t="str">
        <f t="shared" si="8"/>
        <v>-</v>
      </c>
      <c r="O300" s="12"/>
      <c r="P300" s="12"/>
      <c r="Q300" s="12"/>
      <c r="R300" s="12"/>
      <c r="S300" s="12"/>
      <c r="T300" s="12"/>
      <c r="U300" s="12"/>
      <c r="V300" s="12"/>
      <c r="W300" s="12"/>
      <c r="X300" s="12"/>
      <c r="Y300" s="12"/>
      <c r="Z300" s="12"/>
    </row>
    <row r="301" ht="12.75" customHeight="1">
      <c r="A301" s="113">
        <f t="shared" si="1"/>
        <v>0</v>
      </c>
      <c r="B301" s="114"/>
      <c r="C301" s="115"/>
      <c r="D301" s="40" t="str">
        <f t="shared" si="2"/>
        <v>#NAME?</v>
      </c>
      <c r="E301" s="84"/>
      <c r="F301" s="41" t="str">
        <f t="shared" si="3"/>
        <v>#NAME?</v>
      </c>
      <c r="G301" s="45" t="str">
        <f t="shared" si="4"/>
        <v>#NAME?</v>
      </c>
      <c r="H301" s="41" t="str">
        <f t="shared" si="5"/>
        <v>#NAME?</v>
      </c>
      <c r="I301" s="116"/>
      <c r="J301" s="42"/>
      <c r="K301" s="133" t="str">
        <f>IF(NKTT!$J301&gt;0,"PS","-")</f>
        <v>-</v>
      </c>
      <c r="L301" s="123" t="str">
        <f t="shared" si="6"/>
        <v>-</v>
      </c>
      <c r="M301" s="123" t="str">
        <f t="shared" si="7"/>
        <v>-</v>
      </c>
      <c r="N301" s="124" t="str">
        <f t="shared" si="8"/>
        <v>-</v>
      </c>
      <c r="O301" s="12"/>
      <c r="P301" s="12"/>
      <c r="Q301" s="12"/>
      <c r="R301" s="12"/>
      <c r="S301" s="12"/>
      <c r="T301" s="12"/>
      <c r="U301" s="12"/>
      <c r="V301" s="12"/>
      <c r="W301" s="12"/>
      <c r="X301" s="12"/>
      <c r="Y301" s="12"/>
      <c r="Z301" s="12"/>
    </row>
    <row r="302" ht="12.75" customHeight="1">
      <c r="A302" s="113">
        <f t="shared" si="1"/>
        <v>0</v>
      </c>
      <c r="B302" s="114"/>
      <c r="C302" s="115"/>
      <c r="D302" s="40" t="str">
        <f t="shared" si="2"/>
        <v>#NAME?</v>
      </c>
      <c r="E302" s="84"/>
      <c r="F302" s="41" t="str">
        <f t="shared" si="3"/>
        <v>#NAME?</v>
      </c>
      <c r="G302" s="45" t="str">
        <f t="shared" si="4"/>
        <v>#NAME?</v>
      </c>
      <c r="H302" s="41" t="str">
        <f t="shared" si="5"/>
        <v>#NAME?</v>
      </c>
      <c r="I302" s="116"/>
      <c r="J302" s="42"/>
      <c r="K302" s="133" t="str">
        <f>IF(NKTT!$J302&gt;0,"PS","-")</f>
        <v>-</v>
      </c>
      <c r="L302" s="123" t="str">
        <f t="shared" si="6"/>
        <v>-</v>
      </c>
      <c r="M302" s="123" t="str">
        <f t="shared" si="7"/>
        <v>-</v>
      </c>
      <c r="N302" s="124" t="str">
        <f t="shared" si="8"/>
        <v>-</v>
      </c>
      <c r="O302" s="12"/>
      <c r="P302" s="12"/>
      <c r="Q302" s="12"/>
      <c r="R302" s="12"/>
      <c r="S302" s="12"/>
      <c r="T302" s="12"/>
      <c r="U302" s="12"/>
      <c r="V302" s="12"/>
      <c r="W302" s="12"/>
      <c r="X302" s="12"/>
      <c r="Y302" s="12"/>
      <c r="Z302" s="12"/>
    </row>
    <row r="303" ht="12.75" customHeight="1">
      <c r="A303" s="113">
        <f t="shared" si="1"/>
        <v>0</v>
      </c>
      <c r="B303" s="114"/>
      <c r="C303" s="115"/>
      <c r="D303" s="40" t="str">
        <f t="shared" si="2"/>
        <v>#NAME?</v>
      </c>
      <c r="E303" s="84"/>
      <c r="F303" s="41" t="str">
        <f t="shared" si="3"/>
        <v>#NAME?</v>
      </c>
      <c r="G303" s="45" t="str">
        <f t="shared" si="4"/>
        <v>#NAME?</v>
      </c>
      <c r="H303" s="41" t="str">
        <f t="shared" si="5"/>
        <v>#NAME?</v>
      </c>
      <c r="I303" s="116"/>
      <c r="J303" s="42"/>
      <c r="K303" s="133" t="str">
        <f>IF(NKTT!$J303&gt;0,"PS","-")</f>
        <v>-</v>
      </c>
      <c r="L303" s="123" t="str">
        <f t="shared" si="6"/>
        <v>-</v>
      </c>
      <c r="M303" s="123" t="str">
        <f t="shared" si="7"/>
        <v>-</v>
      </c>
      <c r="N303" s="124" t="str">
        <f t="shared" si="8"/>
        <v>-</v>
      </c>
      <c r="O303" s="12"/>
      <c r="P303" s="12"/>
      <c r="Q303" s="12"/>
      <c r="R303" s="12"/>
      <c r="S303" s="12"/>
      <c r="T303" s="12"/>
      <c r="U303" s="12"/>
      <c r="V303" s="12"/>
      <c r="W303" s="12"/>
      <c r="X303" s="12"/>
      <c r="Y303" s="12"/>
      <c r="Z303" s="12"/>
    </row>
    <row r="304" ht="12.75" customHeight="1">
      <c r="A304" s="113">
        <f t="shared" si="1"/>
        <v>0</v>
      </c>
      <c r="B304" s="114"/>
      <c r="C304" s="115"/>
      <c r="D304" s="40" t="str">
        <f t="shared" si="2"/>
        <v>#NAME?</v>
      </c>
      <c r="E304" s="84"/>
      <c r="F304" s="41" t="str">
        <f t="shared" si="3"/>
        <v>#NAME?</v>
      </c>
      <c r="G304" s="45" t="str">
        <f t="shared" si="4"/>
        <v>#NAME?</v>
      </c>
      <c r="H304" s="41" t="str">
        <f t="shared" si="5"/>
        <v>#NAME?</v>
      </c>
      <c r="I304" s="116"/>
      <c r="J304" s="42"/>
      <c r="K304" s="133" t="str">
        <f>IF(NKTT!$J304&gt;0,"PS","-")</f>
        <v>-</v>
      </c>
      <c r="L304" s="123" t="str">
        <f t="shared" si="6"/>
        <v>-</v>
      </c>
      <c r="M304" s="123" t="str">
        <f t="shared" si="7"/>
        <v>-</v>
      </c>
      <c r="N304" s="124" t="str">
        <f t="shared" si="8"/>
        <v>-</v>
      </c>
      <c r="O304" s="12"/>
      <c r="P304" s="12"/>
      <c r="Q304" s="12"/>
      <c r="R304" s="12"/>
      <c r="S304" s="12"/>
      <c r="T304" s="12"/>
      <c r="U304" s="12"/>
      <c r="V304" s="12"/>
      <c r="W304" s="12"/>
      <c r="X304" s="12"/>
      <c r="Y304" s="12"/>
      <c r="Z304" s="12"/>
    </row>
    <row r="305" ht="12.75" customHeight="1">
      <c r="A305" s="113">
        <f t="shared" si="1"/>
        <v>0</v>
      </c>
      <c r="B305" s="114"/>
      <c r="C305" s="115"/>
      <c r="D305" s="40" t="str">
        <f t="shared" si="2"/>
        <v>#NAME?</v>
      </c>
      <c r="E305" s="84"/>
      <c r="F305" s="41" t="str">
        <f t="shared" si="3"/>
        <v>#NAME?</v>
      </c>
      <c r="G305" s="45" t="str">
        <f t="shared" si="4"/>
        <v>#NAME?</v>
      </c>
      <c r="H305" s="41" t="str">
        <f t="shared" si="5"/>
        <v>#NAME?</v>
      </c>
      <c r="I305" s="116"/>
      <c r="J305" s="42"/>
      <c r="K305" s="133" t="str">
        <f>IF(NKTT!$J305&gt;0,"PS","-")</f>
        <v>-</v>
      </c>
      <c r="L305" s="123" t="str">
        <f t="shared" si="6"/>
        <v>-</v>
      </c>
      <c r="M305" s="123" t="str">
        <f t="shared" si="7"/>
        <v>-</v>
      </c>
      <c r="N305" s="124" t="str">
        <f t="shared" si="8"/>
        <v>-</v>
      </c>
      <c r="O305" s="12"/>
      <c r="P305" s="12"/>
      <c r="Q305" s="12"/>
      <c r="R305" s="12"/>
      <c r="S305" s="12"/>
      <c r="T305" s="12"/>
      <c r="U305" s="12"/>
      <c r="V305" s="12"/>
      <c r="W305" s="12"/>
      <c r="X305" s="12"/>
      <c r="Y305" s="12"/>
      <c r="Z305" s="12"/>
    </row>
    <row r="306" ht="12.75" customHeight="1">
      <c r="A306" s="113">
        <f t="shared" si="1"/>
        <v>0</v>
      </c>
      <c r="B306" s="114"/>
      <c r="C306" s="115"/>
      <c r="D306" s="40" t="str">
        <f t="shared" si="2"/>
        <v>#NAME?</v>
      </c>
      <c r="E306" s="84"/>
      <c r="F306" s="41" t="str">
        <f t="shared" si="3"/>
        <v>#NAME?</v>
      </c>
      <c r="G306" s="45" t="str">
        <f t="shared" si="4"/>
        <v>#NAME?</v>
      </c>
      <c r="H306" s="41" t="str">
        <f t="shared" si="5"/>
        <v>#NAME?</v>
      </c>
      <c r="I306" s="116"/>
      <c r="J306" s="42"/>
      <c r="K306" s="133" t="str">
        <f>IF(NKTT!$J306&gt;0,"PS","-")</f>
        <v>-</v>
      </c>
      <c r="L306" s="123" t="str">
        <f t="shared" si="6"/>
        <v>-</v>
      </c>
      <c r="M306" s="123" t="str">
        <f t="shared" si="7"/>
        <v>-</v>
      </c>
      <c r="N306" s="124" t="str">
        <f t="shared" si="8"/>
        <v>-</v>
      </c>
      <c r="O306" s="12"/>
      <c r="P306" s="12"/>
      <c r="Q306" s="12"/>
      <c r="R306" s="12"/>
      <c r="S306" s="12"/>
      <c r="T306" s="12"/>
      <c r="U306" s="12"/>
      <c r="V306" s="12"/>
      <c r="W306" s="12"/>
      <c r="X306" s="12"/>
      <c r="Y306" s="12"/>
      <c r="Z306" s="12"/>
    </row>
    <row r="307" ht="12.75" customHeight="1">
      <c r="A307" s="113">
        <f t="shared" si="1"/>
        <v>0</v>
      </c>
      <c r="B307" s="114"/>
      <c r="C307" s="115"/>
      <c r="D307" s="40" t="str">
        <f t="shared" si="2"/>
        <v>#NAME?</v>
      </c>
      <c r="E307" s="84"/>
      <c r="F307" s="41" t="str">
        <f t="shared" si="3"/>
        <v>#NAME?</v>
      </c>
      <c r="G307" s="45" t="str">
        <f t="shared" si="4"/>
        <v>#NAME?</v>
      </c>
      <c r="H307" s="41" t="str">
        <f t="shared" si="5"/>
        <v>#NAME?</v>
      </c>
      <c r="I307" s="116"/>
      <c r="J307" s="42"/>
      <c r="K307" s="133" t="str">
        <f>IF(NKTT!$J307&gt;0,"PS","-")</f>
        <v>-</v>
      </c>
      <c r="L307" s="123" t="str">
        <f t="shared" si="6"/>
        <v>-</v>
      </c>
      <c r="M307" s="123" t="str">
        <f t="shared" si="7"/>
        <v>-</v>
      </c>
      <c r="N307" s="124" t="str">
        <f t="shared" si="8"/>
        <v>-</v>
      </c>
      <c r="O307" s="12"/>
      <c r="P307" s="12"/>
      <c r="Q307" s="12"/>
      <c r="R307" s="12"/>
      <c r="S307" s="12"/>
      <c r="T307" s="12"/>
      <c r="U307" s="12"/>
      <c r="V307" s="12"/>
      <c r="W307" s="12"/>
      <c r="X307" s="12"/>
      <c r="Y307" s="12"/>
      <c r="Z307" s="12"/>
    </row>
    <row r="308" ht="12.75" customHeight="1">
      <c r="A308" s="113">
        <f t="shared" si="1"/>
        <v>0</v>
      </c>
      <c r="B308" s="114"/>
      <c r="C308" s="115"/>
      <c r="D308" s="40" t="str">
        <f t="shared" si="2"/>
        <v>#NAME?</v>
      </c>
      <c r="E308" s="84"/>
      <c r="F308" s="41" t="str">
        <f t="shared" si="3"/>
        <v>#NAME?</v>
      </c>
      <c r="G308" s="45" t="str">
        <f t="shared" si="4"/>
        <v>#NAME?</v>
      </c>
      <c r="H308" s="41" t="str">
        <f t="shared" si="5"/>
        <v>#NAME?</v>
      </c>
      <c r="I308" s="116"/>
      <c r="J308" s="42"/>
      <c r="K308" s="133" t="str">
        <f>IF(NKTT!$J308&gt;0,"PS","-")</f>
        <v>-</v>
      </c>
      <c r="L308" s="123" t="str">
        <f t="shared" si="6"/>
        <v>-</v>
      </c>
      <c r="M308" s="123" t="str">
        <f t="shared" si="7"/>
        <v>-</v>
      </c>
      <c r="N308" s="124" t="str">
        <f t="shared" si="8"/>
        <v>-</v>
      </c>
      <c r="O308" s="12"/>
      <c r="P308" s="12"/>
      <c r="Q308" s="12"/>
      <c r="R308" s="12"/>
      <c r="S308" s="12"/>
      <c r="T308" s="12"/>
      <c r="U308" s="12"/>
      <c r="V308" s="12"/>
      <c r="W308" s="12"/>
      <c r="X308" s="12"/>
      <c r="Y308" s="12"/>
      <c r="Z308" s="12"/>
    </row>
    <row r="309" ht="12.75" customHeight="1">
      <c r="A309" s="113">
        <f t="shared" si="1"/>
        <v>0</v>
      </c>
      <c r="B309" s="114"/>
      <c r="C309" s="115"/>
      <c r="D309" s="40" t="str">
        <f t="shared" si="2"/>
        <v>#NAME?</v>
      </c>
      <c r="E309" s="84"/>
      <c r="F309" s="41" t="str">
        <f t="shared" si="3"/>
        <v>#NAME?</v>
      </c>
      <c r="G309" s="45" t="str">
        <f t="shared" si="4"/>
        <v>#NAME?</v>
      </c>
      <c r="H309" s="41" t="str">
        <f t="shared" si="5"/>
        <v>#NAME?</v>
      </c>
      <c r="I309" s="116"/>
      <c r="J309" s="42"/>
      <c r="K309" s="133" t="str">
        <f>IF(NKTT!$J309&gt;0,"PS","-")</f>
        <v>-</v>
      </c>
      <c r="L309" s="123" t="str">
        <f t="shared" si="6"/>
        <v>-</v>
      </c>
      <c r="M309" s="123" t="str">
        <f t="shared" si="7"/>
        <v>-</v>
      </c>
      <c r="N309" s="124" t="str">
        <f t="shared" si="8"/>
        <v>-</v>
      </c>
      <c r="O309" s="12"/>
      <c r="P309" s="12"/>
      <c r="Q309" s="12"/>
      <c r="R309" s="12"/>
      <c r="S309" s="12"/>
      <c r="T309" s="12"/>
      <c r="U309" s="12"/>
      <c r="V309" s="12"/>
      <c r="W309" s="12"/>
      <c r="X309" s="12"/>
      <c r="Y309" s="12"/>
      <c r="Z309" s="12"/>
    </row>
    <row r="310" ht="12.75" customHeight="1">
      <c r="A310" s="113">
        <f t="shared" si="1"/>
        <v>0</v>
      </c>
      <c r="B310" s="114"/>
      <c r="C310" s="115"/>
      <c r="D310" s="40" t="str">
        <f t="shared" si="2"/>
        <v>#NAME?</v>
      </c>
      <c r="E310" s="84"/>
      <c r="F310" s="41" t="str">
        <f t="shared" si="3"/>
        <v>#NAME?</v>
      </c>
      <c r="G310" s="45" t="str">
        <f t="shared" si="4"/>
        <v>#NAME?</v>
      </c>
      <c r="H310" s="41" t="str">
        <f t="shared" si="5"/>
        <v>#NAME?</v>
      </c>
      <c r="I310" s="116"/>
      <c r="J310" s="42"/>
      <c r="K310" s="133" t="str">
        <f>IF(NKTT!$J310&gt;0,"PS","-")</f>
        <v>-</v>
      </c>
      <c r="L310" s="123" t="str">
        <f t="shared" si="6"/>
        <v>-</v>
      </c>
      <c r="M310" s="123" t="str">
        <f t="shared" si="7"/>
        <v>-</v>
      </c>
      <c r="N310" s="124" t="str">
        <f t="shared" si="8"/>
        <v>-</v>
      </c>
      <c r="O310" s="12"/>
      <c r="P310" s="12"/>
      <c r="Q310" s="12"/>
      <c r="R310" s="12"/>
      <c r="S310" s="12"/>
      <c r="T310" s="12"/>
      <c r="U310" s="12"/>
      <c r="V310" s="12"/>
      <c r="W310" s="12"/>
      <c r="X310" s="12"/>
      <c r="Y310" s="12"/>
      <c r="Z310" s="12"/>
    </row>
    <row r="311" ht="12.75" customHeight="1">
      <c r="A311" s="113">
        <f t="shared" si="1"/>
        <v>0</v>
      </c>
      <c r="B311" s="114"/>
      <c r="C311" s="115"/>
      <c r="D311" s="40" t="str">
        <f t="shared" si="2"/>
        <v>#NAME?</v>
      </c>
      <c r="E311" s="84"/>
      <c r="F311" s="41" t="str">
        <f t="shared" si="3"/>
        <v>#NAME?</v>
      </c>
      <c r="G311" s="45" t="str">
        <f t="shared" si="4"/>
        <v>#NAME?</v>
      </c>
      <c r="H311" s="41" t="str">
        <f t="shared" si="5"/>
        <v>#NAME?</v>
      </c>
      <c r="I311" s="116"/>
      <c r="J311" s="42"/>
      <c r="K311" s="133" t="str">
        <f>IF(NKTT!$J311&gt;0,"PS","-")</f>
        <v>-</v>
      </c>
      <c r="L311" s="123" t="str">
        <f t="shared" si="6"/>
        <v>-</v>
      </c>
      <c r="M311" s="123" t="str">
        <f t="shared" si="7"/>
        <v>-</v>
      </c>
      <c r="N311" s="124" t="str">
        <f t="shared" si="8"/>
        <v>-</v>
      </c>
      <c r="O311" s="12"/>
      <c r="P311" s="12"/>
      <c r="Q311" s="12"/>
      <c r="R311" s="12"/>
      <c r="S311" s="12"/>
      <c r="T311" s="12"/>
      <c r="U311" s="12"/>
      <c r="V311" s="12"/>
      <c r="W311" s="12"/>
      <c r="X311" s="12"/>
      <c r="Y311" s="12"/>
      <c r="Z311" s="12"/>
    </row>
    <row r="312" ht="12.75" customHeight="1">
      <c r="A312" s="113">
        <f t="shared" si="1"/>
        <v>0</v>
      </c>
      <c r="B312" s="114"/>
      <c r="C312" s="115"/>
      <c r="D312" s="40" t="str">
        <f t="shared" si="2"/>
        <v>#NAME?</v>
      </c>
      <c r="E312" s="84"/>
      <c r="F312" s="41" t="str">
        <f t="shared" si="3"/>
        <v>#NAME?</v>
      </c>
      <c r="G312" s="45" t="str">
        <f t="shared" si="4"/>
        <v>#NAME?</v>
      </c>
      <c r="H312" s="41" t="str">
        <f t="shared" si="5"/>
        <v>#NAME?</v>
      </c>
      <c r="I312" s="116"/>
      <c r="J312" s="42"/>
      <c r="K312" s="133" t="str">
        <f>IF(NKTT!$J312&gt;0,"PS","-")</f>
        <v>-</v>
      </c>
      <c r="L312" s="123" t="str">
        <f t="shared" si="6"/>
        <v>-</v>
      </c>
      <c r="M312" s="123" t="str">
        <f t="shared" si="7"/>
        <v>-</v>
      </c>
      <c r="N312" s="124" t="str">
        <f t="shared" si="8"/>
        <v>-</v>
      </c>
      <c r="O312" s="12"/>
      <c r="P312" s="12"/>
      <c r="Q312" s="12"/>
      <c r="R312" s="12"/>
      <c r="S312" s="12"/>
      <c r="T312" s="12"/>
      <c r="U312" s="12"/>
      <c r="V312" s="12"/>
      <c r="W312" s="12"/>
      <c r="X312" s="12"/>
      <c r="Y312" s="12"/>
      <c r="Z312" s="12"/>
    </row>
    <row r="313" ht="12.75" customHeight="1">
      <c r="A313" s="113">
        <f t="shared" si="1"/>
        <v>0</v>
      </c>
      <c r="B313" s="114"/>
      <c r="C313" s="115"/>
      <c r="D313" s="40" t="str">
        <f t="shared" si="2"/>
        <v>#NAME?</v>
      </c>
      <c r="E313" s="84"/>
      <c r="F313" s="41" t="str">
        <f t="shared" si="3"/>
        <v>#NAME?</v>
      </c>
      <c r="G313" s="45" t="str">
        <f t="shared" si="4"/>
        <v>#NAME?</v>
      </c>
      <c r="H313" s="41" t="str">
        <f t="shared" si="5"/>
        <v>#NAME?</v>
      </c>
      <c r="I313" s="116"/>
      <c r="J313" s="42"/>
      <c r="K313" s="133" t="str">
        <f>IF(NKTT!$J313&gt;0,"PS","-")</f>
        <v>-</v>
      </c>
      <c r="L313" s="123" t="str">
        <f t="shared" si="6"/>
        <v>-</v>
      </c>
      <c r="M313" s="123" t="str">
        <f t="shared" si="7"/>
        <v>-</v>
      </c>
      <c r="N313" s="124" t="str">
        <f t="shared" si="8"/>
        <v>-</v>
      </c>
      <c r="O313" s="12"/>
      <c r="P313" s="12"/>
      <c r="Q313" s="12"/>
      <c r="R313" s="12"/>
      <c r="S313" s="12"/>
      <c r="T313" s="12"/>
      <c r="U313" s="12"/>
      <c r="V313" s="12"/>
      <c r="W313" s="12"/>
      <c r="X313" s="12"/>
      <c r="Y313" s="12"/>
      <c r="Z313" s="12"/>
    </row>
    <row r="314" ht="12.75" customHeight="1">
      <c r="A314" s="113">
        <f t="shared" si="1"/>
        <v>0</v>
      </c>
      <c r="B314" s="114"/>
      <c r="C314" s="115"/>
      <c r="D314" s="40" t="str">
        <f t="shared" si="2"/>
        <v>#NAME?</v>
      </c>
      <c r="E314" s="84"/>
      <c r="F314" s="41" t="str">
        <f t="shared" si="3"/>
        <v>#NAME?</v>
      </c>
      <c r="G314" s="45" t="str">
        <f t="shared" si="4"/>
        <v>#NAME?</v>
      </c>
      <c r="H314" s="41" t="str">
        <f t="shared" si="5"/>
        <v>#NAME?</v>
      </c>
      <c r="I314" s="116"/>
      <c r="J314" s="42"/>
      <c r="K314" s="133" t="str">
        <f>IF(NKTT!$J314&gt;0,"PS","-")</f>
        <v>-</v>
      </c>
      <c r="L314" s="123" t="str">
        <f t="shared" si="6"/>
        <v>-</v>
      </c>
      <c r="M314" s="123" t="str">
        <f t="shared" si="7"/>
        <v>-</v>
      </c>
      <c r="N314" s="124" t="str">
        <f t="shared" si="8"/>
        <v>-</v>
      </c>
      <c r="O314" s="12"/>
      <c r="P314" s="12"/>
      <c r="Q314" s="12"/>
      <c r="R314" s="12"/>
      <c r="S314" s="12"/>
      <c r="T314" s="12"/>
      <c r="U314" s="12"/>
      <c r="V314" s="12"/>
      <c r="W314" s="12"/>
      <c r="X314" s="12"/>
      <c r="Y314" s="12"/>
      <c r="Z314" s="12"/>
    </row>
    <row r="315" ht="12.75" customHeight="1">
      <c r="A315" s="113">
        <f t="shared" si="1"/>
        <v>0</v>
      </c>
      <c r="B315" s="114"/>
      <c r="C315" s="115"/>
      <c r="D315" s="40" t="str">
        <f t="shared" si="2"/>
        <v>#NAME?</v>
      </c>
      <c r="E315" s="84"/>
      <c r="F315" s="41" t="str">
        <f t="shared" si="3"/>
        <v>#NAME?</v>
      </c>
      <c r="G315" s="45" t="str">
        <f t="shared" si="4"/>
        <v>#NAME?</v>
      </c>
      <c r="H315" s="41" t="str">
        <f t="shared" si="5"/>
        <v>#NAME?</v>
      </c>
      <c r="I315" s="116"/>
      <c r="J315" s="42"/>
      <c r="K315" s="133" t="str">
        <f>IF(NKTT!$J315&gt;0,"PS","-")</f>
        <v>-</v>
      </c>
      <c r="L315" s="123" t="str">
        <f t="shared" si="6"/>
        <v>-</v>
      </c>
      <c r="M315" s="123" t="str">
        <f t="shared" si="7"/>
        <v>-</v>
      </c>
      <c r="N315" s="124" t="str">
        <f t="shared" si="8"/>
        <v>-</v>
      </c>
      <c r="O315" s="12"/>
      <c r="P315" s="12"/>
      <c r="Q315" s="12"/>
      <c r="R315" s="12"/>
      <c r="S315" s="12"/>
      <c r="T315" s="12"/>
      <c r="U315" s="12"/>
      <c r="V315" s="12"/>
      <c r="W315" s="12"/>
      <c r="X315" s="12"/>
      <c r="Y315" s="12"/>
      <c r="Z315" s="12"/>
    </row>
    <row r="316" ht="12.75" customHeight="1">
      <c r="A316" s="113">
        <f t="shared" si="1"/>
        <v>0</v>
      </c>
      <c r="B316" s="114"/>
      <c r="C316" s="115"/>
      <c r="D316" s="40" t="str">
        <f t="shared" si="2"/>
        <v>#NAME?</v>
      </c>
      <c r="E316" s="84"/>
      <c r="F316" s="41" t="str">
        <f t="shared" si="3"/>
        <v>#NAME?</v>
      </c>
      <c r="G316" s="45" t="str">
        <f t="shared" si="4"/>
        <v>#NAME?</v>
      </c>
      <c r="H316" s="41" t="str">
        <f t="shared" si="5"/>
        <v>#NAME?</v>
      </c>
      <c r="I316" s="116"/>
      <c r="J316" s="42"/>
      <c r="K316" s="133" t="str">
        <f>IF(NKTT!$J316&gt;0,"PS","-")</f>
        <v>-</v>
      </c>
      <c r="L316" s="123" t="str">
        <f t="shared" si="6"/>
        <v>-</v>
      </c>
      <c r="M316" s="123" t="str">
        <f t="shared" si="7"/>
        <v>-</v>
      </c>
      <c r="N316" s="124" t="str">
        <f t="shared" si="8"/>
        <v>-</v>
      </c>
      <c r="O316" s="12"/>
      <c r="P316" s="12"/>
      <c r="Q316" s="12"/>
      <c r="R316" s="12"/>
      <c r="S316" s="12"/>
      <c r="T316" s="12"/>
      <c r="U316" s="12"/>
      <c r="V316" s="12"/>
      <c r="W316" s="12"/>
      <c r="X316" s="12"/>
      <c r="Y316" s="12"/>
      <c r="Z316" s="12"/>
    </row>
    <row r="317" ht="12.75" customHeight="1">
      <c r="A317" s="113">
        <f t="shared" si="1"/>
        <v>0</v>
      </c>
      <c r="B317" s="114"/>
      <c r="C317" s="115"/>
      <c r="D317" s="40" t="str">
        <f t="shared" si="2"/>
        <v>#NAME?</v>
      </c>
      <c r="E317" s="84"/>
      <c r="F317" s="41" t="str">
        <f t="shared" si="3"/>
        <v>#NAME?</v>
      </c>
      <c r="G317" s="45" t="str">
        <f t="shared" si="4"/>
        <v>#NAME?</v>
      </c>
      <c r="H317" s="41" t="str">
        <f t="shared" si="5"/>
        <v>#NAME?</v>
      </c>
      <c r="I317" s="116"/>
      <c r="J317" s="42"/>
      <c r="K317" s="133" t="str">
        <f>IF(NKTT!$J317&gt;0,"PS","-")</f>
        <v>-</v>
      </c>
      <c r="L317" s="123" t="str">
        <f t="shared" si="6"/>
        <v>-</v>
      </c>
      <c r="M317" s="123" t="str">
        <f t="shared" si="7"/>
        <v>-</v>
      </c>
      <c r="N317" s="124" t="str">
        <f t="shared" si="8"/>
        <v>-</v>
      </c>
      <c r="O317" s="12"/>
      <c r="P317" s="12"/>
      <c r="Q317" s="12"/>
      <c r="R317" s="12"/>
      <c r="S317" s="12"/>
      <c r="T317" s="12"/>
      <c r="U317" s="12"/>
      <c r="V317" s="12"/>
      <c r="W317" s="12"/>
      <c r="X317" s="12"/>
      <c r="Y317" s="12"/>
      <c r="Z317" s="12"/>
    </row>
    <row r="318" ht="12.75" customHeight="1">
      <c r="A318" s="113">
        <f t="shared" si="1"/>
        <v>0</v>
      </c>
      <c r="B318" s="114"/>
      <c r="C318" s="115"/>
      <c r="D318" s="40" t="str">
        <f t="shared" si="2"/>
        <v>#NAME?</v>
      </c>
      <c r="E318" s="84"/>
      <c r="F318" s="41" t="str">
        <f t="shared" si="3"/>
        <v>#NAME?</v>
      </c>
      <c r="G318" s="45" t="str">
        <f t="shared" si="4"/>
        <v>#NAME?</v>
      </c>
      <c r="H318" s="41" t="str">
        <f t="shared" si="5"/>
        <v>#NAME?</v>
      </c>
      <c r="I318" s="116"/>
      <c r="J318" s="42"/>
      <c r="K318" s="133" t="str">
        <f>IF(NKTT!$J318&gt;0,"PS","-")</f>
        <v>-</v>
      </c>
      <c r="L318" s="123" t="str">
        <f t="shared" si="6"/>
        <v>-</v>
      </c>
      <c r="M318" s="123" t="str">
        <f t="shared" si="7"/>
        <v>-</v>
      </c>
      <c r="N318" s="124" t="str">
        <f t="shared" si="8"/>
        <v>-</v>
      </c>
      <c r="O318" s="12"/>
      <c r="P318" s="12"/>
      <c r="Q318" s="12"/>
      <c r="R318" s="12"/>
      <c r="S318" s="12"/>
      <c r="T318" s="12"/>
      <c r="U318" s="12"/>
      <c r="V318" s="12"/>
      <c r="W318" s="12"/>
      <c r="X318" s="12"/>
      <c r="Y318" s="12"/>
      <c r="Z318" s="12"/>
    </row>
    <row r="319" ht="12.75" customHeight="1">
      <c r="A319" s="113">
        <f t="shared" si="1"/>
        <v>0</v>
      </c>
      <c r="B319" s="114"/>
      <c r="C319" s="115"/>
      <c r="D319" s="40" t="str">
        <f t="shared" si="2"/>
        <v>#NAME?</v>
      </c>
      <c r="E319" s="84"/>
      <c r="F319" s="41" t="str">
        <f t="shared" si="3"/>
        <v>#NAME?</v>
      </c>
      <c r="G319" s="45" t="str">
        <f t="shared" si="4"/>
        <v>#NAME?</v>
      </c>
      <c r="H319" s="41" t="str">
        <f t="shared" si="5"/>
        <v>#NAME?</v>
      </c>
      <c r="I319" s="116"/>
      <c r="J319" s="42"/>
      <c r="K319" s="133" t="str">
        <f>IF(NKTT!$J319&gt;0,"PS","-")</f>
        <v>-</v>
      </c>
      <c r="L319" s="123" t="str">
        <f t="shared" si="6"/>
        <v>-</v>
      </c>
      <c r="M319" s="123" t="str">
        <f t="shared" si="7"/>
        <v>-</v>
      </c>
      <c r="N319" s="124" t="str">
        <f t="shared" si="8"/>
        <v>-</v>
      </c>
      <c r="O319" s="12"/>
      <c r="P319" s="12"/>
      <c r="Q319" s="12"/>
      <c r="R319" s="12"/>
      <c r="S319" s="12"/>
      <c r="T319" s="12"/>
      <c r="U319" s="12"/>
      <c r="V319" s="12"/>
      <c r="W319" s="12"/>
      <c r="X319" s="12"/>
      <c r="Y319" s="12"/>
      <c r="Z319" s="12"/>
    </row>
    <row r="320" ht="12.75" customHeight="1">
      <c r="A320" s="113">
        <f t="shared" si="1"/>
        <v>0</v>
      </c>
      <c r="B320" s="114"/>
      <c r="C320" s="115"/>
      <c r="D320" s="40" t="str">
        <f t="shared" si="2"/>
        <v>#NAME?</v>
      </c>
      <c r="E320" s="84"/>
      <c r="F320" s="41" t="str">
        <f t="shared" si="3"/>
        <v>#NAME?</v>
      </c>
      <c r="G320" s="45" t="str">
        <f t="shared" si="4"/>
        <v>#NAME?</v>
      </c>
      <c r="H320" s="41" t="str">
        <f t="shared" si="5"/>
        <v>#NAME?</v>
      </c>
      <c r="I320" s="116"/>
      <c r="J320" s="42"/>
      <c r="K320" s="133" t="str">
        <f>IF(NKTT!$J320&gt;0,"PS","-")</f>
        <v>-</v>
      </c>
      <c r="L320" s="123" t="str">
        <f t="shared" si="6"/>
        <v>-</v>
      </c>
      <c r="M320" s="123" t="str">
        <f t="shared" si="7"/>
        <v>-</v>
      </c>
      <c r="N320" s="124" t="str">
        <f t="shared" si="8"/>
        <v>-</v>
      </c>
      <c r="O320" s="12"/>
      <c r="P320" s="12"/>
      <c r="Q320" s="12"/>
      <c r="R320" s="12"/>
      <c r="S320" s="12"/>
      <c r="T320" s="12"/>
      <c r="U320" s="12"/>
      <c r="V320" s="12"/>
      <c r="W320" s="12"/>
      <c r="X320" s="12"/>
      <c r="Y320" s="12"/>
      <c r="Z320" s="12"/>
    </row>
    <row r="321" ht="12.75" customHeight="1">
      <c r="A321" s="113">
        <f t="shared" si="1"/>
        <v>0</v>
      </c>
      <c r="B321" s="114"/>
      <c r="C321" s="115"/>
      <c r="D321" s="40" t="str">
        <f t="shared" si="2"/>
        <v>#NAME?</v>
      </c>
      <c r="E321" s="84"/>
      <c r="F321" s="41" t="str">
        <f t="shared" si="3"/>
        <v>#NAME?</v>
      </c>
      <c r="G321" s="45" t="str">
        <f t="shared" si="4"/>
        <v>#NAME?</v>
      </c>
      <c r="H321" s="41" t="str">
        <f t="shared" si="5"/>
        <v>#NAME?</v>
      </c>
      <c r="I321" s="116"/>
      <c r="J321" s="42"/>
      <c r="K321" s="133" t="str">
        <f>IF(NKTT!$J321&gt;0,"PS","-")</f>
        <v>-</v>
      </c>
      <c r="L321" s="123" t="str">
        <f t="shared" si="6"/>
        <v>-</v>
      </c>
      <c r="M321" s="123" t="str">
        <f t="shared" si="7"/>
        <v>-</v>
      </c>
      <c r="N321" s="124" t="str">
        <f t="shared" si="8"/>
        <v>-</v>
      </c>
      <c r="O321" s="12"/>
      <c r="P321" s="12"/>
      <c r="Q321" s="12"/>
      <c r="R321" s="12"/>
      <c r="S321" s="12"/>
      <c r="T321" s="12"/>
      <c r="U321" s="12"/>
      <c r="V321" s="12"/>
      <c r="W321" s="12"/>
      <c r="X321" s="12"/>
      <c r="Y321" s="12"/>
      <c r="Z321" s="12"/>
    </row>
    <row r="322" ht="12.75" customHeight="1">
      <c r="A322" s="113">
        <f t="shared" si="1"/>
        <v>0</v>
      </c>
      <c r="B322" s="114"/>
      <c r="C322" s="115"/>
      <c r="D322" s="40" t="str">
        <f t="shared" si="2"/>
        <v>#NAME?</v>
      </c>
      <c r="E322" s="84"/>
      <c r="F322" s="41" t="str">
        <f t="shared" si="3"/>
        <v>#NAME?</v>
      </c>
      <c r="G322" s="45" t="str">
        <f t="shared" si="4"/>
        <v>#NAME?</v>
      </c>
      <c r="H322" s="41" t="str">
        <f t="shared" si="5"/>
        <v>#NAME?</v>
      </c>
      <c r="I322" s="116"/>
      <c r="J322" s="42"/>
      <c r="K322" s="133" t="str">
        <f>IF(NKTT!$J322&gt;0,"PS","-")</f>
        <v>-</v>
      </c>
      <c r="L322" s="123" t="str">
        <f t="shared" si="6"/>
        <v>-</v>
      </c>
      <c r="M322" s="123" t="str">
        <f t="shared" si="7"/>
        <v>-</v>
      </c>
      <c r="N322" s="124" t="str">
        <f t="shared" si="8"/>
        <v>-</v>
      </c>
      <c r="O322" s="12"/>
      <c r="P322" s="12"/>
      <c r="Q322" s="12"/>
      <c r="R322" s="12"/>
      <c r="S322" s="12"/>
      <c r="T322" s="12"/>
      <c r="U322" s="12"/>
      <c r="V322" s="12"/>
      <c r="W322" s="12"/>
      <c r="X322" s="12"/>
      <c r="Y322" s="12"/>
      <c r="Z322" s="12"/>
    </row>
    <row r="323" ht="12.75" customHeight="1">
      <c r="A323" s="113">
        <f t="shared" si="1"/>
        <v>0</v>
      </c>
      <c r="B323" s="114"/>
      <c r="C323" s="115"/>
      <c r="D323" s="40" t="str">
        <f t="shared" si="2"/>
        <v>#NAME?</v>
      </c>
      <c r="E323" s="84"/>
      <c r="F323" s="41" t="str">
        <f t="shared" si="3"/>
        <v>#NAME?</v>
      </c>
      <c r="G323" s="45" t="str">
        <f t="shared" si="4"/>
        <v>#NAME?</v>
      </c>
      <c r="H323" s="41" t="str">
        <f t="shared" si="5"/>
        <v>#NAME?</v>
      </c>
      <c r="I323" s="116"/>
      <c r="J323" s="42"/>
      <c r="K323" s="133" t="str">
        <f>IF(NKTT!$J323&gt;0,"PS","-")</f>
        <v>-</v>
      </c>
      <c r="L323" s="123" t="str">
        <f t="shared" si="6"/>
        <v>-</v>
      </c>
      <c r="M323" s="123" t="str">
        <f t="shared" si="7"/>
        <v>-</v>
      </c>
      <c r="N323" s="124" t="str">
        <f t="shared" si="8"/>
        <v>-</v>
      </c>
      <c r="O323" s="12"/>
      <c r="P323" s="12"/>
      <c r="Q323" s="12"/>
      <c r="R323" s="12"/>
      <c r="S323" s="12"/>
      <c r="T323" s="12"/>
      <c r="U323" s="12"/>
      <c r="V323" s="12"/>
      <c r="W323" s="12"/>
      <c r="X323" s="12"/>
      <c r="Y323" s="12"/>
      <c r="Z323" s="12"/>
    </row>
    <row r="324" ht="12.75" customHeight="1">
      <c r="A324" s="113">
        <f t="shared" si="1"/>
        <v>0</v>
      </c>
      <c r="B324" s="114"/>
      <c r="C324" s="115"/>
      <c r="D324" s="40" t="str">
        <f t="shared" si="2"/>
        <v>#NAME?</v>
      </c>
      <c r="E324" s="84"/>
      <c r="F324" s="41" t="str">
        <f t="shared" si="3"/>
        <v>#NAME?</v>
      </c>
      <c r="G324" s="45" t="str">
        <f t="shared" si="4"/>
        <v>#NAME?</v>
      </c>
      <c r="H324" s="41" t="str">
        <f t="shared" si="5"/>
        <v>#NAME?</v>
      </c>
      <c r="I324" s="116"/>
      <c r="J324" s="42"/>
      <c r="K324" s="133" t="str">
        <f>IF(NKTT!$J324&gt;0,"PS","-")</f>
        <v>-</v>
      </c>
      <c r="L324" s="123" t="str">
        <f t="shared" si="6"/>
        <v>-</v>
      </c>
      <c r="M324" s="123" t="str">
        <f t="shared" si="7"/>
        <v>-</v>
      </c>
      <c r="N324" s="124" t="str">
        <f t="shared" si="8"/>
        <v>-</v>
      </c>
      <c r="O324" s="12"/>
      <c r="P324" s="12"/>
      <c r="Q324" s="12"/>
      <c r="R324" s="12"/>
      <c r="S324" s="12"/>
      <c r="T324" s="12"/>
      <c r="U324" s="12"/>
      <c r="V324" s="12"/>
      <c r="W324" s="12"/>
      <c r="X324" s="12"/>
      <c r="Y324" s="12"/>
      <c r="Z324" s="12"/>
    </row>
    <row r="325" ht="12.75" customHeight="1">
      <c r="A325" s="113">
        <f t="shared" si="1"/>
        <v>0</v>
      </c>
      <c r="B325" s="114"/>
      <c r="C325" s="115"/>
      <c r="D325" s="40" t="str">
        <f t="shared" si="2"/>
        <v>#NAME?</v>
      </c>
      <c r="E325" s="84"/>
      <c r="F325" s="41" t="str">
        <f t="shared" si="3"/>
        <v>#NAME?</v>
      </c>
      <c r="G325" s="45" t="str">
        <f t="shared" si="4"/>
        <v>#NAME?</v>
      </c>
      <c r="H325" s="41" t="str">
        <f t="shared" si="5"/>
        <v>#NAME?</v>
      </c>
      <c r="I325" s="116"/>
      <c r="J325" s="42"/>
      <c r="K325" s="133" t="str">
        <f>IF(NKTT!$J325&gt;0,"PS","-")</f>
        <v>-</v>
      </c>
      <c r="L325" s="123" t="str">
        <f t="shared" si="6"/>
        <v>-</v>
      </c>
      <c r="M325" s="123" t="str">
        <f t="shared" si="7"/>
        <v>-</v>
      </c>
      <c r="N325" s="124" t="str">
        <f t="shared" si="8"/>
        <v>-</v>
      </c>
      <c r="O325" s="12"/>
      <c r="P325" s="12"/>
      <c r="Q325" s="12"/>
      <c r="R325" s="12"/>
      <c r="S325" s="12"/>
      <c r="T325" s="12"/>
      <c r="U325" s="12"/>
      <c r="V325" s="12"/>
      <c r="W325" s="12"/>
      <c r="X325" s="12"/>
      <c r="Y325" s="12"/>
      <c r="Z325" s="12"/>
    </row>
    <row r="326" ht="12.75" customHeight="1">
      <c r="A326" s="113">
        <f t="shared" si="1"/>
        <v>0</v>
      </c>
      <c r="B326" s="114"/>
      <c r="C326" s="115"/>
      <c r="D326" s="40" t="str">
        <f t="shared" si="2"/>
        <v>#NAME?</v>
      </c>
      <c r="E326" s="84"/>
      <c r="F326" s="41" t="str">
        <f t="shared" si="3"/>
        <v>#NAME?</v>
      </c>
      <c r="G326" s="45" t="str">
        <f t="shared" si="4"/>
        <v>#NAME?</v>
      </c>
      <c r="H326" s="41" t="str">
        <f t="shared" si="5"/>
        <v>#NAME?</v>
      </c>
      <c r="I326" s="116"/>
      <c r="J326" s="42"/>
      <c r="K326" s="133" t="str">
        <f>IF(NKTT!$J326&gt;0,"PS","-")</f>
        <v>-</v>
      </c>
      <c r="L326" s="123" t="str">
        <f t="shared" si="6"/>
        <v>-</v>
      </c>
      <c r="M326" s="123" t="str">
        <f t="shared" si="7"/>
        <v>-</v>
      </c>
      <c r="N326" s="124" t="str">
        <f t="shared" si="8"/>
        <v>-</v>
      </c>
      <c r="O326" s="12"/>
      <c r="P326" s="12"/>
      <c r="Q326" s="12"/>
      <c r="R326" s="12"/>
      <c r="S326" s="12"/>
      <c r="T326" s="12"/>
      <c r="U326" s="12"/>
      <c r="V326" s="12"/>
      <c r="W326" s="12"/>
      <c r="X326" s="12"/>
      <c r="Y326" s="12"/>
      <c r="Z326" s="12"/>
    </row>
    <row r="327" ht="12.75" customHeight="1">
      <c r="A327" s="113">
        <f t="shared" si="1"/>
        <v>0</v>
      </c>
      <c r="B327" s="114"/>
      <c r="C327" s="115"/>
      <c r="D327" s="40" t="str">
        <f t="shared" si="2"/>
        <v>#NAME?</v>
      </c>
      <c r="E327" s="84"/>
      <c r="F327" s="41" t="str">
        <f t="shared" si="3"/>
        <v>#NAME?</v>
      </c>
      <c r="G327" s="45" t="str">
        <f t="shared" si="4"/>
        <v>#NAME?</v>
      </c>
      <c r="H327" s="41" t="str">
        <f t="shared" si="5"/>
        <v>#NAME?</v>
      </c>
      <c r="I327" s="116"/>
      <c r="J327" s="42"/>
      <c r="K327" s="133" t="str">
        <f>IF(NKTT!$J327&gt;0,"PS","-")</f>
        <v>-</v>
      </c>
      <c r="L327" s="123" t="str">
        <f t="shared" si="6"/>
        <v>-</v>
      </c>
      <c r="M327" s="123" t="str">
        <f t="shared" si="7"/>
        <v>-</v>
      </c>
      <c r="N327" s="124" t="str">
        <f t="shared" si="8"/>
        <v>-</v>
      </c>
      <c r="O327" s="12"/>
      <c r="P327" s="12"/>
      <c r="Q327" s="12"/>
      <c r="R327" s="12"/>
      <c r="S327" s="12"/>
      <c r="T327" s="12"/>
      <c r="U327" s="12"/>
      <c r="V327" s="12"/>
      <c r="W327" s="12"/>
      <c r="X327" s="12"/>
      <c r="Y327" s="12"/>
      <c r="Z327" s="12"/>
    </row>
    <row r="328" ht="12.75" customHeight="1">
      <c r="A328" s="113">
        <f t="shared" si="1"/>
        <v>0</v>
      </c>
      <c r="B328" s="114"/>
      <c r="C328" s="115"/>
      <c r="D328" s="40" t="str">
        <f t="shared" si="2"/>
        <v>#NAME?</v>
      </c>
      <c r="E328" s="84"/>
      <c r="F328" s="41" t="str">
        <f t="shared" si="3"/>
        <v>#NAME?</v>
      </c>
      <c r="G328" s="45" t="str">
        <f t="shared" si="4"/>
        <v>#NAME?</v>
      </c>
      <c r="H328" s="41" t="str">
        <f t="shared" si="5"/>
        <v>#NAME?</v>
      </c>
      <c r="I328" s="116"/>
      <c r="J328" s="42"/>
      <c r="K328" s="133" t="str">
        <f>IF(NKTT!$J328&gt;0,"PS","-")</f>
        <v>-</v>
      </c>
      <c r="L328" s="123" t="str">
        <f t="shared" si="6"/>
        <v>-</v>
      </c>
      <c r="M328" s="123" t="str">
        <f t="shared" si="7"/>
        <v>-</v>
      </c>
      <c r="N328" s="124" t="str">
        <f t="shared" si="8"/>
        <v>-</v>
      </c>
      <c r="O328" s="12"/>
      <c r="P328" s="12"/>
      <c r="Q328" s="12"/>
      <c r="R328" s="12"/>
      <c r="S328" s="12"/>
      <c r="T328" s="12"/>
      <c r="U328" s="12"/>
      <c r="V328" s="12"/>
      <c r="W328" s="12"/>
      <c r="X328" s="12"/>
      <c r="Y328" s="12"/>
      <c r="Z328" s="12"/>
    </row>
    <row r="329" ht="12.75" customHeight="1">
      <c r="A329" s="113">
        <f t="shared" si="1"/>
        <v>0</v>
      </c>
      <c r="B329" s="114"/>
      <c r="C329" s="115"/>
      <c r="D329" s="40" t="str">
        <f t="shared" si="2"/>
        <v>#NAME?</v>
      </c>
      <c r="E329" s="84"/>
      <c r="F329" s="41" t="str">
        <f t="shared" si="3"/>
        <v>#NAME?</v>
      </c>
      <c r="G329" s="45" t="str">
        <f t="shared" si="4"/>
        <v>#NAME?</v>
      </c>
      <c r="H329" s="41" t="str">
        <f t="shared" si="5"/>
        <v>#NAME?</v>
      </c>
      <c r="I329" s="116"/>
      <c r="J329" s="42"/>
      <c r="K329" s="133" t="str">
        <f>IF(NKTT!$J329&gt;0,"PS","-")</f>
        <v>-</v>
      </c>
      <c r="L329" s="123" t="str">
        <f t="shared" si="6"/>
        <v>-</v>
      </c>
      <c r="M329" s="123" t="str">
        <f t="shared" si="7"/>
        <v>-</v>
      </c>
      <c r="N329" s="124" t="str">
        <f t="shared" si="8"/>
        <v>-</v>
      </c>
      <c r="O329" s="12"/>
      <c r="P329" s="12"/>
      <c r="Q329" s="12"/>
      <c r="R329" s="12"/>
      <c r="S329" s="12"/>
      <c r="T329" s="12"/>
      <c r="U329" s="12"/>
      <c r="V329" s="12"/>
      <c r="W329" s="12"/>
      <c r="X329" s="12"/>
      <c r="Y329" s="12"/>
      <c r="Z329" s="12"/>
    </row>
    <row r="330" ht="12.75" customHeight="1">
      <c r="A330" s="113">
        <f t="shared" si="1"/>
        <v>0</v>
      </c>
      <c r="B330" s="114"/>
      <c r="C330" s="115"/>
      <c r="D330" s="40" t="str">
        <f t="shared" si="2"/>
        <v>#NAME?</v>
      </c>
      <c r="E330" s="84"/>
      <c r="F330" s="41" t="str">
        <f t="shared" si="3"/>
        <v>#NAME?</v>
      </c>
      <c r="G330" s="45" t="str">
        <f t="shared" si="4"/>
        <v>#NAME?</v>
      </c>
      <c r="H330" s="41" t="str">
        <f t="shared" si="5"/>
        <v>#NAME?</v>
      </c>
      <c r="I330" s="116"/>
      <c r="J330" s="42"/>
      <c r="K330" s="133" t="str">
        <f>IF(NKTT!$J330&gt;0,"PS","-")</f>
        <v>-</v>
      </c>
      <c r="L330" s="123" t="str">
        <f t="shared" si="6"/>
        <v>-</v>
      </c>
      <c r="M330" s="123" t="str">
        <f t="shared" si="7"/>
        <v>-</v>
      </c>
      <c r="N330" s="124" t="str">
        <f t="shared" si="8"/>
        <v>-</v>
      </c>
      <c r="O330" s="12"/>
      <c r="P330" s="12"/>
      <c r="Q330" s="12"/>
      <c r="R330" s="12"/>
      <c r="S330" s="12"/>
      <c r="T330" s="12"/>
      <c r="U330" s="12"/>
      <c r="V330" s="12"/>
      <c r="W330" s="12"/>
      <c r="X330" s="12"/>
      <c r="Y330" s="12"/>
      <c r="Z330" s="12"/>
    </row>
    <row r="331" ht="12.75" customHeight="1">
      <c r="A331" s="113">
        <f t="shared" si="1"/>
        <v>0</v>
      </c>
      <c r="B331" s="114"/>
      <c r="C331" s="115"/>
      <c r="D331" s="40" t="str">
        <f t="shared" si="2"/>
        <v>#NAME?</v>
      </c>
      <c r="E331" s="84"/>
      <c r="F331" s="41" t="str">
        <f t="shared" si="3"/>
        <v>#NAME?</v>
      </c>
      <c r="G331" s="45" t="str">
        <f t="shared" si="4"/>
        <v>#NAME?</v>
      </c>
      <c r="H331" s="41" t="str">
        <f t="shared" si="5"/>
        <v>#NAME?</v>
      </c>
      <c r="I331" s="116"/>
      <c r="J331" s="42"/>
      <c r="K331" s="133" t="str">
        <f>IF(NKTT!$J331&gt;0,"PS","-")</f>
        <v>-</v>
      </c>
      <c r="L331" s="123" t="str">
        <f t="shared" si="6"/>
        <v>-</v>
      </c>
      <c r="M331" s="123" t="str">
        <f t="shared" si="7"/>
        <v>-</v>
      </c>
      <c r="N331" s="124" t="str">
        <f t="shared" si="8"/>
        <v>-</v>
      </c>
      <c r="O331" s="12"/>
      <c r="P331" s="12"/>
      <c r="Q331" s="12"/>
      <c r="R331" s="12"/>
      <c r="S331" s="12"/>
      <c r="T331" s="12"/>
      <c r="U331" s="12"/>
      <c r="V331" s="12"/>
      <c r="W331" s="12"/>
      <c r="X331" s="12"/>
      <c r="Y331" s="12"/>
      <c r="Z331" s="12"/>
    </row>
    <row r="332" ht="12.75" customHeight="1">
      <c r="A332" s="113">
        <f t="shared" si="1"/>
        <v>0</v>
      </c>
      <c r="B332" s="114"/>
      <c r="C332" s="115"/>
      <c r="D332" s="40" t="str">
        <f t="shared" si="2"/>
        <v>#NAME?</v>
      </c>
      <c r="E332" s="84"/>
      <c r="F332" s="41" t="str">
        <f t="shared" si="3"/>
        <v>#NAME?</v>
      </c>
      <c r="G332" s="45" t="str">
        <f t="shared" si="4"/>
        <v>#NAME?</v>
      </c>
      <c r="H332" s="41" t="str">
        <f t="shared" si="5"/>
        <v>#NAME?</v>
      </c>
      <c r="I332" s="116"/>
      <c r="J332" s="42"/>
      <c r="K332" s="133" t="str">
        <f>IF(NKTT!$J332&gt;0,"PS","-")</f>
        <v>-</v>
      </c>
      <c r="L332" s="123" t="str">
        <f t="shared" si="6"/>
        <v>-</v>
      </c>
      <c r="M332" s="123" t="str">
        <f t="shared" si="7"/>
        <v>-</v>
      </c>
      <c r="N332" s="124" t="str">
        <f t="shared" si="8"/>
        <v>-</v>
      </c>
      <c r="O332" s="12"/>
      <c r="P332" s="12"/>
      <c r="Q332" s="12"/>
      <c r="R332" s="12"/>
      <c r="S332" s="12"/>
      <c r="T332" s="12"/>
      <c r="U332" s="12"/>
      <c r="V332" s="12"/>
      <c r="W332" s="12"/>
      <c r="X332" s="12"/>
      <c r="Y332" s="12"/>
      <c r="Z332" s="12"/>
    </row>
    <row r="333" ht="12.75" customHeight="1">
      <c r="A333" s="113">
        <f t="shared" si="1"/>
        <v>0</v>
      </c>
      <c r="B333" s="114"/>
      <c r="C333" s="115"/>
      <c r="D333" s="40" t="str">
        <f t="shared" si="2"/>
        <v>#NAME?</v>
      </c>
      <c r="E333" s="84"/>
      <c r="F333" s="41" t="str">
        <f t="shared" si="3"/>
        <v>#NAME?</v>
      </c>
      <c r="G333" s="45" t="str">
        <f t="shared" si="4"/>
        <v>#NAME?</v>
      </c>
      <c r="H333" s="41" t="str">
        <f t="shared" si="5"/>
        <v>#NAME?</v>
      </c>
      <c r="I333" s="116"/>
      <c r="J333" s="42"/>
      <c r="K333" s="133" t="str">
        <f>IF(NKTT!$J333&gt;0,"PS","-")</f>
        <v>-</v>
      </c>
      <c r="L333" s="123" t="str">
        <f t="shared" si="6"/>
        <v>-</v>
      </c>
      <c r="M333" s="123" t="str">
        <f t="shared" si="7"/>
        <v>-</v>
      </c>
      <c r="N333" s="124" t="str">
        <f t="shared" si="8"/>
        <v>-</v>
      </c>
      <c r="O333" s="12"/>
      <c r="P333" s="12"/>
      <c r="Q333" s="12"/>
      <c r="R333" s="12"/>
      <c r="S333" s="12"/>
      <c r="T333" s="12"/>
      <c r="U333" s="12"/>
      <c r="V333" s="12"/>
      <c r="W333" s="12"/>
      <c r="X333" s="12"/>
      <c r="Y333" s="12"/>
      <c r="Z333" s="12"/>
    </row>
    <row r="334" ht="12.75" customHeight="1">
      <c r="A334" s="113">
        <f t="shared" si="1"/>
        <v>0</v>
      </c>
      <c r="B334" s="114"/>
      <c r="C334" s="115"/>
      <c r="D334" s="40" t="str">
        <f t="shared" si="2"/>
        <v>#NAME?</v>
      </c>
      <c r="E334" s="84"/>
      <c r="F334" s="41" t="str">
        <f t="shared" si="3"/>
        <v>#NAME?</v>
      </c>
      <c r="G334" s="45" t="str">
        <f t="shared" si="4"/>
        <v>#NAME?</v>
      </c>
      <c r="H334" s="41" t="str">
        <f t="shared" si="5"/>
        <v>#NAME?</v>
      </c>
      <c r="I334" s="116"/>
      <c r="J334" s="42"/>
      <c r="K334" s="133" t="str">
        <f>IF(NKTT!$J334&gt;0,"PS","-")</f>
        <v>-</v>
      </c>
      <c r="L334" s="123" t="str">
        <f t="shared" si="6"/>
        <v>-</v>
      </c>
      <c r="M334" s="123" t="str">
        <f t="shared" si="7"/>
        <v>-</v>
      </c>
      <c r="N334" s="124" t="str">
        <f t="shared" si="8"/>
        <v>-</v>
      </c>
      <c r="O334" s="12"/>
      <c r="P334" s="12"/>
      <c r="Q334" s="12"/>
      <c r="R334" s="12"/>
      <c r="S334" s="12"/>
      <c r="T334" s="12"/>
      <c r="U334" s="12"/>
      <c r="V334" s="12"/>
      <c r="W334" s="12"/>
      <c r="X334" s="12"/>
      <c r="Y334" s="12"/>
      <c r="Z334" s="12"/>
    </row>
    <row r="335" ht="12.75" customHeight="1">
      <c r="A335" s="113">
        <f t="shared" si="1"/>
        <v>0</v>
      </c>
      <c r="B335" s="114"/>
      <c r="C335" s="115"/>
      <c r="D335" s="40" t="str">
        <f t="shared" si="2"/>
        <v>#NAME?</v>
      </c>
      <c r="E335" s="84"/>
      <c r="F335" s="41" t="str">
        <f t="shared" si="3"/>
        <v>#NAME?</v>
      </c>
      <c r="G335" s="45" t="str">
        <f t="shared" si="4"/>
        <v>#NAME?</v>
      </c>
      <c r="H335" s="41" t="str">
        <f t="shared" si="5"/>
        <v>#NAME?</v>
      </c>
      <c r="I335" s="116"/>
      <c r="J335" s="42"/>
      <c r="K335" s="133" t="str">
        <f>IF(NKTT!$J335&gt;0,"PS","-")</f>
        <v>-</v>
      </c>
      <c r="L335" s="123" t="str">
        <f t="shared" si="6"/>
        <v>-</v>
      </c>
      <c r="M335" s="123" t="str">
        <f t="shared" si="7"/>
        <v>-</v>
      </c>
      <c r="N335" s="124" t="str">
        <f t="shared" si="8"/>
        <v>-</v>
      </c>
      <c r="O335" s="12"/>
      <c r="P335" s="12"/>
      <c r="Q335" s="12"/>
      <c r="R335" s="12"/>
      <c r="S335" s="12"/>
      <c r="T335" s="12"/>
      <c r="U335" s="12"/>
      <c r="V335" s="12"/>
      <c r="W335" s="12"/>
      <c r="X335" s="12"/>
      <c r="Y335" s="12"/>
      <c r="Z335" s="12"/>
    </row>
    <row r="336" ht="12.75" customHeight="1">
      <c r="A336" s="113">
        <f t="shared" si="1"/>
        <v>0</v>
      </c>
      <c r="B336" s="114"/>
      <c r="C336" s="115"/>
      <c r="D336" s="40" t="str">
        <f t="shared" si="2"/>
        <v>#NAME?</v>
      </c>
      <c r="E336" s="84"/>
      <c r="F336" s="41" t="str">
        <f t="shared" si="3"/>
        <v>#NAME?</v>
      </c>
      <c r="G336" s="45" t="str">
        <f t="shared" si="4"/>
        <v>#NAME?</v>
      </c>
      <c r="H336" s="41" t="str">
        <f t="shared" si="5"/>
        <v>#NAME?</v>
      </c>
      <c r="I336" s="116"/>
      <c r="J336" s="42"/>
      <c r="K336" s="133" t="str">
        <f>IF(NKTT!$J336&gt;0,"PS","-")</f>
        <v>-</v>
      </c>
      <c r="L336" s="123" t="str">
        <f t="shared" si="6"/>
        <v>-</v>
      </c>
      <c r="M336" s="123" t="str">
        <f t="shared" si="7"/>
        <v>-</v>
      </c>
      <c r="N336" s="124" t="str">
        <f t="shared" si="8"/>
        <v>-</v>
      </c>
      <c r="O336" s="12"/>
      <c r="P336" s="12"/>
      <c r="Q336" s="12"/>
      <c r="R336" s="12"/>
      <c r="S336" s="12"/>
      <c r="T336" s="12"/>
      <c r="U336" s="12"/>
      <c r="V336" s="12"/>
      <c r="W336" s="12"/>
      <c r="X336" s="12"/>
      <c r="Y336" s="12"/>
      <c r="Z336" s="12"/>
    </row>
    <row r="337" ht="12.75" customHeight="1">
      <c r="A337" s="113">
        <f t="shared" si="1"/>
        <v>0</v>
      </c>
      <c r="B337" s="114"/>
      <c r="C337" s="115"/>
      <c r="D337" s="40" t="str">
        <f t="shared" si="2"/>
        <v>#NAME?</v>
      </c>
      <c r="E337" s="84"/>
      <c r="F337" s="41" t="str">
        <f t="shared" si="3"/>
        <v>#NAME?</v>
      </c>
      <c r="G337" s="45" t="str">
        <f t="shared" si="4"/>
        <v>#NAME?</v>
      </c>
      <c r="H337" s="41" t="str">
        <f t="shared" si="5"/>
        <v>#NAME?</v>
      </c>
      <c r="I337" s="116"/>
      <c r="J337" s="42"/>
      <c r="K337" s="133" t="str">
        <f>IF(NKTT!$J337&gt;0,"PS","-")</f>
        <v>-</v>
      </c>
      <c r="L337" s="123" t="str">
        <f t="shared" si="6"/>
        <v>-</v>
      </c>
      <c r="M337" s="123" t="str">
        <f t="shared" si="7"/>
        <v>-</v>
      </c>
      <c r="N337" s="124" t="str">
        <f t="shared" si="8"/>
        <v>-</v>
      </c>
      <c r="O337" s="12"/>
      <c r="P337" s="12"/>
      <c r="Q337" s="12"/>
      <c r="R337" s="12"/>
      <c r="S337" s="12"/>
      <c r="T337" s="12"/>
      <c r="U337" s="12"/>
      <c r="V337" s="12"/>
      <c r="W337" s="12"/>
      <c r="X337" s="12"/>
      <c r="Y337" s="12"/>
      <c r="Z337" s="12"/>
    </row>
    <row r="338" ht="12.75" customHeight="1">
      <c r="A338" s="113">
        <f t="shared" si="1"/>
        <v>0</v>
      </c>
      <c r="B338" s="114"/>
      <c r="C338" s="115"/>
      <c r="D338" s="40" t="str">
        <f t="shared" si="2"/>
        <v>#NAME?</v>
      </c>
      <c r="E338" s="84"/>
      <c r="F338" s="41" t="str">
        <f t="shared" si="3"/>
        <v>#NAME?</v>
      </c>
      <c r="G338" s="45" t="str">
        <f t="shared" si="4"/>
        <v>#NAME?</v>
      </c>
      <c r="H338" s="41" t="str">
        <f t="shared" si="5"/>
        <v>#NAME?</v>
      </c>
      <c r="I338" s="116"/>
      <c r="J338" s="42"/>
      <c r="K338" s="133" t="str">
        <f>IF(NKTT!$J338&gt;0,"PS","-")</f>
        <v>-</v>
      </c>
      <c r="L338" s="123" t="str">
        <f t="shared" si="6"/>
        <v>-</v>
      </c>
      <c r="M338" s="123" t="str">
        <f t="shared" si="7"/>
        <v>-</v>
      </c>
      <c r="N338" s="124" t="str">
        <f t="shared" si="8"/>
        <v>-</v>
      </c>
      <c r="O338" s="12"/>
      <c r="P338" s="12"/>
      <c r="Q338" s="12"/>
      <c r="R338" s="12"/>
      <c r="S338" s="12"/>
      <c r="T338" s="12"/>
      <c r="U338" s="12"/>
      <c r="V338" s="12"/>
      <c r="W338" s="12"/>
      <c r="X338" s="12"/>
      <c r="Y338" s="12"/>
      <c r="Z338" s="12"/>
    </row>
    <row r="339" ht="12.75" customHeight="1">
      <c r="A339" s="113">
        <f t="shared" si="1"/>
        <v>0</v>
      </c>
      <c r="B339" s="114"/>
      <c r="C339" s="115"/>
      <c r="D339" s="40" t="str">
        <f t="shared" si="2"/>
        <v>#NAME?</v>
      </c>
      <c r="E339" s="84"/>
      <c r="F339" s="41" t="str">
        <f t="shared" si="3"/>
        <v>#NAME?</v>
      </c>
      <c r="G339" s="45" t="str">
        <f t="shared" si="4"/>
        <v>#NAME?</v>
      </c>
      <c r="H339" s="41" t="str">
        <f t="shared" si="5"/>
        <v>#NAME?</v>
      </c>
      <c r="I339" s="116"/>
      <c r="J339" s="42"/>
      <c r="K339" s="133" t="str">
        <f>IF(NKTT!$J339&gt;0,"PS","-")</f>
        <v>-</v>
      </c>
      <c r="L339" s="123" t="str">
        <f t="shared" si="6"/>
        <v>-</v>
      </c>
      <c r="M339" s="123" t="str">
        <f t="shared" si="7"/>
        <v>-</v>
      </c>
      <c r="N339" s="124" t="str">
        <f t="shared" si="8"/>
        <v>-</v>
      </c>
      <c r="O339" s="12"/>
      <c r="P339" s="12"/>
      <c r="Q339" s="12"/>
      <c r="R339" s="12"/>
      <c r="S339" s="12"/>
      <c r="T339" s="12"/>
      <c r="U339" s="12"/>
      <c r="V339" s="12"/>
      <c r="W339" s="12"/>
      <c r="X339" s="12"/>
      <c r="Y339" s="12"/>
      <c r="Z339" s="12"/>
    </row>
    <row r="340" ht="12.75" customHeight="1">
      <c r="A340" s="113">
        <f t="shared" si="1"/>
        <v>0</v>
      </c>
      <c r="B340" s="114"/>
      <c r="C340" s="115"/>
      <c r="D340" s="40" t="str">
        <f t="shared" si="2"/>
        <v>#NAME?</v>
      </c>
      <c r="E340" s="84"/>
      <c r="F340" s="41" t="str">
        <f t="shared" si="3"/>
        <v>#NAME?</v>
      </c>
      <c r="G340" s="45" t="str">
        <f t="shared" si="4"/>
        <v>#NAME?</v>
      </c>
      <c r="H340" s="41" t="str">
        <f t="shared" si="5"/>
        <v>#NAME?</v>
      </c>
      <c r="I340" s="116"/>
      <c r="J340" s="42"/>
      <c r="K340" s="133" t="str">
        <f>IF(NKTT!$J340&gt;0,"PS","-")</f>
        <v>-</v>
      </c>
      <c r="L340" s="123" t="str">
        <f t="shared" si="6"/>
        <v>-</v>
      </c>
      <c r="M340" s="123" t="str">
        <f t="shared" si="7"/>
        <v>-</v>
      </c>
      <c r="N340" s="124" t="str">
        <f t="shared" si="8"/>
        <v>-</v>
      </c>
      <c r="O340" s="12"/>
      <c r="P340" s="12"/>
      <c r="Q340" s="12"/>
      <c r="R340" s="12"/>
      <c r="S340" s="12"/>
      <c r="T340" s="12"/>
      <c r="U340" s="12"/>
      <c r="V340" s="12"/>
      <c r="W340" s="12"/>
      <c r="X340" s="12"/>
      <c r="Y340" s="12"/>
      <c r="Z340" s="12"/>
    </row>
    <row r="341" ht="12.75" customHeight="1">
      <c r="A341" s="113">
        <f t="shared" si="1"/>
        <v>0</v>
      </c>
      <c r="B341" s="114"/>
      <c r="C341" s="115"/>
      <c r="D341" s="40" t="str">
        <f t="shared" si="2"/>
        <v>#NAME?</v>
      </c>
      <c r="E341" s="84"/>
      <c r="F341" s="41" t="str">
        <f t="shared" si="3"/>
        <v>#NAME?</v>
      </c>
      <c r="G341" s="45" t="str">
        <f t="shared" si="4"/>
        <v>#NAME?</v>
      </c>
      <c r="H341" s="41" t="str">
        <f t="shared" si="5"/>
        <v>#NAME?</v>
      </c>
      <c r="I341" s="116"/>
      <c r="J341" s="42"/>
      <c r="K341" s="133" t="str">
        <f>IF(NKTT!$J341&gt;0,"PS","-")</f>
        <v>-</v>
      </c>
      <c r="L341" s="123" t="str">
        <f t="shared" si="6"/>
        <v>-</v>
      </c>
      <c r="M341" s="123" t="str">
        <f t="shared" si="7"/>
        <v>-</v>
      </c>
      <c r="N341" s="124" t="str">
        <f t="shared" si="8"/>
        <v>-</v>
      </c>
      <c r="O341" s="12"/>
      <c r="P341" s="12"/>
      <c r="Q341" s="12"/>
      <c r="R341" s="12"/>
      <c r="S341" s="12"/>
      <c r="T341" s="12"/>
      <c r="U341" s="12"/>
      <c r="V341" s="12"/>
      <c r="W341" s="12"/>
      <c r="X341" s="12"/>
      <c r="Y341" s="12"/>
      <c r="Z341" s="12"/>
    </row>
    <row r="342" ht="12.75" customHeight="1">
      <c r="A342" s="113">
        <f t="shared" si="1"/>
        <v>0</v>
      </c>
      <c r="B342" s="114"/>
      <c r="C342" s="115"/>
      <c r="D342" s="40" t="str">
        <f t="shared" si="2"/>
        <v>#NAME?</v>
      </c>
      <c r="E342" s="84"/>
      <c r="F342" s="41" t="str">
        <f t="shared" si="3"/>
        <v>#NAME?</v>
      </c>
      <c r="G342" s="45" t="str">
        <f t="shared" si="4"/>
        <v>#NAME?</v>
      </c>
      <c r="H342" s="41" t="str">
        <f t="shared" si="5"/>
        <v>#NAME?</v>
      </c>
      <c r="I342" s="116"/>
      <c r="J342" s="42"/>
      <c r="K342" s="133" t="str">
        <f>IF(NKTT!$J342&gt;0,"PS","-")</f>
        <v>-</v>
      </c>
      <c r="L342" s="123" t="str">
        <f t="shared" si="6"/>
        <v>-</v>
      </c>
      <c r="M342" s="123" t="str">
        <f t="shared" si="7"/>
        <v>-</v>
      </c>
      <c r="N342" s="124" t="str">
        <f t="shared" si="8"/>
        <v>-</v>
      </c>
      <c r="O342" s="12"/>
      <c r="P342" s="12"/>
      <c r="Q342" s="12"/>
      <c r="R342" s="12"/>
      <c r="S342" s="12"/>
      <c r="T342" s="12"/>
      <c r="U342" s="12"/>
      <c r="V342" s="12"/>
      <c r="W342" s="12"/>
      <c r="X342" s="12"/>
      <c r="Y342" s="12"/>
      <c r="Z342" s="12"/>
    </row>
    <row r="343" ht="12.75" customHeight="1">
      <c r="A343" s="113">
        <f t="shared" si="1"/>
        <v>0</v>
      </c>
      <c r="B343" s="114"/>
      <c r="C343" s="115"/>
      <c r="D343" s="40" t="str">
        <f t="shared" si="2"/>
        <v>#NAME?</v>
      </c>
      <c r="E343" s="84"/>
      <c r="F343" s="41" t="str">
        <f t="shared" si="3"/>
        <v>#NAME?</v>
      </c>
      <c r="G343" s="45" t="str">
        <f t="shared" si="4"/>
        <v>#NAME?</v>
      </c>
      <c r="H343" s="41" t="str">
        <f t="shared" si="5"/>
        <v>#NAME?</v>
      </c>
      <c r="I343" s="116"/>
      <c r="J343" s="42"/>
      <c r="K343" s="133" t="str">
        <f>IF(NKTT!$J343&gt;0,"PS","-")</f>
        <v>-</v>
      </c>
      <c r="L343" s="123" t="str">
        <f t="shared" si="6"/>
        <v>-</v>
      </c>
      <c r="M343" s="123" t="str">
        <f t="shared" si="7"/>
        <v>-</v>
      </c>
      <c r="N343" s="124" t="str">
        <f t="shared" si="8"/>
        <v>-</v>
      </c>
      <c r="O343" s="12"/>
      <c r="P343" s="12"/>
      <c r="Q343" s="12"/>
      <c r="R343" s="12"/>
      <c r="S343" s="12"/>
      <c r="T343" s="12"/>
      <c r="U343" s="12"/>
      <c r="V343" s="12"/>
      <c r="W343" s="12"/>
      <c r="X343" s="12"/>
      <c r="Y343" s="12"/>
      <c r="Z343" s="12"/>
    </row>
    <row r="344" ht="12.75" customHeight="1">
      <c r="A344" s="113">
        <f t="shared" si="1"/>
        <v>0</v>
      </c>
      <c r="B344" s="114"/>
      <c r="C344" s="115"/>
      <c r="D344" s="40" t="str">
        <f t="shared" si="2"/>
        <v>#NAME?</v>
      </c>
      <c r="E344" s="84"/>
      <c r="F344" s="41" t="str">
        <f t="shared" si="3"/>
        <v>#NAME?</v>
      </c>
      <c r="G344" s="45" t="str">
        <f t="shared" si="4"/>
        <v>#NAME?</v>
      </c>
      <c r="H344" s="41" t="str">
        <f t="shared" si="5"/>
        <v>#NAME?</v>
      </c>
      <c r="I344" s="116"/>
      <c r="J344" s="42"/>
      <c r="K344" s="133" t="str">
        <f>IF(NKTT!$J344&gt;0,"PS","-")</f>
        <v>-</v>
      </c>
      <c r="L344" s="123" t="str">
        <f t="shared" si="6"/>
        <v>-</v>
      </c>
      <c r="M344" s="123" t="str">
        <f t="shared" si="7"/>
        <v>-</v>
      </c>
      <c r="N344" s="124" t="str">
        <f t="shared" si="8"/>
        <v>-</v>
      </c>
      <c r="O344" s="12"/>
      <c r="P344" s="12"/>
      <c r="Q344" s="12"/>
      <c r="R344" s="12"/>
      <c r="S344" s="12"/>
      <c r="T344" s="12"/>
      <c r="U344" s="12"/>
      <c r="V344" s="12"/>
      <c r="W344" s="12"/>
      <c r="X344" s="12"/>
      <c r="Y344" s="12"/>
      <c r="Z344" s="12"/>
    </row>
    <row r="345" ht="12.75" customHeight="1">
      <c r="A345" s="113">
        <f t="shared" si="1"/>
        <v>0</v>
      </c>
      <c r="B345" s="114"/>
      <c r="C345" s="115"/>
      <c r="D345" s="40" t="str">
        <f t="shared" si="2"/>
        <v>#NAME?</v>
      </c>
      <c r="E345" s="84"/>
      <c r="F345" s="41" t="str">
        <f t="shared" si="3"/>
        <v>#NAME?</v>
      </c>
      <c r="G345" s="45" t="str">
        <f t="shared" si="4"/>
        <v>#NAME?</v>
      </c>
      <c r="H345" s="41" t="str">
        <f t="shared" si="5"/>
        <v>#NAME?</v>
      </c>
      <c r="I345" s="116"/>
      <c r="J345" s="42"/>
      <c r="K345" s="133" t="str">
        <f>IF(NKTT!$J345&gt;0,"PS","-")</f>
        <v>-</v>
      </c>
      <c r="L345" s="123" t="str">
        <f t="shared" si="6"/>
        <v>-</v>
      </c>
      <c r="M345" s="123" t="str">
        <f t="shared" si="7"/>
        <v>-</v>
      </c>
      <c r="N345" s="124" t="str">
        <f t="shared" si="8"/>
        <v>-</v>
      </c>
      <c r="O345" s="12"/>
      <c r="P345" s="12"/>
      <c r="Q345" s="12"/>
      <c r="R345" s="12"/>
      <c r="S345" s="12"/>
      <c r="T345" s="12"/>
      <c r="U345" s="12"/>
      <c r="V345" s="12"/>
      <c r="W345" s="12"/>
      <c r="X345" s="12"/>
      <c r="Y345" s="12"/>
      <c r="Z345" s="12"/>
    </row>
    <row r="346" ht="12.75" customHeight="1">
      <c r="A346" s="113">
        <f t="shared" si="1"/>
        <v>0</v>
      </c>
      <c r="B346" s="114"/>
      <c r="C346" s="115"/>
      <c r="D346" s="40" t="str">
        <f t="shared" si="2"/>
        <v>#NAME?</v>
      </c>
      <c r="E346" s="84"/>
      <c r="F346" s="41" t="str">
        <f t="shared" si="3"/>
        <v>#NAME?</v>
      </c>
      <c r="G346" s="45" t="str">
        <f t="shared" si="4"/>
        <v>#NAME?</v>
      </c>
      <c r="H346" s="41" t="str">
        <f t="shared" si="5"/>
        <v>#NAME?</v>
      </c>
      <c r="I346" s="116"/>
      <c r="J346" s="42"/>
      <c r="K346" s="133" t="str">
        <f>IF(NKTT!$J346&gt;0,"PS","-")</f>
        <v>-</v>
      </c>
      <c r="L346" s="123" t="str">
        <f t="shared" si="6"/>
        <v>-</v>
      </c>
      <c r="M346" s="123" t="str">
        <f t="shared" si="7"/>
        <v>-</v>
      </c>
      <c r="N346" s="124" t="str">
        <f t="shared" si="8"/>
        <v>-</v>
      </c>
      <c r="O346" s="12"/>
      <c r="P346" s="12"/>
      <c r="Q346" s="12"/>
      <c r="R346" s="12"/>
      <c r="S346" s="12"/>
      <c r="T346" s="12"/>
      <c r="U346" s="12"/>
      <c r="V346" s="12"/>
      <c r="W346" s="12"/>
      <c r="X346" s="12"/>
      <c r="Y346" s="12"/>
      <c r="Z346" s="12"/>
    </row>
    <row r="347" ht="12.75" customHeight="1">
      <c r="A347" s="113">
        <f t="shared" si="1"/>
        <v>0</v>
      </c>
      <c r="B347" s="114"/>
      <c r="C347" s="115"/>
      <c r="D347" s="40" t="str">
        <f t="shared" si="2"/>
        <v>#NAME?</v>
      </c>
      <c r="E347" s="84"/>
      <c r="F347" s="41" t="str">
        <f t="shared" si="3"/>
        <v>#NAME?</v>
      </c>
      <c r="G347" s="45" t="str">
        <f t="shared" si="4"/>
        <v>#NAME?</v>
      </c>
      <c r="H347" s="41" t="str">
        <f t="shared" si="5"/>
        <v>#NAME?</v>
      </c>
      <c r="I347" s="116"/>
      <c r="J347" s="42"/>
      <c r="K347" s="133" t="str">
        <f>IF(NKTT!$J347&gt;0,"PS","-")</f>
        <v>-</v>
      </c>
      <c r="L347" s="123" t="str">
        <f t="shared" si="6"/>
        <v>-</v>
      </c>
      <c r="M347" s="123" t="str">
        <f t="shared" si="7"/>
        <v>-</v>
      </c>
      <c r="N347" s="124" t="str">
        <f t="shared" si="8"/>
        <v>-</v>
      </c>
      <c r="O347" s="12"/>
      <c r="P347" s="12"/>
      <c r="Q347" s="12"/>
      <c r="R347" s="12"/>
      <c r="S347" s="12"/>
      <c r="T347" s="12"/>
      <c r="U347" s="12"/>
      <c r="V347" s="12"/>
      <c r="W347" s="12"/>
      <c r="X347" s="12"/>
      <c r="Y347" s="12"/>
      <c r="Z347" s="12"/>
    </row>
    <row r="348" ht="12.75" customHeight="1">
      <c r="A348" s="113">
        <f t="shared" si="1"/>
        <v>0</v>
      </c>
      <c r="B348" s="114"/>
      <c r="C348" s="115"/>
      <c r="D348" s="40" t="str">
        <f t="shared" si="2"/>
        <v>#NAME?</v>
      </c>
      <c r="E348" s="84"/>
      <c r="F348" s="41" t="str">
        <f t="shared" si="3"/>
        <v>#NAME?</v>
      </c>
      <c r="G348" s="45" t="str">
        <f t="shared" si="4"/>
        <v>#NAME?</v>
      </c>
      <c r="H348" s="41" t="str">
        <f t="shared" si="5"/>
        <v>#NAME?</v>
      </c>
      <c r="I348" s="116"/>
      <c r="J348" s="42"/>
      <c r="K348" s="133" t="str">
        <f>IF(NKTT!$J348&gt;0,"PS","-")</f>
        <v>-</v>
      </c>
      <c r="L348" s="123" t="str">
        <f t="shared" si="6"/>
        <v>-</v>
      </c>
      <c r="M348" s="123" t="str">
        <f t="shared" si="7"/>
        <v>-</v>
      </c>
      <c r="N348" s="124" t="str">
        <f t="shared" si="8"/>
        <v>-</v>
      </c>
      <c r="O348" s="12"/>
      <c r="P348" s="12"/>
      <c r="Q348" s="12"/>
      <c r="R348" s="12"/>
      <c r="S348" s="12"/>
      <c r="T348" s="12"/>
      <c r="U348" s="12"/>
      <c r="V348" s="12"/>
      <c r="W348" s="12"/>
      <c r="X348" s="12"/>
      <c r="Y348" s="12"/>
      <c r="Z348" s="12"/>
    </row>
    <row r="349" ht="12.75" customHeight="1">
      <c r="A349" s="113">
        <f t="shared" si="1"/>
        <v>0</v>
      </c>
      <c r="B349" s="114"/>
      <c r="C349" s="115"/>
      <c r="D349" s="40" t="str">
        <f t="shared" si="2"/>
        <v>#NAME?</v>
      </c>
      <c r="E349" s="84"/>
      <c r="F349" s="41" t="str">
        <f t="shared" si="3"/>
        <v>#NAME?</v>
      </c>
      <c r="G349" s="45" t="str">
        <f t="shared" si="4"/>
        <v>#NAME?</v>
      </c>
      <c r="H349" s="41" t="str">
        <f t="shared" si="5"/>
        <v>#NAME?</v>
      </c>
      <c r="I349" s="116"/>
      <c r="J349" s="42"/>
      <c r="K349" s="133" t="str">
        <f>IF(NKTT!$J349&gt;0,"PS","-")</f>
        <v>-</v>
      </c>
      <c r="L349" s="123" t="str">
        <f t="shared" si="6"/>
        <v>-</v>
      </c>
      <c r="M349" s="123" t="str">
        <f t="shared" si="7"/>
        <v>-</v>
      </c>
      <c r="N349" s="124" t="str">
        <f t="shared" si="8"/>
        <v>-</v>
      </c>
      <c r="O349" s="12"/>
      <c r="P349" s="12"/>
      <c r="Q349" s="12"/>
      <c r="R349" s="12"/>
      <c r="S349" s="12"/>
      <c r="T349" s="12"/>
      <c r="U349" s="12"/>
      <c r="V349" s="12"/>
      <c r="W349" s="12"/>
      <c r="X349" s="12"/>
      <c r="Y349" s="12"/>
      <c r="Z349" s="12"/>
    </row>
    <row r="350" ht="12.75" customHeight="1">
      <c r="A350" s="113">
        <f t="shared" si="1"/>
        <v>0</v>
      </c>
      <c r="B350" s="114"/>
      <c r="C350" s="115"/>
      <c r="D350" s="40" t="str">
        <f t="shared" si="2"/>
        <v>#NAME?</v>
      </c>
      <c r="E350" s="84"/>
      <c r="F350" s="41" t="str">
        <f t="shared" si="3"/>
        <v>#NAME?</v>
      </c>
      <c r="G350" s="45" t="str">
        <f t="shared" si="4"/>
        <v>#NAME?</v>
      </c>
      <c r="H350" s="41" t="str">
        <f t="shared" si="5"/>
        <v>#NAME?</v>
      </c>
      <c r="I350" s="116"/>
      <c r="J350" s="42"/>
      <c r="K350" s="133" t="str">
        <f>IF(NKTT!$J350&gt;0,"PS","-")</f>
        <v>-</v>
      </c>
      <c r="L350" s="123" t="str">
        <f t="shared" si="6"/>
        <v>-</v>
      </c>
      <c r="M350" s="123" t="str">
        <f t="shared" si="7"/>
        <v>-</v>
      </c>
      <c r="N350" s="124" t="str">
        <f t="shared" si="8"/>
        <v>-</v>
      </c>
      <c r="O350" s="12"/>
      <c r="P350" s="12"/>
      <c r="Q350" s="12"/>
      <c r="R350" s="12"/>
      <c r="S350" s="12"/>
      <c r="T350" s="12"/>
      <c r="U350" s="12"/>
      <c r="V350" s="12"/>
      <c r="W350" s="12"/>
      <c r="X350" s="12"/>
      <c r="Y350" s="12"/>
      <c r="Z350" s="12"/>
    </row>
    <row r="351" ht="12.75" customHeight="1">
      <c r="A351" s="113">
        <f t="shared" si="1"/>
        <v>0</v>
      </c>
      <c r="B351" s="114"/>
      <c r="C351" s="115"/>
      <c r="D351" s="40" t="str">
        <f t="shared" si="2"/>
        <v>#NAME?</v>
      </c>
      <c r="E351" s="84"/>
      <c r="F351" s="41" t="str">
        <f t="shared" si="3"/>
        <v>#NAME?</v>
      </c>
      <c r="G351" s="45" t="str">
        <f t="shared" si="4"/>
        <v>#NAME?</v>
      </c>
      <c r="H351" s="41" t="str">
        <f t="shared" si="5"/>
        <v>#NAME?</v>
      </c>
      <c r="I351" s="116"/>
      <c r="J351" s="42"/>
      <c r="K351" s="133" t="str">
        <f>IF(NKTT!$J351&gt;0,"PS","-")</f>
        <v>-</v>
      </c>
      <c r="L351" s="123" t="str">
        <f t="shared" si="6"/>
        <v>-</v>
      </c>
      <c r="M351" s="123" t="str">
        <f t="shared" si="7"/>
        <v>-</v>
      </c>
      <c r="N351" s="124" t="str">
        <f t="shared" si="8"/>
        <v>-</v>
      </c>
      <c r="O351" s="12"/>
      <c r="P351" s="12"/>
      <c r="Q351" s="12"/>
      <c r="R351" s="12"/>
      <c r="S351" s="12"/>
      <c r="T351" s="12"/>
      <c r="U351" s="12"/>
      <c r="V351" s="12"/>
      <c r="W351" s="12"/>
      <c r="X351" s="12"/>
      <c r="Y351" s="12"/>
      <c r="Z351" s="12"/>
    </row>
    <row r="352" ht="12.75" customHeight="1">
      <c r="A352" s="113">
        <f t="shared" si="1"/>
        <v>0</v>
      </c>
      <c r="B352" s="114"/>
      <c r="C352" s="115"/>
      <c r="D352" s="40" t="str">
        <f t="shared" si="2"/>
        <v>#NAME?</v>
      </c>
      <c r="E352" s="84"/>
      <c r="F352" s="41" t="str">
        <f t="shared" si="3"/>
        <v>#NAME?</v>
      </c>
      <c r="G352" s="45" t="str">
        <f t="shared" si="4"/>
        <v>#NAME?</v>
      </c>
      <c r="H352" s="41" t="str">
        <f t="shared" si="5"/>
        <v>#NAME?</v>
      </c>
      <c r="I352" s="116"/>
      <c r="J352" s="42"/>
      <c r="K352" s="133" t="str">
        <f>IF(NKTT!$J352&gt;0,"PS","-")</f>
        <v>-</v>
      </c>
      <c r="L352" s="123" t="str">
        <f t="shared" si="6"/>
        <v>-</v>
      </c>
      <c r="M352" s="123" t="str">
        <f t="shared" si="7"/>
        <v>-</v>
      </c>
      <c r="N352" s="124" t="str">
        <f t="shared" si="8"/>
        <v>-</v>
      </c>
      <c r="O352" s="12"/>
      <c r="P352" s="12"/>
      <c r="Q352" s="12"/>
      <c r="R352" s="12"/>
      <c r="S352" s="12"/>
      <c r="T352" s="12"/>
      <c r="U352" s="12"/>
      <c r="V352" s="12"/>
      <c r="W352" s="12"/>
      <c r="X352" s="12"/>
      <c r="Y352" s="12"/>
      <c r="Z352" s="12"/>
    </row>
    <row r="353" ht="12.75" customHeight="1">
      <c r="A353" s="113">
        <f t="shared" si="1"/>
        <v>0</v>
      </c>
      <c r="B353" s="114"/>
      <c r="C353" s="115"/>
      <c r="D353" s="40" t="str">
        <f t="shared" si="2"/>
        <v>#NAME?</v>
      </c>
      <c r="E353" s="84"/>
      <c r="F353" s="41" t="str">
        <f t="shared" si="3"/>
        <v>#NAME?</v>
      </c>
      <c r="G353" s="45" t="str">
        <f t="shared" si="4"/>
        <v>#NAME?</v>
      </c>
      <c r="H353" s="41" t="str">
        <f t="shared" si="5"/>
        <v>#NAME?</v>
      </c>
      <c r="I353" s="116"/>
      <c r="J353" s="42"/>
      <c r="K353" s="133" t="str">
        <f>IF(NKTT!$J353&gt;0,"PS","-")</f>
        <v>-</v>
      </c>
      <c r="L353" s="123" t="str">
        <f t="shared" si="6"/>
        <v>-</v>
      </c>
      <c r="M353" s="123" t="str">
        <f t="shared" si="7"/>
        <v>-</v>
      </c>
      <c r="N353" s="124" t="str">
        <f t="shared" si="8"/>
        <v>-</v>
      </c>
      <c r="O353" s="12"/>
      <c r="P353" s="12"/>
      <c r="Q353" s="12"/>
      <c r="R353" s="12"/>
      <c r="S353" s="12"/>
      <c r="T353" s="12"/>
      <c r="U353" s="12"/>
      <c r="V353" s="12"/>
      <c r="W353" s="12"/>
      <c r="X353" s="12"/>
      <c r="Y353" s="12"/>
      <c r="Z353" s="12"/>
    </row>
    <row r="354" ht="12.75" customHeight="1">
      <c r="A354" s="113">
        <f t="shared" si="1"/>
        <v>0</v>
      </c>
      <c r="B354" s="114"/>
      <c r="C354" s="115"/>
      <c r="D354" s="40" t="str">
        <f t="shared" si="2"/>
        <v>#NAME?</v>
      </c>
      <c r="E354" s="84"/>
      <c r="F354" s="41" t="str">
        <f t="shared" si="3"/>
        <v>#NAME?</v>
      </c>
      <c r="G354" s="45" t="str">
        <f t="shared" si="4"/>
        <v>#NAME?</v>
      </c>
      <c r="H354" s="41" t="str">
        <f t="shared" si="5"/>
        <v>#NAME?</v>
      </c>
      <c r="I354" s="116"/>
      <c r="J354" s="42"/>
      <c r="K354" s="133" t="str">
        <f>IF(NKTT!$J354&gt;0,"PS","-")</f>
        <v>-</v>
      </c>
      <c r="L354" s="123" t="str">
        <f t="shared" si="6"/>
        <v>-</v>
      </c>
      <c r="M354" s="123" t="str">
        <f t="shared" si="7"/>
        <v>-</v>
      </c>
      <c r="N354" s="124" t="str">
        <f t="shared" si="8"/>
        <v>-</v>
      </c>
      <c r="O354" s="12"/>
      <c r="P354" s="12"/>
      <c r="Q354" s="12"/>
      <c r="R354" s="12"/>
      <c r="S354" s="12"/>
      <c r="T354" s="12"/>
      <c r="U354" s="12"/>
      <c r="V354" s="12"/>
      <c r="W354" s="12"/>
      <c r="X354" s="12"/>
      <c r="Y354" s="12"/>
      <c r="Z354" s="12"/>
    </row>
    <row r="355" ht="12.75" customHeight="1">
      <c r="A355" s="113">
        <f t="shared" si="1"/>
        <v>0</v>
      </c>
      <c r="B355" s="114"/>
      <c r="C355" s="115"/>
      <c r="D355" s="40" t="str">
        <f t="shared" si="2"/>
        <v>#NAME?</v>
      </c>
      <c r="E355" s="84"/>
      <c r="F355" s="41" t="str">
        <f t="shared" si="3"/>
        <v>#NAME?</v>
      </c>
      <c r="G355" s="45" t="str">
        <f t="shared" si="4"/>
        <v>#NAME?</v>
      </c>
      <c r="H355" s="41" t="str">
        <f t="shared" si="5"/>
        <v>#NAME?</v>
      </c>
      <c r="I355" s="116"/>
      <c r="J355" s="42"/>
      <c r="K355" s="133" t="str">
        <f>IF(NKTT!$J355&gt;0,"PS","-")</f>
        <v>-</v>
      </c>
      <c r="L355" s="123" t="str">
        <f t="shared" si="6"/>
        <v>-</v>
      </c>
      <c r="M355" s="123" t="str">
        <f t="shared" si="7"/>
        <v>-</v>
      </c>
      <c r="N355" s="124" t="str">
        <f t="shared" si="8"/>
        <v>-</v>
      </c>
      <c r="O355" s="12"/>
      <c r="P355" s="12"/>
      <c r="Q355" s="12"/>
      <c r="R355" s="12"/>
      <c r="S355" s="12"/>
      <c r="T355" s="12"/>
      <c r="U355" s="12"/>
      <c r="V355" s="12"/>
      <c r="W355" s="12"/>
      <c r="X355" s="12"/>
      <c r="Y355" s="12"/>
      <c r="Z355" s="12"/>
    </row>
    <row r="356" ht="12.75" customHeight="1">
      <c r="A356" s="113">
        <f t="shared" si="1"/>
        <v>0</v>
      </c>
      <c r="B356" s="114"/>
      <c r="C356" s="115"/>
      <c r="D356" s="40" t="str">
        <f t="shared" si="2"/>
        <v>#NAME?</v>
      </c>
      <c r="E356" s="84"/>
      <c r="F356" s="41" t="str">
        <f t="shared" si="3"/>
        <v>#NAME?</v>
      </c>
      <c r="G356" s="45" t="str">
        <f t="shared" si="4"/>
        <v>#NAME?</v>
      </c>
      <c r="H356" s="41" t="str">
        <f t="shared" si="5"/>
        <v>#NAME?</v>
      </c>
      <c r="I356" s="116"/>
      <c r="J356" s="42"/>
      <c r="K356" s="133" t="str">
        <f>IF(NKTT!$J356&gt;0,"PS","-")</f>
        <v>-</v>
      </c>
      <c r="L356" s="123" t="str">
        <f t="shared" si="6"/>
        <v>-</v>
      </c>
      <c r="M356" s="123" t="str">
        <f t="shared" si="7"/>
        <v>-</v>
      </c>
      <c r="N356" s="124" t="str">
        <f t="shared" si="8"/>
        <v>-</v>
      </c>
      <c r="O356" s="12"/>
      <c r="P356" s="12"/>
      <c r="Q356" s="12"/>
      <c r="R356" s="12"/>
      <c r="S356" s="12"/>
      <c r="T356" s="12"/>
      <c r="U356" s="12"/>
      <c r="V356" s="12"/>
      <c r="W356" s="12"/>
      <c r="X356" s="12"/>
      <c r="Y356" s="12"/>
      <c r="Z356" s="12"/>
    </row>
    <row r="357" ht="12.75" customHeight="1">
      <c r="A357" s="113">
        <f t="shared" si="1"/>
        <v>0</v>
      </c>
      <c r="B357" s="114"/>
      <c r="C357" s="115"/>
      <c r="D357" s="40" t="str">
        <f t="shared" si="2"/>
        <v>#NAME?</v>
      </c>
      <c r="E357" s="84"/>
      <c r="F357" s="41" t="str">
        <f t="shared" si="3"/>
        <v>#NAME?</v>
      </c>
      <c r="G357" s="45" t="str">
        <f t="shared" si="4"/>
        <v>#NAME?</v>
      </c>
      <c r="H357" s="41" t="str">
        <f t="shared" si="5"/>
        <v>#NAME?</v>
      </c>
      <c r="I357" s="116"/>
      <c r="J357" s="42"/>
      <c r="K357" s="133" t="str">
        <f>IF(NKTT!$J357&gt;0,"PS","-")</f>
        <v>-</v>
      </c>
      <c r="L357" s="123" t="str">
        <f t="shared" si="6"/>
        <v>-</v>
      </c>
      <c r="M357" s="123" t="str">
        <f t="shared" si="7"/>
        <v>-</v>
      </c>
      <c r="N357" s="124" t="str">
        <f t="shared" si="8"/>
        <v>-</v>
      </c>
      <c r="O357" s="12"/>
      <c r="P357" s="12"/>
      <c r="Q357" s="12"/>
      <c r="R357" s="12"/>
      <c r="S357" s="12"/>
      <c r="T357" s="12"/>
      <c r="U357" s="12"/>
      <c r="V357" s="12"/>
      <c r="W357" s="12"/>
      <c r="X357" s="12"/>
      <c r="Y357" s="12"/>
      <c r="Z357" s="12"/>
    </row>
    <row r="358" ht="12.75" customHeight="1">
      <c r="A358" s="113">
        <f t="shared" si="1"/>
        <v>0</v>
      </c>
      <c r="B358" s="114"/>
      <c r="C358" s="115"/>
      <c r="D358" s="40" t="str">
        <f t="shared" si="2"/>
        <v>#NAME?</v>
      </c>
      <c r="E358" s="84"/>
      <c r="F358" s="41" t="str">
        <f t="shared" si="3"/>
        <v>#NAME?</v>
      </c>
      <c r="G358" s="45" t="str">
        <f t="shared" si="4"/>
        <v>#NAME?</v>
      </c>
      <c r="H358" s="41" t="str">
        <f t="shared" si="5"/>
        <v>#NAME?</v>
      </c>
      <c r="I358" s="116"/>
      <c r="J358" s="42"/>
      <c r="K358" s="133" t="str">
        <f>IF(NKTT!$J358&gt;0,"PS","-")</f>
        <v>-</v>
      </c>
      <c r="L358" s="123" t="str">
        <f t="shared" si="6"/>
        <v>-</v>
      </c>
      <c r="M358" s="123" t="str">
        <f t="shared" si="7"/>
        <v>-</v>
      </c>
      <c r="N358" s="124" t="str">
        <f t="shared" si="8"/>
        <v>-</v>
      </c>
      <c r="O358" s="12"/>
      <c r="P358" s="12"/>
      <c r="Q358" s="12"/>
      <c r="R358" s="12"/>
      <c r="S358" s="12"/>
      <c r="T358" s="12"/>
      <c r="U358" s="12"/>
      <c r="V358" s="12"/>
      <c r="W358" s="12"/>
      <c r="X358" s="12"/>
      <c r="Y358" s="12"/>
      <c r="Z358" s="12"/>
    </row>
    <row r="359" ht="12.75" customHeight="1">
      <c r="A359" s="113">
        <f t="shared" si="1"/>
        <v>0</v>
      </c>
      <c r="B359" s="114"/>
      <c r="C359" s="115"/>
      <c r="D359" s="40" t="str">
        <f t="shared" si="2"/>
        <v>#NAME?</v>
      </c>
      <c r="E359" s="84"/>
      <c r="F359" s="41" t="str">
        <f t="shared" si="3"/>
        <v>#NAME?</v>
      </c>
      <c r="G359" s="45" t="str">
        <f t="shared" si="4"/>
        <v>#NAME?</v>
      </c>
      <c r="H359" s="41" t="str">
        <f t="shared" si="5"/>
        <v>#NAME?</v>
      </c>
      <c r="I359" s="116"/>
      <c r="J359" s="42"/>
      <c r="K359" s="133" t="str">
        <f>IF(NKTT!$J359&gt;0,"PS","-")</f>
        <v>-</v>
      </c>
      <c r="L359" s="123" t="str">
        <f t="shared" si="6"/>
        <v>-</v>
      </c>
      <c r="M359" s="123" t="str">
        <f t="shared" si="7"/>
        <v>-</v>
      </c>
      <c r="N359" s="124" t="str">
        <f t="shared" si="8"/>
        <v>-</v>
      </c>
      <c r="O359" s="12"/>
      <c r="P359" s="12"/>
      <c r="Q359" s="12"/>
      <c r="R359" s="12"/>
      <c r="S359" s="12"/>
      <c r="T359" s="12"/>
      <c r="U359" s="12"/>
      <c r="V359" s="12"/>
      <c r="W359" s="12"/>
      <c r="X359" s="12"/>
      <c r="Y359" s="12"/>
      <c r="Z359" s="12"/>
    </row>
    <row r="360" ht="12.75" customHeight="1">
      <c r="A360" s="113">
        <f t="shared" si="1"/>
        <v>0</v>
      </c>
      <c r="B360" s="114"/>
      <c r="C360" s="115"/>
      <c r="D360" s="40" t="str">
        <f t="shared" si="2"/>
        <v>#NAME?</v>
      </c>
      <c r="E360" s="84"/>
      <c r="F360" s="41" t="str">
        <f t="shared" si="3"/>
        <v>#NAME?</v>
      </c>
      <c r="G360" s="45" t="str">
        <f t="shared" si="4"/>
        <v>#NAME?</v>
      </c>
      <c r="H360" s="41" t="str">
        <f t="shared" si="5"/>
        <v>#NAME?</v>
      </c>
      <c r="I360" s="116"/>
      <c r="J360" s="42"/>
      <c r="K360" s="133" t="str">
        <f>IF(NKTT!$J360&gt;0,"PS","-")</f>
        <v>-</v>
      </c>
      <c r="L360" s="123" t="str">
        <f t="shared" si="6"/>
        <v>-</v>
      </c>
      <c r="M360" s="123" t="str">
        <f t="shared" si="7"/>
        <v>-</v>
      </c>
      <c r="N360" s="124" t="str">
        <f t="shared" si="8"/>
        <v>-</v>
      </c>
      <c r="O360" s="12"/>
      <c r="P360" s="12"/>
      <c r="Q360" s="12"/>
      <c r="R360" s="12"/>
      <c r="S360" s="12"/>
      <c r="T360" s="12"/>
      <c r="U360" s="12"/>
      <c r="V360" s="12"/>
      <c r="W360" s="12"/>
      <c r="X360" s="12"/>
      <c r="Y360" s="12"/>
      <c r="Z360" s="12"/>
    </row>
    <row r="361" ht="12.75" customHeight="1">
      <c r="A361" s="113">
        <f t="shared" si="1"/>
        <v>0</v>
      </c>
      <c r="B361" s="114"/>
      <c r="C361" s="115"/>
      <c r="D361" s="40" t="str">
        <f t="shared" si="2"/>
        <v>#NAME?</v>
      </c>
      <c r="E361" s="84"/>
      <c r="F361" s="41" t="str">
        <f t="shared" si="3"/>
        <v>#NAME?</v>
      </c>
      <c r="G361" s="45" t="str">
        <f t="shared" si="4"/>
        <v>#NAME?</v>
      </c>
      <c r="H361" s="41" t="str">
        <f t="shared" si="5"/>
        <v>#NAME?</v>
      </c>
      <c r="I361" s="116"/>
      <c r="J361" s="42"/>
      <c r="K361" s="133" t="str">
        <f>IF(NKTT!$J361&gt;0,"PS","-")</f>
        <v>-</v>
      </c>
      <c r="L361" s="123" t="str">
        <f t="shared" si="6"/>
        <v>-</v>
      </c>
      <c r="M361" s="123" t="str">
        <f t="shared" si="7"/>
        <v>-</v>
      </c>
      <c r="N361" s="124" t="str">
        <f t="shared" si="8"/>
        <v>-</v>
      </c>
      <c r="O361" s="12"/>
      <c r="P361" s="12"/>
      <c r="Q361" s="12"/>
      <c r="R361" s="12"/>
      <c r="S361" s="12"/>
      <c r="T361" s="12"/>
      <c r="U361" s="12"/>
      <c r="V361" s="12"/>
      <c r="W361" s="12"/>
      <c r="X361" s="12"/>
      <c r="Y361" s="12"/>
      <c r="Z361" s="12"/>
    </row>
    <row r="362" ht="12.75" customHeight="1">
      <c r="A362" s="113">
        <f t="shared" si="1"/>
        <v>0</v>
      </c>
      <c r="B362" s="114"/>
      <c r="C362" s="115"/>
      <c r="D362" s="40" t="str">
        <f t="shared" si="2"/>
        <v>#NAME?</v>
      </c>
      <c r="E362" s="84"/>
      <c r="F362" s="41" t="str">
        <f t="shared" si="3"/>
        <v>#NAME?</v>
      </c>
      <c r="G362" s="45" t="str">
        <f t="shared" si="4"/>
        <v>#NAME?</v>
      </c>
      <c r="H362" s="41" t="str">
        <f t="shared" si="5"/>
        <v>#NAME?</v>
      </c>
      <c r="I362" s="116"/>
      <c r="J362" s="42"/>
      <c r="K362" s="133" t="str">
        <f>IF(NKTT!$J362&gt;0,"PS","-")</f>
        <v>-</v>
      </c>
      <c r="L362" s="123" t="str">
        <f t="shared" si="6"/>
        <v>-</v>
      </c>
      <c r="M362" s="123" t="str">
        <f t="shared" si="7"/>
        <v>-</v>
      </c>
      <c r="N362" s="124" t="str">
        <f t="shared" si="8"/>
        <v>-</v>
      </c>
      <c r="O362" s="12"/>
      <c r="P362" s="12"/>
      <c r="Q362" s="12"/>
      <c r="R362" s="12"/>
      <c r="S362" s="12"/>
      <c r="T362" s="12"/>
      <c r="U362" s="12"/>
      <c r="V362" s="12"/>
      <c r="W362" s="12"/>
      <c r="X362" s="12"/>
      <c r="Y362" s="12"/>
      <c r="Z362" s="12"/>
    </row>
    <row r="363" ht="12.75" customHeight="1">
      <c r="A363" s="113">
        <f t="shared" si="1"/>
        <v>0</v>
      </c>
      <c r="B363" s="114"/>
      <c r="C363" s="115"/>
      <c r="D363" s="40" t="str">
        <f t="shared" si="2"/>
        <v>#NAME?</v>
      </c>
      <c r="E363" s="84"/>
      <c r="F363" s="41" t="str">
        <f t="shared" si="3"/>
        <v>#NAME?</v>
      </c>
      <c r="G363" s="45" t="str">
        <f t="shared" si="4"/>
        <v>#NAME?</v>
      </c>
      <c r="H363" s="41" t="str">
        <f t="shared" si="5"/>
        <v>#NAME?</v>
      </c>
      <c r="I363" s="116"/>
      <c r="J363" s="42"/>
      <c r="K363" s="133" t="str">
        <f>IF(NKTT!$J363&gt;0,"PS","-")</f>
        <v>-</v>
      </c>
      <c r="L363" s="123" t="str">
        <f t="shared" si="6"/>
        <v>-</v>
      </c>
      <c r="M363" s="123" t="str">
        <f t="shared" si="7"/>
        <v>-</v>
      </c>
      <c r="N363" s="124" t="str">
        <f t="shared" si="8"/>
        <v>-</v>
      </c>
      <c r="O363" s="12"/>
      <c r="P363" s="12"/>
      <c r="Q363" s="12"/>
      <c r="R363" s="12"/>
      <c r="S363" s="12"/>
      <c r="T363" s="12"/>
      <c r="U363" s="12"/>
      <c r="V363" s="12"/>
      <c r="W363" s="12"/>
      <c r="X363" s="12"/>
      <c r="Y363" s="12"/>
      <c r="Z363" s="12"/>
    </row>
    <row r="364" ht="12.75" customHeight="1">
      <c r="A364" s="113">
        <f t="shared" si="1"/>
        <v>0</v>
      </c>
      <c r="B364" s="114"/>
      <c r="C364" s="115"/>
      <c r="D364" s="40" t="str">
        <f t="shared" si="2"/>
        <v>#NAME?</v>
      </c>
      <c r="E364" s="84"/>
      <c r="F364" s="41" t="str">
        <f t="shared" si="3"/>
        <v>#NAME?</v>
      </c>
      <c r="G364" s="45" t="str">
        <f t="shared" si="4"/>
        <v>#NAME?</v>
      </c>
      <c r="H364" s="41" t="str">
        <f t="shared" si="5"/>
        <v>#NAME?</v>
      </c>
      <c r="I364" s="116"/>
      <c r="J364" s="42"/>
      <c r="K364" s="133" t="str">
        <f>IF(NKTT!$J364&gt;0,"PS","-")</f>
        <v>-</v>
      </c>
      <c r="L364" s="123" t="str">
        <f t="shared" si="6"/>
        <v>-</v>
      </c>
      <c r="M364" s="123" t="str">
        <f t="shared" si="7"/>
        <v>-</v>
      </c>
      <c r="N364" s="124" t="str">
        <f t="shared" si="8"/>
        <v>-</v>
      </c>
      <c r="O364" s="12"/>
      <c r="P364" s="12"/>
      <c r="Q364" s="12"/>
      <c r="R364" s="12"/>
      <c r="S364" s="12"/>
      <c r="T364" s="12"/>
      <c r="U364" s="12"/>
      <c r="V364" s="12"/>
      <c r="W364" s="12"/>
      <c r="X364" s="12"/>
      <c r="Y364" s="12"/>
      <c r="Z364" s="12"/>
    </row>
    <row r="365" ht="12.75" customHeight="1">
      <c r="A365" s="113">
        <f t="shared" si="1"/>
        <v>0</v>
      </c>
      <c r="B365" s="114"/>
      <c r="C365" s="115"/>
      <c r="D365" s="40" t="str">
        <f t="shared" si="2"/>
        <v>#NAME?</v>
      </c>
      <c r="E365" s="84"/>
      <c r="F365" s="41" t="str">
        <f t="shared" si="3"/>
        <v>#NAME?</v>
      </c>
      <c r="G365" s="45" t="str">
        <f t="shared" si="4"/>
        <v>#NAME?</v>
      </c>
      <c r="H365" s="41" t="str">
        <f t="shared" si="5"/>
        <v>#NAME?</v>
      </c>
      <c r="I365" s="116"/>
      <c r="J365" s="42"/>
      <c r="K365" s="133" t="str">
        <f>IF(NKTT!$J365&gt;0,"PS","-")</f>
        <v>-</v>
      </c>
      <c r="L365" s="123" t="str">
        <f t="shared" si="6"/>
        <v>-</v>
      </c>
      <c r="M365" s="123" t="str">
        <f t="shared" si="7"/>
        <v>-</v>
      </c>
      <c r="N365" s="124" t="str">
        <f t="shared" si="8"/>
        <v>-</v>
      </c>
      <c r="O365" s="12"/>
      <c r="P365" s="12"/>
      <c r="Q365" s="12"/>
      <c r="R365" s="12"/>
      <c r="S365" s="12"/>
      <c r="T365" s="12"/>
      <c r="U365" s="12"/>
      <c r="V365" s="12"/>
      <c r="W365" s="12"/>
      <c r="X365" s="12"/>
      <c r="Y365" s="12"/>
      <c r="Z365" s="12"/>
    </row>
    <row r="366" ht="12.75" customHeight="1">
      <c r="A366" s="113">
        <f t="shared" si="1"/>
        <v>0</v>
      </c>
      <c r="B366" s="114"/>
      <c r="C366" s="115"/>
      <c r="D366" s="40" t="str">
        <f t="shared" si="2"/>
        <v>#NAME?</v>
      </c>
      <c r="E366" s="84"/>
      <c r="F366" s="41" t="str">
        <f t="shared" si="3"/>
        <v>#NAME?</v>
      </c>
      <c r="G366" s="45" t="str">
        <f t="shared" si="4"/>
        <v>#NAME?</v>
      </c>
      <c r="H366" s="41" t="str">
        <f t="shared" si="5"/>
        <v>#NAME?</v>
      </c>
      <c r="I366" s="116"/>
      <c r="J366" s="42"/>
      <c r="K366" s="133" t="str">
        <f>IF(NKTT!$J366&gt;0,"PS","-")</f>
        <v>-</v>
      </c>
      <c r="L366" s="123" t="str">
        <f t="shared" si="6"/>
        <v>-</v>
      </c>
      <c r="M366" s="123" t="str">
        <f t="shared" si="7"/>
        <v>-</v>
      </c>
      <c r="N366" s="124" t="str">
        <f t="shared" si="8"/>
        <v>-</v>
      </c>
      <c r="O366" s="12"/>
      <c r="P366" s="12"/>
      <c r="Q366" s="12"/>
      <c r="R366" s="12"/>
      <c r="S366" s="12"/>
      <c r="T366" s="12"/>
      <c r="U366" s="12"/>
      <c r="V366" s="12"/>
      <c r="W366" s="12"/>
      <c r="X366" s="12"/>
      <c r="Y366" s="12"/>
      <c r="Z366" s="12"/>
    </row>
    <row r="367" ht="12.75" customHeight="1">
      <c r="A367" s="113">
        <f t="shared" si="1"/>
        <v>0</v>
      </c>
      <c r="B367" s="114"/>
      <c r="C367" s="115"/>
      <c r="D367" s="40" t="str">
        <f t="shared" si="2"/>
        <v>#NAME?</v>
      </c>
      <c r="E367" s="84"/>
      <c r="F367" s="41" t="str">
        <f t="shared" si="3"/>
        <v>#NAME?</v>
      </c>
      <c r="G367" s="45" t="str">
        <f t="shared" si="4"/>
        <v>#NAME?</v>
      </c>
      <c r="H367" s="41" t="str">
        <f t="shared" si="5"/>
        <v>#NAME?</v>
      </c>
      <c r="I367" s="116"/>
      <c r="J367" s="42"/>
      <c r="K367" s="133" t="str">
        <f>IF(NKTT!$J367&gt;0,"PS","-")</f>
        <v>-</v>
      </c>
      <c r="L367" s="123" t="str">
        <f t="shared" si="6"/>
        <v>-</v>
      </c>
      <c r="M367" s="123" t="str">
        <f t="shared" si="7"/>
        <v>-</v>
      </c>
      <c r="N367" s="124" t="str">
        <f t="shared" si="8"/>
        <v>-</v>
      </c>
      <c r="O367" s="12"/>
      <c r="P367" s="12"/>
      <c r="Q367" s="12"/>
      <c r="R367" s="12"/>
      <c r="S367" s="12"/>
      <c r="T367" s="12"/>
      <c r="U367" s="12"/>
      <c r="V367" s="12"/>
      <c r="W367" s="12"/>
      <c r="X367" s="12"/>
      <c r="Y367" s="12"/>
      <c r="Z367" s="12"/>
    </row>
    <row r="368" ht="12.75" customHeight="1">
      <c r="A368" s="113">
        <f t="shared" si="1"/>
        <v>0</v>
      </c>
      <c r="B368" s="114"/>
      <c r="C368" s="115"/>
      <c r="D368" s="40" t="str">
        <f t="shared" si="2"/>
        <v>#NAME?</v>
      </c>
      <c r="E368" s="84"/>
      <c r="F368" s="41" t="str">
        <f t="shared" si="3"/>
        <v>#NAME?</v>
      </c>
      <c r="G368" s="45" t="str">
        <f t="shared" si="4"/>
        <v>#NAME?</v>
      </c>
      <c r="H368" s="41" t="str">
        <f t="shared" si="5"/>
        <v>#NAME?</v>
      </c>
      <c r="I368" s="116"/>
      <c r="J368" s="42"/>
      <c r="K368" s="133" t="str">
        <f>IF(NKTT!$J368&gt;0,"PS","-")</f>
        <v>-</v>
      </c>
      <c r="L368" s="123" t="str">
        <f t="shared" si="6"/>
        <v>-</v>
      </c>
      <c r="M368" s="123" t="str">
        <f t="shared" si="7"/>
        <v>-</v>
      </c>
      <c r="N368" s="124" t="str">
        <f t="shared" si="8"/>
        <v>-</v>
      </c>
      <c r="O368" s="12"/>
      <c r="P368" s="12"/>
      <c r="Q368" s="12"/>
      <c r="R368" s="12"/>
      <c r="S368" s="12"/>
      <c r="T368" s="12"/>
      <c r="U368" s="12"/>
      <c r="V368" s="12"/>
      <c r="W368" s="12"/>
      <c r="X368" s="12"/>
      <c r="Y368" s="12"/>
      <c r="Z368" s="12"/>
    </row>
    <row r="369" ht="12.75" customHeight="1">
      <c r="A369" s="113">
        <f t="shared" si="1"/>
        <v>0</v>
      </c>
      <c r="B369" s="114"/>
      <c r="C369" s="115"/>
      <c r="D369" s="40" t="str">
        <f t="shared" si="2"/>
        <v>#NAME?</v>
      </c>
      <c r="E369" s="84"/>
      <c r="F369" s="41" t="str">
        <f t="shared" si="3"/>
        <v>#NAME?</v>
      </c>
      <c r="G369" s="45" t="str">
        <f t="shared" si="4"/>
        <v>#NAME?</v>
      </c>
      <c r="H369" s="41" t="str">
        <f t="shared" si="5"/>
        <v>#NAME?</v>
      </c>
      <c r="I369" s="116"/>
      <c r="J369" s="42"/>
      <c r="K369" s="133" t="str">
        <f>IF(NKTT!$J369&gt;0,"PS","-")</f>
        <v>-</v>
      </c>
      <c r="L369" s="123" t="str">
        <f t="shared" si="6"/>
        <v>-</v>
      </c>
      <c r="M369" s="123" t="str">
        <f t="shared" si="7"/>
        <v>-</v>
      </c>
      <c r="N369" s="124" t="str">
        <f t="shared" si="8"/>
        <v>-</v>
      </c>
      <c r="O369" s="12"/>
      <c r="P369" s="12"/>
      <c r="Q369" s="12"/>
      <c r="R369" s="12"/>
      <c r="S369" s="12"/>
      <c r="T369" s="12"/>
      <c r="U369" s="12"/>
      <c r="V369" s="12"/>
      <c r="W369" s="12"/>
      <c r="X369" s="12"/>
      <c r="Y369" s="12"/>
      <c r="Z369" s="12"/>
    </row>
    <row r="370" ht="12.75" customHeight="1">
      <c r="A370" s="113">
        <f t="shared" si="1"/>
        <v>0</v>
      </c>
      <c r="B370" s="114"/>
      <c r="C370" s="115"/>
      <c r="D370" s="40" t="str">
        <f t="shared" si="2"/>
        <v>#NAME?</v>
      </c>
      <c r="E370" s="84"/>
      <c r="F370" s="41" t="str">
        <f t="shared" si="3"/>
        <v>#NAME?</v>
      </c>
      <c r="G370" s="45" t="str">
        <f t="shared" si="4"/>
        <v>#NAME?</v>
      </c>
      <c r="H370" s="41" t="str">
        <f t="shared" si="5"/>
        <v>#NAME?</v>
      </c>
      <c r="I370" s="116"/>
      <c r="J370" s="42"/>
      <c r="K370" s="133" t="str">
        <f>IF(NKTT!$J370&gt;0,"PS","-")</f>
        <v>-</v>
      </c>
      <c r="L370" s="123" t="str">
        <f t="shared" si="6"/>
        <v>-</v>
      </c>
      <c r="M370" s="123" t="str">
        <f t="shared" si="7"/>
        <v>-</v>
      </c>
      <c r="N370" s="124" t="str">
        <f t="shared" si="8"/>
        <v>-</v>
      </c>
      <c r="O370" s="12"/>
      <c r="P370" s="12"/>
      <c r="Q370" s="12"/>
      <c r="R370" s="12"/>
      <c r="S370" s="12"/>
      <c r="T370" s="12"/>
      <c r="U370" s="12"/>
      <c r="V370" s="12"/>
      <c r="W370" s="12"/>
      <c r="X370" s="12"/>
      <c r="Y370" s="12"/>
      <c r="Z370" s="12"/>
    </row>
    <row r="371" ht="12.75" customHeight="1">
      <c r="A371" s="113">
        <f t="shared" si="1"/>
        <v>0</v>
      </c>
      <c r="B371" s="114"/>
      <c r="C371" s="115"/>
      <c r="D371" s="40" t="str">
        <f t="shared" si="2"/>
        <v>#NAME?</v>
      </c>
      <c r="E371" s="84"/>
      <c r="F371" s="41" t="str">
        <f t="shared" si="3"/>
        <v>#NAME?</v>
      </c>
      <c r="G371" s="45" t="str">
        <f t="shared" si="4"/>
        <v>#NAME?</v>
      </c>
      <c r="H371" s="41" t="str">
        <f t="shared" si="5"/>
        <v>#NAME?</v>
      </c>
      <c r="I371" s="116"/>
      <c r="J371" s="42"/>
      <c r="K371" s="133" t="str">
        <f>IF(NKTT!$J371&gt;0,"PS","-")</f>
        <v>-</v>
      </c>
      <c r="L371" s="123" t="str">
        <f t="shared" si="6"/>
        <v>-</v>
      </c>
      <c r="M371" s="123" t="str">
        <f t="shared" si="7"/>
        <v>-</v>
      </c>
      <c r="N371" s="124" t="str">
        <f t="shared" si="8"/>
        <v>-</v>
      </c>
      <c r="O371" s="12"/>
      <c r="P371" s="12"/>
      <c r="Q371" s="12"/>
      <c r="R371" s="12"/>
      <c r="S371" s="12"/>
      <c r="T371" s="12"/>
      <c r="U371" s="12"/>
      <c r="V371" s="12"/>
      <c r="W371" s="12"/>
      <c r="X371" s="12"/>
      <c r="Y371" s="12"/>
      <c r="Z371" s="12"/>
    </row>
    <row r="372" ht="12.75" customHeight="1">
      <c r="A372" s="113">
        <f t="shared" si="1"/>
        <v>0</v>
      </c>
      <c r="B372" s="114"/>
      <c r="C372" s="115"/>
      <c r="D372" s="40" t="str">
        <f t="shared" si="2"/>
        <v>#NAME?</v>
      </c>
      <c r="E372" s="84"/>
      <c r="F372" s="41" t="str">
        <f t="shared" si="3"/>
        <v>#NAME?</v>
      </c>
      <c r="G372" s="45" t="str">
        <f t="shared" si="4"/>
        <v>#NAME?</v>
      </c>
      <c r="H372" s="41" t="str">
        <f t="shared" si="5"/>
        <v>#NAME?</v>
      </c>
      <c r="I372" s="116"/>
      <c r="J372" s="42"/>
      <c r="K372" s="133" t="str">
        <f>IF(NKTT!$J372&gt;0,"PS","-")</f>
        <v>-</v>
      </c>
      <c r="L372" s="123" t="str">
        <f t="shared" si="6"/>
        <v>-</v>
      </c>
      <c r="M372" s="123" t="str">
        <f t="shared" si="7"/>
        <v>-</v>
      </c>
      <c r="N372" s="124" t="str">
        <f t="shared" si="8"/>
        <v>-</v>
      </c>
      <c r="O372" s="12"/>
      <c r="P372" s="12"/>
      <c r="Q372" s="12"/>
      <c r="R372" s="12"/>
      <c r="S372" s="12"/>
      <c r="T372" s="12"/>
      <c r="U372" s="12"/>
      <c r="V372" s="12"/>
      <c r="W372" s="12"/>
      <c r="X372" s="12"/>
      <c r="Y372" s="12"/>
      <c r="Z372" s="12"/>
    </row>
    <row r="373" ht="12.75" customHeight="1">
      <c r="A373" s="113">
        <f t="shared" si="1"/>
        <v>0</v>
      </c>
      <c r="B373" s="114"/>
      <c r="C373" s="115"/>
      <c r="D373" s="40" t="str">
        <f t="shared" si="2"/>
        <v>#NAME?</v>
      </c>
      <c r="E373" s="84"/>
      <c r="F373" s="41" t="str">
        <f t="shared" si="3"/>
        <v>#NAME?</v>
      </c>
      <c r="G373" s="45" t="str">
        <f t="shared" si="4"/>
        <v>#NAME?</v>
      </c>
      <c r="H373" s="41" t="str">
        <f t="shared" si="5"/>
        <v>#NAME?</v>
      </c>
      <c r="I373" s="116"/>
      <c r="J373" s="42"/>
      <c r="K373" s="133" t="str">
        <f>IF(NKTT!$J373&gt;0,"PS","-")</f>
        <v>-</v>
      </c>
      <c r="L373" s="123" t="str">
        <f t="shared" si="6"/>
        <v>-</v>
      </c>
      <c r="M373" s="123" t="str">
        <f t="shared" si="7"/>
        <v>-</v>
      </c>
      <c r="N373" s="124" t="str">
        <f t="shared" si="8"/>
        <v>-</v>
      </c>
      <c r="O373" s="12"/>
      <c r="P373" s="12"/>
      <c r="Q373" s="12"/>
      <c r="R373" s="12"/>
      <c r="S373" s="12"/>
      <c r="T373" s="12"/>
      <c r="U373" s="12"/>
      <c r="V373" s="12"/>
      <c r="W373" s="12"/>
      <c r="X373" s="12"/>
      <c r="Y373" s="12"/>
      <c r="Z373" s="12"/>
    </row>
    <row r="374" ht="12.75" customHeight="1">
      <c r="A374" s="113">
        <f t="shared" si="1"/>
        <v>0</v>
      </c>
      <c r="B374" s="114"/>
      <c r="C374" s="115"/>
      <c r="D374" s="40" t="str">
        <f t="shared" si="2"/>
        <v>#NAME?</v>
      </c>
      <c r="E374" s="84"/>
      <c r="F374" s="41" t="str">
        <f t="shared" si="3"/>
        <v>#NAME?</v>
      </c>
      <c r="G374" s="45" t="str">
        <f t="shared" si="4"/>
        <v>#NAME?</v>
      </c>
      <c r="H374" s="41" t="str">
        <f t="shared" si="5"/>
        <v>#NAME?</v>
      </c>
      <c r="I374" s="116"/>
      <c r="J374" s="42"/>
      <c r="K374" s="133" t="str">
        <f>IF(NKTT!$J374&gt;0,"PS","-")</f>
        <v>-</v>
      </c>
      <c r="L374" s="123" t="str">
        <f t="shared" si="6"/>
        <v>-</v>
      </c>
      <c r="M374" s="123" t="str">
        <f t="shared" si="7"/>
        <v>-</v>
      </c>
      <c r="N374" s="124" t="str">
        <f t="shared" si="8"/>
        <v>-</v>
      </c>
      <c r="O374" s="12"/>
      <c r="P374" s="12"/>
      <c r="Q374" s="12"/>
      <c r="R374" s="12"/>
      <c r="S374" s="12"/>
      <c r="T374" s="12"/>
      <c r="U374" s="12"/>
      <c r="V374" s="12"/>
      <c r="W374" s="12"/>
      <c r="X374" s="12"/>
      <c r="Y374" s="12"/>
      <c r="Z374" s="12"/>
    </row>
    <row r="375" ht="12.75" customHeight="1">
      <c r="A375" s="113">
        <f t="shared" si="1"/>
        <v>0</v>
      </c>
      <c r="B375" s="114"/>
      <c r="C375" s="115"/>
      <c r="D375" s="40" t="str">
        <f t="shared" si="2"/>
        <v>#NAME?</v>
      </c>
      <c r="E375" s="84"/>
      <c r="F375" s="41" t="str">
        <f t="shared" si="3"/>
        <v>#NAME?</v>
      </c>
      <c r="G375" s="45" t="str">
        <f t="shared" si="4"/>
        <v>#NAME?</v>
      </c>
      <c r="H375" s="41" t="str">
        <f t="shared" si="5"/>
        <v>#NAME?</v>
      </c>
      <c r="I375" s="116"/>
      <c r="J375" s="42"/>
      <c r="K375" s="133" t="str">
        <f>IF(NKTT!$J375&gt;0,"PS","-")</f>
        <v>-</v>
      </c>
      <c r="L375" s="123" t="str">
        <f t="shared" si="6"/>
        <v>-</v>
      </c>
      <c r="M375" s="123" t="str">
        <f t="shared" si="7"/>
        <v>-</v>
      </c>
      <c r="N375" s="124" t="str">
        <f t="shared" si="8"/>
        <v>-</v>
      </c>
      <c r="O375" s="12"/>
      <c r="P375" s="12"/>
      <c r="Q375" s="12"/>
      <c r="R375" s="12"/>
      <c r="S375" s="12"/>
      <c r="T375" s="12"/>
      <c r="U375" s="12"/>
      <c r="V375" s="12"/>
      <c r="W375" s="12"/>
      <c r="X375" s="12"/>
      <c r="Y375" s="12"/>
      <c r="Z375" s="12"/>
    </row>
    <row r="376" ht="12.75" customHeight="1">
      <c r="A376" s="113">
        <f t="shared" si="1"/>
        <v>0</v>
      </c>
      <c r="B376" s="114"/>
      <c r="C376" s="115"/>
      <c r="D376" s="40" t="str">
        <f t="shared" si="2"/>
        <v>#NAME?</v>
      </c>
      <c r="E376" s="84"/>
      <c r="F376" s="41" t="str">
        <f t="shared" si="3"/>
        <v>#NAME?</v>
      </c>
      <c r="G376" s="45" t="str">
        <f t="shared" si="4"/>
        <v>#NAME?</v>
      </c>
      <c r="H376" s="41" t="str">
        <f t="shared" si="5"/>
        <v>#NAME?</v>
      </c>
      <c r="I376" s="116"/>
      <c r="J376" s="42"/>
      <c r="K376" s="133" t="str">
        <f>IF(NKTT!$J376&gt;0,"PS","-")</f>
        <v>-</v>
      </c>
      <c r="L376" s="123" t="str">
        <f t="shared" si="6"/>
        <v>-</v>
      </c>
      <c r="M376" s="123" t="str">
        <f t="shared" si="7"/>
        <v>-</v>
      </c>
      <c r="N376" s="124" t="str">
        <f t="shared" si="8"/>
        <v>-</v>
      </c>
      <c r="O376" s="12"/>
      <c r="P376" s="12"/>
      <c r="Q376" s="12"/>
      <c r="R376" s="12"/>
      <c r="S376" s="12"/>
      <c r="T376" s="12"/>
      <c r="U376" s="12"/>
      <c r="V376" s="12"/>
      <c r="W376" s="12"/>
      <c r="X376" s="12"/>
      <c r="Y376" s="12"/>
      <c r="Z376" s="12"/>
    </row>
    <row r="377" ht="12.75" customHeight="1">
      <c r="A377" s="113">
        <f t="shared" si="1"/>
        <v>0</v>
      </c>
      <c r="B377" s="114"/>
      <c r="C377" s="115"/>
      <c r="D377" s="40" t="str">
        <f t="shared" si="2"/>
        <v>#NAME?</v>
      </c>
      <c r="E377" s="84"/>
      <c r="F377" s="41" t="str">
        <f t="shared" si="3"/>
        <v>#NAME?</v>
      </c>
      <c r="G377" s="45" t="str">
        <f t="shared" si="4"/>
        <v>#NAME?</v>
      </c>
      <c r="H377" s="41" t="str">
        <f t="shared" si="5"/>
        <v>#NAME?</v>
      </c>
      <c r="I377" s="116"/>
      <c r="J377" s="42"/>
      <c r="K377" s="133" t="str">
        <f>IF(NKTT!$J377&gt;0,"PS","-")</f>
        <v>-</v>
      </c>
      <c r="L377" s="123" t="str">
        <f t="shared" si="6"/>
        <v>-</v>
      </c>
      <c r="M377" s="123" t="str">
        <f t="shared" si="7"/>
        <v>-</v>
      </c>
      <c r="N377" s="124" t="str">
        <f t="shared" si="8"/>
        <v>-</v>
      </c>
      <c r="O377" s="12"/>
      <c r="P377" s="12"/>
      <c r="Q377" s="12"/>
      <c r="R377" s="12"/>
      <c r="S377" s="12"/>
      <c r="T377" s="12"/>
      <c r="U377" s="12"/>
      <c r="V377" s="12"/>
      <c r="W377" s="12"/>
      <c r="X377" s="12"/>
      <c r="Y377" s="12"/>
      <c r="Z377" s="12"/>
    </row>
    <row r="378" ht="12.75" customHeight="1">
      <c r="A378" s="113">
        <f t="shared" si="1"/>
        <v>0</v>
      </c>
      <c r="B378" s="114"/>
      <c r="C378" s="115"/>
      <c r="D378" s="40" t="str">
        <f t="shared" si="2"/>
        <v>#NAME?</v>
      </c>
      <c r="E378" s="84"/>
      <c r="F378" s="41" t="str">
        <f t="shared" si="3"/>
        <v>#NAME?</v>
      </c>
      <c r="G378" s="45" t="str">
        <f t="shared" si="4"/>
        <v>#NAME?</v>
      </c>
      <c r="H378" s="41" t="str">
        <f t="shared" si="5"/>
        <v>#NAME?</v>
      </c>
      <c r="I378" s="116"/>
      <c r="J378" s="42"/>
      <c r="K378" s="133" t="str">
        <f>IF(NKTT!$J378&gt;0,"PS","-")</f>
        <v>-</v>
      </c>
      <c r="L378" s="123" t="str">
        <f t="shared" si="6"/>
        <v>-</v>
      </c>
      <c r="M378" s="123" t="str">
        <f t="shared" si="7"/>
        <v>-</v>
      </c>
      <c r="N378" s="124" t="str">
        <f t="shared" si="8"/>
        <v>-</v>
      </c>
      <c r="O378" s="12"/>
      <c r="P378" s="12"/>
      <c r="Q378" s="12"/>
      <c r="R378" s="12"/>
      <c r="S378" s="12"/>
      <c r="T378" s="12"/>
      <c r="U378" s="12"/>
      <c r="V378" s="12"/>
      <c r="W378" s="12"/>
      <c r="X378" s="12"/>
      <c r="Y378" s="12"/>
      <c r="Z378" s="12"/>
    </row>
    <row r="379" ht="12.75" customHeight="1">
      <c r="A379" s="113">
        <f t="shared" si="1"/>
        <v>0</v>
      </c>
      <c r="B379" s="114"/>
      <c r="C379" s="115"/>
      <c r="D379" s="40" t="str">
        <f t="shared" si="2"/>
        <v>#NAME?</v>
      </c>
      <c r="E379" s="84"/>
      <c r="F379" s="41" t="str">
        <f t="shared" si="3"/>
        <v>#NAME?</v>
      </c>
      <c r="G379" s="45" t="str">
        <f t="shared" si="4"/>
        <v>#NAME?</v>
      </c>
      <c r="H379" s="41" t="str">
        <f t="shared" si="5"/>
        <v>#NAME?</v>
      </c>
      <c r="I379" s="116"/>
      <c r="J379" s="42"/>
      <c r="K379" s="133" t="str">
        <f>IF(NKTT!$J379&gt;0,"PS","-")</f>
        <v>-</v>
      </c>
      <c r="L379" s="123" t="str">
        <f t="shared" si="6"/>
        <v>-</v>
      </c>
      <c r="M379" s="123" t="str">
        <f t="shared" si="7"/>
        <v>-</v>
      </c>
      <c r="N379" s="124" t="str">
        <f t="shared" si="8"/>
        <v>-</v>
      </c>
      <c r="O379" s="12"/>
      <c r="P379" s="12"/>
      <c r="Q379" s="12"/>
      <c r="R379" s="12"/>
      <c r="S379" s="12"/>
      <c r="T379" s="12"/>
      <c r="U379" s="12"/>
      <c r="V379" s="12"/>
      <c r="W379" s="12"/>
      <c r="X379" s="12"/>
      <c r="Y379" s="12"/>
      <c r="Z379" s="12"/>
    </row>
    <row r="380" ht="12.75" customHeight="1">
      <c r="A380" s="113">
        <f t="shared" si="1"/>
        <v>0</v>
      </c>
      <c r="B380" s="114"/>
      <c r="C380" s="115"/>
      <c r="D380" s="40" t="str">
        <f t="shared" si="2"/>
        <v>#NAME?</v>
      </c>
      <c r="E380" s="84"/>
      <c r="F380" s="41" t="str">
        <f t="shared" si="3"/>
        <v>#NAME?</v>
      </c>
      <c r="G380" s="45" t="str">
        <f t="shared" si="4"/>
        <v>#NAME?</v>
      </c>
      <c r="H380" s="41" t="str">
        <f t="shared" si="5"/>
        <v>#NAME?</v>
      </c>
      <c r="I380" s="116"/>
      <c r="J380" s="42"/>
      <c r="K380" s="133" t="str">
        <f>IF(NKTT!$J380&gt;0,"PS","-")</f>
        <v>-</v>
      </c>
      <c r="L380" s="123" t="str">
        <f t="shared" si="6"/>
        <v>-</v>
      </c>
      <c r="M380" s="123" t="str">
        <f t="shared" si="7"/>
        <v>-</v>
      </c>
      <c r="N380" s="124" t="str">
        <f t="shared" si="8"/>
        <v>-</v>
      </c>
      <c r="O380" s="12"/>
      <c r="P380" s="12"/>
      <c r="Q380" s="12"/>
      <c r="R380" s="12"/>
      <c r="S380" s="12"/>
      <c r="T380" s="12"/>
      <c r="U380" s="12"/>
      <c r="V380" s="12"/>
      <c r="W380" s="12"/>
      <c r="X380" s="12"/>
      <c r="Y380" s="12"/>
      <c r="Z380" s="12"/>
    </row>
    <row r="381" ht="12.75" customHeight="1">
      <c r="A381" s="113">
        <f t="shared" si="1"/>
        <v>0</v>
      </c>
      <c r="B381" s="114"/>
      <c r="C381" s="115"/>
      <c r="D381" s="40" t="str">
        <f t="shared" si="2"/>
        <v>#NAME?</v>
      </c>
      <c r="E381" s="84"/>
      <c r="F381" s="41" t="str">
        <f t="shared" si="3"/>
        <v>#NAME?</v>
      </c>
      <c r="G381" s="45" t="str">
        <f t="shared" si="4"/>
        <v>#NAME?</v>
      </c>
      <c r="H381" s="41" t="str">
        <f t="shared" si="5"/>
        <v>#NAME?</v>
      </c>
      <c r="I381" s="116"/>
      <c r="J381" s="42"/>
      <c r="K381" s="133" t="str">
        <f>IF(NKTT!$J381&gt;0,"PS","-")</f>
        <v>-</v>
      </c>
      <c r="L381" s="123" t="str">
        <f t="shared" si="6"/>
        <v>-</v>
      </c>
      <c r="M381" s="123" t="str">
        <f t="shared" si="7"/>
        <v>-</v>
      </c>
      <c r="N381" s="124" t="str">
        <f t="shared" si="8"/>
        <v>-</v>
      </c>
      <c r="O381" s="12"/>
      <c r="P381" s="12"/>
      <c r="Q381" s="12"/>
      <c r="R381" s="12"/>
      <c r="S381" s="12"/>
      <c r="T381" s="12"/>
      <c r="U381" s="12"/>
      <c r="V381" s="12"/>
      <c r="W381" s="12"/>
      <c r="X381" s="12"/>
      <c r="Y381" s="12"/>
      <c r="Z381" s="12"/>
    </row>
    <row r="382" ht="12.75" customHeight="1">
      <c r="A382" s="113">
        <f t="shared" si="1"/>
        <v>0</v>
      </c>
      <c r="B382" s="114"/>
      <c r="C382" s="115"/>
      <c r="D382" s="40" t="str">
        <f t="shared" si="2"/>
        <v>#NAME?</v>
      </c>
      <c r="E382" s="84"/>
      <c r="F382" s="41" t="str">
        <f t="shared" si="3"/>
        <v>#NAME?</v>
      </c>
      <c r="G382" s="45" t="str">
        <f t="shared" si="4"/>
        <v>#NAME?</v>
      </c>
      <c r="H382" s="41" t="str">
        <f t="shared" si="5"/>
        <v>#NAME?</v>
      </c>
      <c r="I382" s="116"/>
      <c r="J382" s="42"/>
      <c r="K382" s="133" t="str">
        <f>IF(NKTT!$J382&gt;0,"PS","-")</f>
        <v>-</v>
      </c>
      <c r="L382" s="123" t="str">
        <f t="shared" si="6"/>
        <v>-</v>
      </c>
      <c r="M382" s="123" t="str">
        <f t="shared" si="7"/>
        <v>-</v>
      </c>
      <c r="N382" s="124" t="str">
        <f t="shared" si="8"/>
        <v>-</v>
      </c>
      <c r="O382" s="12"/>
      <c r="P382" s="12"/>
      <c r="Q382" s="12"/>
      <c r="R382" s="12"/>
      <c r="S382" s="12"/>
      <c r="T382" s="12"/>
      <c r="U382" s="12"/>
      <c r="V382" s="12"/>
      <c r="W382" s="12"/>
      <c r="X382" s="12"/>
      <c r="Y382" s="12"/>
      <c r="Z382" s="12"/>
    </row>
    <row r="383" ht="12.75" customHeight="1">
      <c r="A383" s="113">
        <f t="shared" si="1"/>
        <v>0</v>
      </c>
      <c r="B383" s="114"/>
      <c r="C383" s="115"/>
      <c r="D383" s="40" t="str">
        <f t="shared" si="2"/>
        <v>#NAME?</v>
      </c>
      <c r="E383" s="84"/>
      <c r="F383" s="41" t="str">
        <f t="shared" si="3"/>
        <v>#NAME?</v>
      </c>
      <c r="G383" s="45" t="str">
        <f t="shared" si="4"/>
        <v>#NAME?</v>
      </c>
      <c r="H383" s="41" t="str">
        <f t="shared" si="5"/>
        <v>#NAME?</v>
      </c>
      <c r="I383" s="116"/>
      <c r="J383" s="42"/>
      <c r="K383" s="133" t="str">
        <f>IF(NKTT!$J383&gt;0,"PS","-")</f>
        <v>-</v>
      </c>
      <c r="L383" s="123" t="str">
        <f t="shared" si="6"/>
        <v>-</v>
      </c>
      <c r="M383" s="123" t="str">
        <f t="shared" si="7"/>
        <v>-</v>
      </c>
      <c r="N383" s="124" t="str">
        <f t="shared" si="8"/>
        <v>-</v>
      </c>
      <c r="O383" s="12"/>
      <c r="P383" s="12"/>
      <c r="Q383" s="12"/>
      <c r="R383" s="12"/>
      <c r="S383" s="12"/>
      <c r="T383" s="12"/>
      <c r="U383" s="12"/>
      <c r="V383" s="12"/>
      <c r="W383" s="12"/>
      <c r="X383" s="12"/>
      <c r="Y383" s="12"/>
      <c r="Z383" s="12"/>
    </row>
    <row r="384" ht="12.75" customHeight="1">
      <c r="A384" s="113">
        <f t="shared" si="1"/>
        <v>0</v>
      </c>
      <c r="B384" s="114"/>
      <c r="C384" s="115"/>
      <c r="D384" s="40" t="str">
        <f t="shared" si="2"/>
        <v>#NAME?</v>
      </c>
      <c r="E384" s="84"/>
      <c r="F384" s="41" t="str">
        <f t="shared" si="3"/>
        <v>#NAME?</v>
      </c>
      <c r="G384" s="45" t="str">
        <f t="shared" si="4"/>
        <v>#NAME?</v>
      </c>
      <c r="H384" s="41" t="str">
        <f t="shared" si="5"/>
        <v>#NAME?</v>
      </c>
      <c r="I384" s="116"/>
      <c r="J384" s="42"/>
      <c r="K384" s="133" t="str">
        <f>IF(NKTT!$J384&gt;0,"PS","-")</f>
        <v>-</v>
      </c>
      <c r="L384" s="123" t="str">
        <f t="shared" si="6"/>
        <v>-</v>
      </c>
      <c r="M384" s="123" t="str">
        <f t="shared" si="7"/>
        <v>-</v>
      </c>
      <c r="N384" s="124" t="str">
        <f t="shared" si="8"/>
        <v>-</v>
      </c>
      <c r="O384" s="12"/>
      <c r="P384" s="12"/>
      <c r="Q384" s="12"/>
      <c r="R384" s="12"/>
      <c r="S384" s="12"/>
      <c r="T384" s="12"/>
      <c r="U384" s="12"/>
      <c r="V384" s="12"/>
      <c r="W384" s="12"/>
      <c r="X384" s="12"/>
      <c r="Y384" s="12"/>
      <c r="Z384" s="12"/>
    </row>
    <row r="385" ht="12.75" customHeight="1">
      <c r="A385" s="113">
        <f t="shared" si="1"/>
        <v>0</v>
      </c>
      <c r="B385" s="114"/>
      <c r="C385" s="115"/>
      <c r="D385" s="40" t="str">
        <f t="shared" si="2"/>
        <v>#NAME?</v>
      </c>
      <c r="E385" s="84"/>
      <c r="F385" s="41" t="str">
        <f t="shared" si="3"/>
        <v>#NAME?</v>
      </c>
      <c r="G385" s="45" t="str">
        <f t="shared" si="4"/>
        <v>#NAME?</v>
      </c>
      <c r="H385" s="41" t="str">
        <f t="shared" si="5"/>
        <v>#NAME?</v>
      </c>
      <c r="I385" s="116"/>
      <c r="J385" s="42"/>
      <c r="K385" s="133" t="str">
        <f>IF(NKTT!$J385&gt;0,"PS","-")</f>
        <v>-</v>
      </c>
      <c r="L385" s="123" t="str">
        <f t="shared" si="6"/>
        <v>-</v>
      </c>
      <c r="M385" s="123" t="str">
        <f t="shared" si="7"/>
        <v>-</v>
      </c>
      <c r="N385" s="124" t="str">
        <f t="shared" si="8"/>
        <v>-</v>
      </c>
      <c r="O385" s="12"/>
      <c r="P385" s="12"/>
      <c r="Q385" s="12"/>
      <c r="R385" s="12"/>
      <c r="S385" s="12"/>
      <c r="T385" s="12"/>
      <c r="U385" s="12"/>
      <c r="V385" s="12"/>
      <c r="W385" s="12"/>
      <c r="X385" s="12"/>
      <c r="Y385" s="12"/>
      <c r="Z385" s="12"/>
    </row>
    <row r="386" ht="12.75" customHeight="1">
      <c r="A386" s="113">
        <f t="shared" si="1"/>
        <v>0</v>
      </c>
      <c r="B386" s="114"/>
      <c r="C386" s="115"/>
      <c r="D386" s="40" t="str">
        <f t="shared" si="2"/>
        <v>#NAME?</v>
      </c>
      <c r="E386" s="84"/>
      <c r="F386" s="41" t="str">
        <f t="shared" si="3"/>
        <v>#NAME?</v>
      </c>
      <c r="G386" s="45" t="str">
        <f t="shared" si="4"/>
        <v>#NAME?</v>
      </c>
      <c r="H386" s="41" t="str">
        <f t="shared" si="5"/>
        <v>#NAME?</v>
      </c>
      <c r="I386" s="116"/>
      <c r="J386" s="42"/>
      <c r="K386" s="133" t="str">
        <f>IF(NKTT!$J386&gt;0,"PS","-")</f>
        <v>-</v>
      </c>
      <c r="L386" s="123" t="str">
        <f t="shared" si="6"/>
        <v>-</v>
      </c>
      <c r="M386" s="123" t="str">
        <f t="shared" si="7"/>
        <v>-</v>
      </c>
      <c r="N386" s="124" t="str">
        <f t="shared" si="8"/>
        <v>-</v>
      </c>
      <c r="O386" s="12"/>
      <c r="P386" s="12"/>
      <c r="Q386" s="12"/>
      <c r="R386" s="12"/>
      <c r="S386" s="12"/>
      <c r="T386" s="12"/>
      <c r="U386" s="12"/>
      <c r="V386" s="12"/>
      <c r="W386" s="12"/>
      <c r="X386" s="12"/>
      <c r="Y386" s="12"/>
      <c r="Z386" s="12"/>
    </row>
    <row r="387" ht="12.75" customHeight="1">
      <c r="A387" s="113">
        <f t="shared" si="1"/>
        <v>0</v>
      </c>
      <c r="B387" s="114"/>
      <c r="C387" s="115"/>
      <c r="D387" s="40" t="str">
        <f t="shared" si="2"/>
        <v>#NAME?</v>
      </c>
      <c r="E387" s="84"/>
      <c r="F387" s="41" t="str">
        <f t="shared" si="3"/>
        <v>#NAME?</v>
      </c>
      <c r="G387" s="45" t="str">
        <f t="shared" si="4"/>
        <v>#NAME?</v>
      </c>
      <c r="H387" s="41" t="str">
        <f t="shared" si="5"/>
        <v>#NAME?</v>
      </c>
      <c r="I387" s="116"/>
      <c r="J387" s="42"/>
      <c r="K387" s="133" t="str">
        <f>IF(NKTT!$J387&gt;0,"PS","-")</f>
        <v>-</v>
      </c>
      <c r="L387" s="123" t="str">
        <f t="shared" si="6"/>
        <v>-</v>
      </c>
      <c r="M387" s="123" t="str">
        <f t="shared" si="7"/>
        <v>-</v>
      </c>
      <c r="N387" s="124" t="str">
        <f t="shared" si="8"/>
        <v>-</v>
      </c>
      <c r="O387" s="12"/>
      <c r="P387" s="12"/>
      <c r="Q387" s="12"/>
      <c r="R387" s="12"/>
      <c r="S387" s="12"/>
      <c r="T387" s="12"/>
      <c r="U387" s="12"/>
      <c r="V387" s="12"/>
      <c r="W387" s="12"/>
      <c r="X387" s="12"/>
      <c r="Y387" s="12"/>
      <c r="Z387" s="12"/>
    </row>
    <row r="388" ht="12.75" customHeight="1">
      <c r="A388" s="113">
        <f t="shared" si="1"/>
        <v>0</v>
      </c>
      <c r="B388" s="114"/>
      <c r="C388" s="115"/>
      <c r="D388" s="40" t="str">
        <f t="shared" si="2"/>
        <v>#NAME?</v>
      </c>
      <c r="E388" s="84"/>
      <c r="F388" s="41" t="str">
        <f t="shared" si="3"/>
        <v>#NAME?</v>
      </c>
      <c r="G388" s="45" t="str">
        <f t="shared" si="4"/>
        <v>#NAME?</v>
      </c>
      <c r="H388" s="41" t="str">
        <f t="shared" si="5"/>
        <v>#NAME?</v>
      </c>
      <c r="I388" s="116"/>
      <c r="J388" s="42"/>
      <c r="K388" s="133" t="str">
        <f>IF(NKTT!$J388&gt;0,"PS","-")</f>
        <v>-</v>
      </c>
      <c r="L388" s="123" t="str">
        <f t="shared" si="6"/>
        <v>-</v>
      </c>
      <c r="M388" s="123" t="str">
        <f t="shared" si="7"/>
        <v>-</v>
      </c>
      <c r="N388" s="124" t="str">
        <f t="shared" si="8"/>
        <v>-</v>
      </c>
      <c r="O388" s="12"/>
      <c r="P388" s="12"/>
      <c r="Q388" s="12"/>
      <c r="R388" s="12"/>
      <c r="S388" s="12"/>
      <c r="T388" s="12"/>
      <c r="U388" s="12"/>
      <c r="V388" s="12"/>
      <c r="W388" s="12"/>
      <c r="X388" s="12"/>
      <c r="Y388" s="12"/>
      <c r="Z388" s="12"/>
    </row>
    <row r="389" ht="12.75" customHeight="1">
      <c r="A389" s="113">
        <f t="shared" si="1"/>
        <v>0</v>
      </c>
      <c r="B389" s="114"/>
      <c r="C389" s="115"/>
      <c r="D389" s="40" t="str">
        <f t="shared" si="2"/>
        <v>#NAME?</v>
      </c>
      <c r="E389" s="84"/>
      <c r="F389" s="41" t="str">
        <f t="shared" si="3"/>
        <v>#NAME?</v>
      </c>
      <c r="G389" s="45" t="str">
        <f t="shared" si="4"/>
        <v>#NAME?</v>
      </c>
      <c r="H389" s="41" t="str">
        <f t="shared" si="5"/>
        <v>#NAME?</v>
      </c>
      <c r="I389" s="116"/>
      <c r="J389" s="42"/>
      <c r="K389" s="133" t="str">
        <f>IF(NKTT!$J389&gt;0,"PS","-")</f>
        <v>-</v>
      </c>
      <c r="L389" s="123" t="str">
        <f t="shared" si="6"/>
        <v>-</v>
      </c>
      <c r="M389" s="123" t="str">
        <f t="shared" si="7"/>
        <v>-</v>
      </c>
      <c r="N389" s="124" t="str">
        <f t="shared" si="8"/>
        <v>-</v>
      </c>
      <c r="O389" s="12"/>
      <c r="P389" s="12"/>
      <c r="Q389" s="12"/>
      <c r="R389" s="12"/>
      <c r="S389" s="12"/>
      <c r="T389" s="12"/>
      <c r="U389" s="12"/>
      <c r="V389" s="12"/>
      <c r="W389" s="12"/>
      <c r="X389" s="12"/>
      <c r="Y389" s="12"/>
      <c r="Z389" s="12"/>
    </row>
    <row r="390" ht="12.75" customHeight="1">
      <c r="A390" s="113">
        <f t="shared" si="1"/>
        <v>0</v>
      </c>
      <c r="B390" s="114"/>
      <c r="C390" s="115"/>
      <c r="D390" s="40" t="str">
        <f t="shared" si="2"/>
        <v>#NAME?</v>
      </c>
      <c r="E390" s="84"/>
      <c r="F390" s="41" t="str">
        <f t="shared" si="3"/>
        <v>#NAME?</v>
      </c>
      <c r="G390" s="45" t="str">
        <f t="shared" si="4"/>
        <v>#NAME?</v>
      </c>
      <c r="H390" s="41" t="str">
        <f t="shared" si="5"/>
        <v>#NAME?</v>
      </c>
      <c r="I390" s="116"/>
      <c r="J390" s="42"/>
      <c r="K390" s="133" t="str">
        <f>IF(NKTT!$J390&gt;0,"PS","-")</f>
        <v>-</v>
      </c>
      <c r="L390" s="123" t="str">
        <f t="shared" si="6"/>
        <v>-</v>
      </c>
      <c r="M390" s="123" t="str">
        <f t="shared" si="7"/>
        <v>-</v>
      </c>
      <c r="N390" s="124" t="str">
        <f t="shared" si="8"/>
        <v>-</v>
      </c>
      <c r="O390" s="12"/>
      <c r="P390" s="12"/>
      <c r="Q390" s="12"/>
      <c r="R390" s="12"/>
      <c r="S390" s="12"/>
      <c r="T390" s="12"/>
      <c r="U390" s="12"/>
      <c r="V390" s="12"/>
      <c r="W390" s="12"/>
      <c r="X390" s="12"/>
      <c r="Y390" s="12"/>
      <c r="Z390" s="12"/>
    </row>
    <row r="391" ht="12.75" customHeight="1">
      <c r="A391" s="113">
        <f t="shared" si="1"/>
        <v>0</v>
      </c>
      <c r="B391" s="114"/>
      <c r="C391" s="115"/>
      <c r="D391" s="40" t="str">
        <f t="shared" si="2"/>
        <v>#NAME?</v>
      </c>
      <c r="E391" s="84"/>
      <c r="F391" s="41" t="str">
        <f t="shared" si="3"/>
        <v>#NAME?</v>
      </c>
      <c r="G391" s="45" t="str">
        <f t="shared" si="4"/>
        <v>#NAME?</v>
      </c>
      <c r="H391" s="41" t="str">
        <f t="shared" si="5"/>
        <v>#NAME?</v>
      </c>
      <c r="I391" s="116"/>
      <c r="J391" s="42"/>
      <c r="K391" s="133" t="str">
        <f>IF(NKTT!$J391&gt;0,"PS","-")</f>
        <v>-</v>
      </c>
      <c r="L391" s="123" t="str">
        <f t="shared" si="6"/>
        <v>-</v>
      </c>
      <c r="M391" s="123" t="str">
        <f t="shared" si="7"/>
        <v>-</v>
      </c>
      <c r="N391" s="124" t="str">
        <f t="shared" si="8"/>
        <v>-</v>
      </c>
      <c r="O391" s="12"/>
      <c r="P391" s="12"/>
      <c r="Q391" s="12"/>
      <c r="R391" s="12"/>
      <c r="S391" s="12"/>
      <c r="T391" s="12"/>
      <c r="U391" s="12"/>
      <c r="V391" s="12"/>
      <c r="W391" s="12"/>
      <c r="X391" s="12"/>
      <c r="Y391" s="12"/>
      <c r="Z391" s="12"/>
    </row>
    <row r="392" ht="12.75" customHeight="1">
      <c r="A392" s="113">
        <f t="shared" si="1"/>
        <v>0</v>
      </c>
      <c r="B392" s="114"/>
      <c r="C392" s="115"/>
      <c r="D392" s="40" t="str">
        <f t="shared" si="2"/>
        <v>#NAME?</v>
      </c>
      <c r="E392" s="84"/>
      <c r="F392" s="41" t="str">
        <f t="shared" si="3"/>
        <v>#NAME?</v>
      </c>
      <c r="G392" s="45" t="str">
        <f t="shared" si="4"/>
        <v>#NAME?</v>
      </c>
      <c r="H392" s="41" t="str">
        <f t="shared" si="5"/>
        <v>#NAME?</v>
      </c>
      <c r="I392" s="116"/>
      <c r="J392" s="42"/>
      <c r="K392" s="133" t="str">
        <f>IF(NKTT!$J392&gt;0,"PS","-")</f>
        <v>-</v>
      </c>
      <c r="L392" s="123" t="str">
        <f t="shared" si="6"/>
        <v>-</v>
      </c>
      <c r="M392" s="123" t="str">
        <f t="shared" si="7"/>
        <v>-</v>
      </c>
      <c r="N392" s="124" t="str">
        <f t="shared" si="8"/>
        <v>-</v>
      </c>
      <c r="O392" s="12"/>
      <c r="P392" s="12"/>
      <c r="Q392" s="12"/>
      <c r="R392" s="12"/>
      <c r="S392" s="12"/>
      <c r="T392" s="12"/>
      <c r="U392" s="12"/>
      <c r="V392" s="12"/>
      <c r="W392" s="12"/>
      <c r="X392" s="12"/>
      <c r="Y392" s="12"/>
      <c r="Z392" s="12"/>
    </row>
    <row r="393" ht="12.75" customHeight="1">
      <c r="A393" s="113">
        <f t="shared" si="1"/>
        <v>0</v>
      </c>
      <c r="B393" s="114"/>
      <c r="C393" s="115"/>
      <c r="D393" s="40" t="str">
        <f t="shared" si="2"/>
        <v>#NAME?</v>
      </c>
      <c r="E393" s="84"/>
      <c r="F393" s="41" t="str">
        <f t="shared" si="3"/>
        <v>#NAME?</v>
      </c>
      <c r="G393" s="45" t="str">
        <f t="shared" si="4"/>
        <v>#NAME?</v>
      </c>
      <c r="H393" s="41" t="str">
        <f t="shared" si="5"/>
        <v>#NAME?</v>
      </c>
      <c r="I393" s="116"/>
      <c r="J393" s="42"/>
      <c r="K393" s="133" t="str">
        <f>IF(NKTT!$J393&gt;0,"PS","-")</f>
        <v>-</v>
      </c>
      <c r="L393" s="123" t="str">
        <f t="shared" si="6"/>
        <v>-</v>
      </c>
      <c r="M393" s="123" t="str">
        <f t="shared" si="7"/>
        <v>-</v>
      </c>
      <c r="N393" s="124" t="str">
        <f t="shared" si="8"/>
        <v>-</v>
      </c>
      <c r="O393" s="12"/>
      <c r="P393" s="12"/>
      <c r="Q393" s="12"/>
      <c r="R393" s="12"/>
      <c r="S393" s="12"/>
      <c r="T393" s="12"/>
      <c r="U393" s="12"/>
      <c r="V393" s="12"/>
      <c r="W393" s="12"/>
      <c r="X393" s="12"/>
      <c r="Y393" s="12"/>
      <c r="Z393" s="12"/>
    </row>
    <row r="394" ht="12.75" customHeight="1">
      <c r="A394" s="113">
        <f t="shared" si="1"/>
        <v>0</v>
      </c>
      <c r="B394" s="114"/>
      <c r="C394" s="115"/>
      <c r="D394" s="40" t="str">
        <f t="shared" si="2"/>
        <v>#NAME?</v>
      </c>
      <c r="E394" s="84"/>
      <c r="F394" s="41" t="str">
        <f t="shared" si="3"/>
        <v>#NAME?</v>
      </c>
      <c r="G394" s="45" t="str">
        <f t="shared" si="4"/>
        <v>#NAME?</v>
      </c>
      <c r="H394" s="41" t="str">
        <f t="shared" si="5"/>
        <v>#NAME?</v>
      </c>
      <c r="I394" s="116"/>
      <c r="J394" s="42"/>
      <c r="K394" s="133" t="str">
        <f>IF(NKTT!$J394&gt;0,"PS","-")</f>
        <v>-</v>
      </c>
      <c r="L394" s="123" t="str">
        <f t="shared" si="6"/>
        <v>-</v>
      </c>
      <c r="M394" s="123" t="str">
        <f t="shared" si="7"/>
        <v>-</v>
      </c>
      <c r="N394" s="124" t="str">
        <f t="shared" si="8"/>
        <v>-</v>
      </c>
      <c r="O394" s="12"/>
      <c r="P394" s="12"/>
      <c r="Q394" s="12"/>
      <c r="R394" s="12"/>
      <c r="S394" s="12"/>
      <c r="T394" s="12"/>
      <c r="U394" s="12"/>
      <c r="V394" s="12"/>
      <c r="W394" s="12"/>
      <c r="X394" s="12"/>
      <c r="Y394" s="12"/>
      <c r="Z394" s="12"/>
    </row>
    <row r="395" ht="12.75" customHeight="1">
      <c r="A395" s="113">
        <f t="shared" si="1"/>
        <v>0</v>
      </c>
      <c r="B395" s="114"/>
      <c r="C395" s="115"/>
      <c r="D395" s="40" t="str">
        <f t="shared" si="2"/>
        <v>#NAME?</v>
      </c>
      <c r="E395" s="84"/>
      <c r="F395" s="41" t="str">
        <f t="shared" si="3"/>
        <v>#NAME?</v>
      </c>
      <c r="G395" s="45" t="str">
        <f t="shared" si="4"/>
        <v>#NAME?</v>
      </c>
      <c r="H395" s="41" t="str">
        <f t="shared" si="5"/>
        <v>#NAME?</v>
      </c>
      <c r="I395" s="116"/>
      <c r="J395" s="42"/>
      <c r="K395" s="133" t="str">
        <f>IF(NKTT!$J395&gt;0,"PS","-")</f>
        <v>-</v>
      </c>
      <c r="L395" s="123" t="str">
        <f t="shared" si="6"/>
        <v>-</v>
      </c>
      <c r="M395" s="123" t="str">
        <f t="shared" si="7"/>
        <v>-</v>
      </c>
      <c r="N395" s="124" t="str">
        <f t="shared" si="8"/>
        <v>-</v>
      </c>
      <c r="O395" s="12"/>
      <c r="P395" s="12"/>
      <c r="Q395" s="12"/>
      <c r="R395" s="12"/>
      <c r="S395" s="12"/>
      <c r="T395" s="12"/>
      <c r="U395" s="12"/>
      <c r="V395" s="12"/>
      <c r="W395" s="12"/>
      <c r="X395" s="12"/>
      <c r="Y395" s="12"/>
      <c r="Z395" s="12"/>
    </row>
    <row r="396" ht="12.75" customHeight="1">
      <c r="A396" s="113">
        <f t="shared" si="1"/>
        <v>0</v>
      </c>
      <c r="B396" s="114"/>
      <c r="C396" s="115"/>
      <c r="D396" s="40" t="str">
        <f t="shared" si="2"/>
        <v>#NAME?</v>
      </c>
      <c r="E396" s="84"/>
      <c r="F396" s="41" t="str">
        <f t="shared" si="3"/>
        <v>#NAME?</v>
      </c>
      <c r="G396" s="45" t="str">
        <f t="shared" si="4"/>
        <v>#NAME?</v>
      </c>
      <c r="H396" s="41" t="str">
        <f t="shared" si="5"/>
        <v>#NAME?</v>
      </c>
      <c r="I396" s="116"/>
      <c r="J396" s="42"/>
      <c r="K396" s="133" t="str">
        <f>IF(NKTT!$J396&gt;0,"PS","-")</f>
        <v>-</v>
      </c>
      <c r="L396" s="123" t="str">
        <f t="shared" si="6"/>
        <v>-</v>
      </c>
      <c r="M396" s="123" t="str">
        <f t="shared" si="7"/>
        <v>-</v>
      </c>
      <c r="N396" s="124" t="str">
        <f t="shared" si="8"/>
        <v>-</v>
      </c>
      <c r="O396" s="12"/>
      <c r="P396" s="12"/>
      <c r="Q396" s="12"/>
      <c r="R396" s="12"/>
      <c r="S396" s="12"/>
      <c r="T396" s="12"/>
      <c r="U396" s="12"/>
      <c r="V396" s="12"/>
      <c r="W396" s="12"/>
      <c r="X396" s="12"/>
      <c r="Y396" s="12"/>
      <c r="Z396" s="12"/>
    </row>
    <row r="397" ht="12.75" customHeight="1">
      <c r="A397" s="113">
        <f t="shared" si="1"/>
        <v>0</v>
      </c>
      <c r="B397" s="114"/>
      <c r="C397" s="115"/>
      <c r="D397" s="40" t="str">
        <f t="shared" si="2"/>
        <v>#NAME?</v>
      </c>
      <c r="E397" s="84"/>
      <c r="F397" s="41" t="str">
        <f t="shared" si="3"/>
        <v>#NAME?</v>
      </c>
      <c r="G397" s="45" t="str">
        <f t="shared" si="4"/>
        <v>#NAME?</v>
      </c>
      <c r="H397" s="41" t="str">
        <f t="shared" si="5"/>
        <v>#NAME?</v>
      </c>
      <c r="I397" s="116"/>
      <c r="J397" s="42"/>
      <c r="K397" s="133" t="str">
        <f>IF(NKTT!$J397&gt;0,"PS","-")</f>
        <v>-</v>
      </c>
      <c r="L397" s="123" t="str">
        <f t="shared" si="6"/>
        <v>-</v>
      </c>
      <c r="M397" s="123" t="str">
        <f t="shared" si="7"/>
        <v>-</v>
      </c>
      <c r="N397" s="124" t="str">
        <f t="shared" si="8"/>
        <v>-</v>
      </c>
      <c r="O397" s="12"/>
      <c r="P397" s="12"/>
      <c r="Q397" s="12"/>
      <c r="R397" s="12"/>
      <c r="S397" s="12"/>
      <c r="T397" s="12"/>
      <c r="U397" s="12"/>
      <c r="V397" s="12"/>
      <c r="W397" s="12"/>
      <c r="X397" s="12"/>
      <c r="Y397" s="12"/>
      <c r="Z397" s="12"/>
    </row>
    <row r="398" ht="12.75" customHeight="1">
      <c r="A398" s="113">
        <f t="shared" si="1"/>
        <v>0</v>
      </c>
      <c r="B398" s="114"/>
      <c r="C398" s="115"/>
      <c r="D398" s="40" t="str">
        <f t="shared" si="2"/>
        <v>#NAME?</v>
      </c>
      <c r="E398" s="84"/>
      <c r="F398" s="41" t="str">
        <f t="shared" si="3"/>
        <v>#NAME?</v>
      </c>
      <c r="G398" s="45" t="str">
        <f t="shared" si="4"/>
        <v>#NAME?</v>
      </c>
      <c r="H398" s="41" t="str">
        <f t="shared" si="5"/>
        <v>#NAME?</v>
      </c>
      <c r="I398" s="116"/>
      <c r="J398" s="42"/>
      <c r="K398" s="133" t="str">
        <f>IF(NKTT!$J398&gt;0,"PS","-")</f>
        <v>-</v>
      </c>
      <c r="L398" s="123" t="str">
        <f t="shared" si="6"/>
        <v>-</v>
      </c>
      <c r="M398" s="123" t="str">
        <f t="shared" si="7"/>
        <v>-</v>
      </c>
      <c r="N398" s="124" t="str">
        <f t="shared" si="8"/>
        <v>-</v>
      </c>
      <c r="O398" s="12"/>
      <c r="P398" s="12"/>
      <c r="Q398" s="12"/>
      <c r="R398" s="12"/>
      <c r="S398" s="12"/>
      <c r="T398" s="12"/>
      <c r="U398" s="12"/>
      <c r="V398" s="12"/>
      <c r="W398" s="12"/>
      <c r="X398" s="12"/>
      <c r="Y398" s="12"/>
      <c r="Z398" s="12"/>
    </row>
    <row r="399" ht="12.75" customHeight="1">
      <c r="A399" s="113">
        <f t="shared" si="1"/>
        <v>0</v>
      </c>
      <c r="B399" s="114"/>
      <c r="C399" s="115"/>
      <c r="D399" s="40" t="str">
        <f t="shared" si="2"/>
        <v>#NAME?</v>
      </c>
      <c r="E399" s="84"/>
      <c r="F399" s="41" t="str">
        <f t="shared" si="3"/>
        <v>#NAME?</v>
      </c>
      <c r="G399" s="45" t="str">
        <f t="shared" si="4"/>
        <v>#NAME?</v>
      </c>
      <c r="H399" s="41" t="str">
        <f t="shared" si="5"/>
        <v>#NAME?</v>
      </c>
      <c r="I399" s="116"/>
      <c r="J399" s="42"/>
      <c r="K399" s="133" t="str">
        <f>IF(NKTT!$J399&gt;0,"PS","-")</f>
        <v>-</v>
      </c>
      <c r="L399" s="123" t="str">
        <f t="shared" si="6"/>
        <v>-</v>
      </c>
      <c r="M399" s="123" t="str">
        <f t="shared" si="7"/>
        <v>-</v>
      </c>
      <c r="N399" s="124" t="str">
        <f t="shared" si="8"/>
        <v>-</v>
      </c>
      <c r="O399" s="12"/>
      <c r="P399" s="12"/>
      <c r="Q399" s="12"/>
      <c r="R399" s="12"/>
      <c r="S399" s="12"/>
      <c r="T399" s="12"/>
      <c r="U399" s="12"/>
      <c r="V399" s="12"/>
      <c r="W399" s="12"/>
      <c r="X399" s="12"/>
      <c r="Y399" s="12"/>
      <c r="Z399" s="12"/>
    </row>
    <row r="400" ht="12.75" customHeight="1">
      <c r="A400" s="113">
        <f t="shared" si="1"/>
        <v>0</v>
      </c>
      <c r="B400" s="114"/>
      <c r="C400" s="115"/>
      <c r="D400" s="40" t="str">
        <f t="shared" si="2"/>
        <v>#NAME?</v>
      </c>
      <c r="E400" s="84"/>
      <c r="F400" s="41" t="str">
        <f t="shared" si="3"/>
        <v>#NAME?</v>
      </c>
      <c r="G400" s="45" t="str">
        <f t="shared" si="4"/>
        <v>#NAME?</v>
      </c>
      <c r="H400" s="41" t="str">
        <f t="shared" si="5"/>
        <v>#NAME?</v>
      </c>
      <c r="I400" s="116"/>
      <c r="J400" s="42"/>
      <c r="K400" s="133" t="str">
        <f>IF(NKTT!$J400&gt;0,"PS","-")</f>
        <v>-</v>
      </c>
      <c r="L400" s="123" t="str">
        <f t="shared" si="6"/>
        <v>-</v>
      </c>
      <c r="M400" s="123" t="str">
        <f t="shared" si="7"/>
        <v>-</v>
      </c>
      <c r="N400" s="124" t="str">
        <f t="shared" si="8"/>
        <v>-</v>
      </c>
      <c r="O400" s="12"/>
      <c r="P400" s="12"/>
      <c r="Q400" s="12"/>
      <c r="R400" s="12"/>
      <c r="S400" s="12"/>
      <c r="T400" s="12"/>
      <c r="U400" s="12"/>
      <c r="V400" s="12"/>
      <c r="W400" s="12"/>
      <c r="X400" s="12"/>
      <c r="Y400" s="12"/>
      <c r="Z400" s="12"/>
    </row>
    <row r="401" ht="12.75" customHeight="1">
      <c r="A401" s="113">
        <f t="shared" si="1"/>
        <v>0</v>
      </c>
      <c r="B401" s="114"/>
      <c r="C401" s="115"/>
      <c r="D401" s="40" t="str">
        <f t="shared" si="2"/>
        <v>#NAME?</v>
      </c>
      <c r="E401" s="84"/>
      <c r="F401" s="41" t="str">
        <f t="shared" si="3"/>
        <v>#NAME?</v>
      </c>
      <c r="G401" s="45" t="str">
        <f t="shared" si="4"/>
        <v>#NAME?</v>
      </c>
      <c r="H401" s="41" t="str">
        <f t="shared" si="5"/>
        <v>#NAME?</v>
      </c>
      <c r="I401" s="116"/>
      <c r="J401" s="42"/>
      <c r="K401" s="133" t="str">
        <f>IF(NKTT!$J401&gt;0,"PS","-")</f>
        <v>-</v>
      </c>
      <c r="L401" s="123" t="str">
        <f t="shared" si="6"/>
        <v>-</v>
      </c>
      <c r="M401" s="123" t="str">
        <f t="shared" si="7"/>
        <v>-</v>
      </c>
      <c r="N401" s="124" t="str">
        <f t="shared" si="8"/>
        <v>-</v>
      </c>
      <c r="O401" s="12"/>
      <c r="P401" s="12"/>
      <c r="Q401" s="12"/>
      <c r="R401" s="12"/>
      <c r="S401" s="12"/>
      <c r="T401" s="12"/>
      <c r="U401" s="12"/>
      <c r="V401" s="12"/>
      <c r="W401" s="12"/>
      <c r="X401" s="12"/>
      <c r="Y401" s="12"/>
      <c r="Z401" s="12"/>
    </row>
    <row r="402" ht="12.75" customHeight="1">
      <c r="A402" s="113">
        <f t="shared" si="1"/>
        <v>0</v>
      </c>
      <c r="B402" s="114"/>
      <c r="C402" s="115"/>
      <c r="D402" s="40" t="str">
        <f t="shared" si="2"/>
        <v>#NAME?</v>
      </c>
      <c r="E402" s="84"/>
      <c r="F402" s="41" t="str">
        <f t="shared" si="3"/>
        <v>#NAME?</v>
      </c>
      <c r="G402" s="45" t="str">
        <f t="shared" si="4"/>
        <v>#NAME?</v>
      </c>
      <c r="H402" s="41" t="str">
        <f t="shared" si="5"/>
        <v>#NAME?</v>
      </c>
      <c r="I402" s="116"/>
      <c r="J402" s="42"/>
      <c r="K402" s="133" t="str">
        <f>IF(NKTT!$J402&gt;0,"PS","-")</f>
        <v>-</v>
      </c>
      <c r="L402" s="123" t="str">
        <f t="shared" si="6"/>
        <v>-</v>
      </c>
      <c r="M402" s="123" t="str">
        <f t="shared" si="7"/>
        <v>-</v>
      </c>
      <c r="N402" s="124" t="str">
        <f t="shared" si="8"/>
        <v>-</v>
      </c>
      <c r="O402" s="12"/>
      <c r="P402" s="12"/>
      <c r="Q402" s="12"/>
      <c r="R402" s="12"/>
      <c r="S402" s="12"/>
      <c r="T402" s="12"/>
      <c r="U402" s="12"/>
      <c r="V402" s="12"/>
      <c r="W402" s="12"/>
      <c r="X402" s="12"/>
      <c r="Y402" s="12"/>
      <c r="Z402" s="12"/>
    </row>
    <row r="403" ht="12.75" customHeight="1">
      <c r="A403" s="113">
        <f t="shared" si="1"/>
        <v>0</v>
      </c>
      <c r="B403" s="114"/>
      <c r="C403" s="115"/>
      <c r="D403" s="40" t="str">
        <f t="shared" si="2"/>
        <v>#NAME?</v>
      </c>
      <c r="E403" s="84"/>
      <c r="F403" s="41" t="str">
        <f t="shared" si="3"/>
        <v>#NAME?</v>
      </c>
      <c r="G403" s="45" t="str">
        <f t="shared" si="4"/>
        <v>#NAME?</v>
      </c>
      <c r="H403" s="41" t="str">
        <f t="shared" si="5"/>
        <v>#NAME?</v>
      </c>
      <c r="I403" s="116"/>
      <c r="J403" s="42"/>
      <c r="K403" s="133" t="str">
        <f>IF(NKTT!$J403&gt;0,"PS","-")</f>
        <v>-</v>
      </c>
      <c r="L403" s="123" t="str">
        <f t="shared" si="6"/>
        <v>-</v>
      </c>
      <c r="M403" s="123" t="str">
        <f t="shared" si="7"/>
        <v>-</v>
      </c>
      <c r="N403" s="124" t="str">
        <f t="shared" si="8"/>
        <v>-</v>
      </c>
      <c r="O403" s="12"/>
      <c r="P403" s="12"/>
      <c r="Q403" s="12"/>
      <c r="R403" s="12"/>
      <c r="S403" s="12"/>
      <c r="T403" s="12"/>
      <c r="U403" s="12"/>
      <c r="V403" s="12"/>
      <c r="W403" s="12"/>
      <c r="X403" s="12"/>
      <c r="Y403" s="12"/>
      <c r="Z403" s="12"/>
    </row>
    <row r="404" ht="12.75" customHeight="1">
      <c r="A404" s="113">
        <f t="shared" si="1"/>
        <v>0</v>
      </c>
      <c r="B404" s="114"/>
      <c r="C404" s="115"/>
      <c r="D404" s="40" t="str">
        <f t="shared" si="2"/>
        <v>#NAME?</v>
      </c>
      <c r="E404" s="84"/>
      <c r="F404" s="41" t="str">
        <f t="shared" si="3"/>
        <v>#NAME?</v>
      </c>
      <c r="G404" s="45" t="str">
        <f t="shared" si="4"/>
        <v>#NAME?</v>
      </c>
      <c r="H404" s="41" t="str">
        <f t="shared" si="5"/>
        <v>#NAME?</v>
      </c>
      <c r="I404" s="116"/>
      <c r="J404" s="42"/>
      <c r="K404" s="133" t="str">
        <f>IF(NKTT!$J404&gt;0,"PS","-")</f>
        <v>-</v>
      </c>
      <c r="L404" s="123" t="str">
        <f t="shared" si="6"/>
        <v>-</v>
      </c>
      <c r="M404" s="123" t="str">
        <f t="shared" si="7"/>
        <v>-</v>
      </c>
      <c r="N404" s="124" t="str">
        <f t="shared" si="8"/>
        <v>-</v>
      </c>
      <c r="O404" s="12"/>
      <c r="P404" s="12"/>
      <c r="Q404" s="12"/>
      <c r="R404" s="12"/>
      <c r="S404" s="12"/>
      <c r="T404" s="12"/>
      <c r="U404" s="12"/>
      <c r="V404" s="12"/>
      <c r="W404" s="12"/>
      <c r="X404" s="12"/>
      <c r="Y404" s="12"/>
      <c r="Z404" s="12"/>
    </row>
    <row r="405" ht="12.75" customHeight="1">
      <c r="A405" s="113">
        <f t="shared" si="1"/>
        <v>0</v>
      </c>
      <c r="B405" s="114"/>
      <c r="C405" s="115"/>
      <c r="D405" s="40" t="str">
        <f t="shared" si="2"/>
        <v>#NAME?</v>
      </c>
      <c r="E405" s="84"/>
      <c r="F405" s="41" t="str">
        <f t="shared" si="3"/>
        <v>#NAME?</v>
      </c>
      <c r="G405" s="45" t="str">
        <f t="shared" si="4"/>
        <v>#NAME?</v>
      </c>
      <c r="H405" s="41" t="str">
        <f t="shared" si="5"/>
        <v>#NAME?</v>
      </c>
      <c r="I405" s="116"/>
      <c r="J405" s="42"/>
      <c r="K405" s="133" t="str">
        <f>IF(NKTT!$J405&gt;0,"PS","-")</f>
        <v>-</v>
      </c>
      <c r="L405" s="123" t="str">
        <f t="shared" si="6"/>
        <v>-</v>
      </c>
      <c r="M405" s="123" t="str">
        <f t="shared" si="7"/>
        <v>-</v>
      </c>
      <c r="N405" s="124" t="str">
        <f t="shared" si="8"/>
        <v>-</v>
      </c>
      <c r="O405" s="12"/>
      <c r="P405" s="12"/>
      <c r="Q405" s="12"/>
      <c r="R405" s="12"/>
      <c r="S405" s="12"/>
      <c r="T405" s="12"/>
      <c r="U405" s="12"/>
      <c r="V405" s="12"/>
      <c r="W405" s="12"/>
      <c r="X405" s="12"/>
      <c r="Y405" s="12"/>
      <c r="Z405" s="12"/>
    </row>
    <row r="406" ht="12.75" customHeight="1">
      <c r="A406" s="113">
        <f t="shared" si="1"/>
        <v>0</v>
      </c>
      <c r="B406" s="114"/>
      <c r="C406" s="115"/>
      <c r="D406" s="40" t="str">
        <f t="shared" si="2"/>
        <v>#NAME?</v>
      </c>
      <c r="E406" s="84"/>
      <c r="F406" s="41" t="str">
        <f t="shared" si="3"/>
        <v>#NAME?</v>
      </c>
      <c r="G406" s="45" t="str">
        <f t="shared" si="4"/>
        <v>#NAME?</v>
      </c>
      <c r="H406" s="41" t="str">
        <f t="shared" si="5"/>
        <v>#NAME?</v>
      </c>
      <c r="I406" s="116"/>
      <c r="J406" s="42"/>
      <c r="K406" s="133" t="str">
        <f>IF(NKTT!$J406&gt;0,"PS","-")</f>
        <v>-</v>
      </c>
      <c r="L406" s="123" t="str">
        <f t="shared" si="6"/>
        <v>-</v>
      </c>
      <c r="M406" s="123" t="str">
        <f t="shared" si="7"/>
        <v>-</v>
      </c>
      <c r="N406" s="124" t="str">
        <f t="shared" si="8"/>
        <v>-</v>
      </c>
      <c r="O406" s="12"/>
      <c r="P406" s="12"/>
      <c r="Q406" s="12"/>
      <c r="R406" s="12"/>
      <c r="S406" s="12"/>
      <c r="T406" s="12"/>
      <c r="U406" s="12"/>
      <c r="V406" s="12"/>
      <c r="W406" s="12"/>
      <c r="X406" s="12"/>
      <c r="Y406" s="12"/>
      <c r="Z406" s="12"/>
    </row>
    <row r="407" ht="12.75" customHeight="1">
      <c r="A407" s="113">
        <f t="shared" si="1"/>
        <v>0</v>
      </c>
      <c r="B407" s="114"/>
      <c r="C407" s="115"/>
      <c r="D407" s="40" t="str">
        <f t="shared" si="2"/>
        <v>#NAME?</v>
      </c>
      <c r="E407" s="84"/>
      <c r="F407" s="41" t="str">
        <f t="shared" si="3"/>
        <v>#NAME?</v>
      </c>
      <c r="G407" s="45" t="str">
        <f t="shared" si="4"/>
        <v>#NAME?</v>
      </c>
      <c r="H407" s="41" t="str">
        <f t="shared" si="5"/>
        <v>#NAME?</v>
      </c>
      <c r="I407" s="116"/>
      <c r="J407" s="42"/>
      <c r="K407" s="133" t="str">
        <f>IF(NKTT!$J407&gt;0,"PS","-")</f>
        <v>-</v>
      </c>
      <c r="L407" s="123" t="str">
        <f t="shared" si="6"/>
        <v>-</v>
      </c>
      <c r="M407" s="123" t="str">
        <f t="shared" si="7"/>
        <v>-</v>
      </c>
      <c r="N407" s="124" t="str">
        <f t="shared" si="8"/>
        <v>-</v>
      </c>
      <c r="O407" s="12"/>
      <c r="P407" s="12"/>
      <c r="Q407" s="12"/>
      <c r="R407" s="12"/>
      <c r="S407" s="12"/>
      <c r="T407" s="12"/>
      <c r="U407" s="12"/>
      <c r="V407" s="12"/>
      <c r="W407" s="12"/>
      <c r="X407" s="12"/>
      <c r="Y407" s="12"/>
      <c r="Z407" s="12"/>
    </row>
    <row r="408" ht="12.75" customHeight="1">
      <c r="A408" s="113">
        <f t="shared" si="1"/>
        <v>0</v>
      </c>
      <c r="B408" s="114"/>
      <c r="C408" s="115"/>
      <c r="D408" s="40" t="str">
        <f t="shared" si="2"/>
        <v>#NAME?</v>
      </c>
      <c r="E408" s="84"/>
      <c r="F408" s="41" t="str">
        <f t="shared" si="3"/>
        <v>#NAME?</v>
      </c>
      <c r="G408" s="45" t="str">
        <f t="shared" si="4"/>
        <v>#NAME?</v>
      </c>
      <c r="H408" s="41" t="str">
        <f t="shared" si="5"/>
        <v>#NAME?</v>
      </c>
      <c r="I408" s="116"/>
      <c r="J408" s="42"/>
      <c r="K408" s="133" t="str">
        <f>IF(NKTT!$J408&gt;0,"PS","-")</f>
        <v>-</v>
      </c>
      <c r="L408" s="123" t="str">
        <f t="shared" si="6"/>
        <v>-</v>
      </c>
      <c r="M408" s="123" t="str">
        <f t="shared" si="7"/>
        <v>-</v>
      </c>
      <c r="N408" s="124" t="str">
        <f t="shared" si="8"/>
        <v>-</v>
      </c>
      <c r="O408" s="12"/>
      <c r="P408" s="12"/>
      <c r="Q408" s="12"/>
      <c r="R408" s="12"/>
      <c r="S408" s="12"/>
      <c r="T408" s="12"/>
      <c r="U408" s="12"/>
      <c r="V408" s="12"/>
      <c r="W408" s="12"/>
      <c r="X408" s="12"/>
      <c r="Y408" s="12"/>
      <c r="Z408" s="12"/>
    </row>
    <row r="409" ht="12.75" customHeight="1">
      <c r="A409" s="113">
        <f t="shared" si="1"/>
        <v>0</v>
      </c>
      <c r="B409" s="114"/>
      <c r="C409" s="115"/>
      <c r="D409" s="40" t="str">
        <f t="shared" si="2"/>
        <v>#NAME?</v>
      </c>
      <c r="E409" s="84"/>
      <c r="F409" s="41" t="str">
        <f t="shared" si="3"/>
        <v>#NAME?</v>
      </c>
      <c r="G409" s="45" t="str">
        <f t="shared" si="4"/>
        <v>#NAME?</v>
      </c>
      <c r="H409" s="41" t="str">
        <f t="shared" si="5"/>
        <v>#NAME?</v>
      </c>
      <c r="I409" s="116"/>
      <c r="J409" s="42"/>
      <c r="K409" s="133" t="str">
        <f>IF(NKTT!$J409&gt;0,"PS","-")</f>
        <v>-</v>
      </c>
      <c r="L409" s="123" t="str">
        <f t="shared" si="6"/>
        <v>-</v>
      </c>
      <c r="M409" s="123" t="str">
        <f t="shared" si="7"/>
        <v>-</v>
      </c>
      <c r="N409" s="124" t="str">
        <f t="shared" si="8"/>
        <v>-</v>
      </c>
      <c r="O409" s="12"/>
      <c r="P409" s="12"/>
      <c r="Q409" s="12"/>
      <c r="R409" s="12"/>
      <c r="S409" s="12"/>
      <c r="T409" s="12"/>
      <c r="U409" s="12"/>
      <c r="V409" s="12"/>
      <c r="W409" s="12"/>
      <c r="X409" s="12"/>
      <c r="Y409" s="12"/>
      <c r="Z409" s="12"/>
    </row>
    <row r="410" ht="12.75" customHeight="1">
      <c r="A410" s="113">
        <f t="shared" si="1"/>
        <v>0</v>
      </c>
      <c r="B410" s="114"/>
      <c r="C410" s="115"/>
      <c r="D410" s="40" t="str">
        <f t="shared" si="2"/>
        <v>#NAME?</v>
      </c>
      <c r="E410" s="84"/>
      <c r="F410" s="41" t="str">
        <f t="shared" si="3"/>
        <v>#NAME?</v>
      </c>
      <c r="G410" s="45" t="str">
        <f t="shared" si="4"/>
        <v>#NAME?</v>
      </c>
      <c r="H410" s="41" t="str">
        <f t="shared" si="5"/>
        <v>#NAME?</v>
      </c>
      <c r="I410" s="116"/>
      <c r="J410" s="42"/>
      <c r="K410" s="133" t="str">
        <f>IF(NKTT!$J410&gt;0,"PS","-")</f>
        <v>-</v>
      </c>
      <c r="L410" s="123" t="str">
        <f t="shared" si="6"/>
        <v>-</v>
      </c>
      <c r="M410" s="123" t="str">
        <f t="shared" si="7"/>
        <v>-</v>
      </c>
      <c r="N410" s="124" t="str">
        <f t="shared" si="8"/>
        <v>-</v>
      </c>
      <c r="O410" s="12"/>
      <c r="P410" s="12"/>
      <c r="Q410" s="12"/>
      <c r="R410" s="12"/>
      <c r="S410" s="12"/>
      <c r="T410" s="12"/>
      <c r="U410" s="12"/>
      <c r="V410" s="12"/>
      <c r="W410" s="12"/>
      <c r="X410" s="12"/>
      <c r="Y410" s="12"/>
      <c r="Z410" s="12"/>
    </row>
    <row r="411" ht="12.75" customHeight="1">
      <c r="A411" s="113">
        <f t="shared" si="1"/>
        <v>0</v>
      </c>
      <c r="B411" s="114"/>
      <c r="C411" s="115"/>
      <c r="D411" s="40" t="str">
        <f t="shared" si="2"/>
        <v>#NAME?</v>
      </c>
      <c r="E411" s="84"/>
      <c r="F411" s="41" t="str">
        <f t="shared" si="3"/>
        <v>#NAME?</v>
      </c>
      <c r="G411" s="45" t="str">
        <f t="shared" si="4"/>
        <v>#NAME?</v>
      </c>
      <c r="H411" s="41" t="str">
        <f t="shared" si="5"/>
        <v>#NAME?</v>
      </c>
      <c r="I411" s="116"/>
      <c r="J411" s="42"/>
      <c r="K411" s="133" t="str">
        <f>IF(NKTT!$J411&gt;0,"PS","-")</f>
        <v>-</v>
      </c>
      <c r="L411" s="123" t="str">
        <f t="shared" si="6"/>
        <v>-</v>
      </c>
      <c r="M411" s="123" t="str">
        <f t="shared" si="7"/>
        <v>-</v>
      </c>
      <c r="N411" s="124" t="str">
        <f t="shared" si="8"/>
        <v>-</v>
      </c>
      <c r="O411" s="12"/>
      <c r="P411" s="12"/>
      <c r="Q411" s="12"/>
      <c r="R411" s="12"/>
      <c r="S411" s="12"/>
      <c r="T411" s="12"/>
      <c r="U411" s="12"/>
      <c r="V411" s="12"/>
      <c r="W411" s="12"/>
      <c r="X411" s="12"/>
      <c r="Y411" s="12"/>
      <c r="Z411" s="12"/>
    </row>
    <row r="412" ht="12.75" customHeight="1">
      <c r="A412" s="113">
        <f t="shared" si="1"/>
        <v>0</v>
      </c>
      <c r="B412" s="114"/>
      <c r="C412" s="115"/>
      <c r="D412" s="40" t="str">
        <f t="shared" si="2"/>
        <v>#NAME?</v>
      </c>
      <c r="E412" s="84"/>
      <c r="F412" s="41" t="str">
        <f t="shared" si="3"/>
        <v>#NAME?</v>
      </c>
      <c r="G412" s="45" t="str">
        <f t="shared" si="4"/>
        <v>#NAME?</v>
      </c>
      <c r="H412" s="41" t="str">
        <f t="shared" si="5"/>
        <v>#NAME?</v>
      </c>
      <c r="I412" s="116"/>
      <c r="J412" s="42"/>
      <c r="K412" s="133" t="str">
        <f>IF(NKTT!$J412&gt;0,"PS","-")</f>
        <v>-</v>
      </c>
      <c r="L412" s="123" t="str">
        <f t="shared" si="6"/>
        <v>-</v>
      </c>
      <c r="M412" s="123" t="str">
        <f t="shared" si="7"/>
        <v>-</v>
      </c>
      <c r="N412" s="124" t="str">
        <f t="shared" si="8"/>
        <v>-</v>
      </c>
      <c r="O412" s="12"/>
      <c r="P412" s="12"/>
      <c r="Q412" s="12"/>
      <c r="R412" s="12"/>
      <c r="S412" s="12"/>
      <c r="T412" s="12"/>
      <c r="U412" s="12"/>
      <c r="V412" s="12"/>
      <c r="W412" s="12"/>
      <c r="X412" s="12"/>
      <c r="Y412" s="12"/>
      <c r="Z412" s="12"/>
    </row>
    <row r="413" ht="12.75" customHeight="1">
      <c r="A413" s="113">
        <f t="shared" si="1"/>
        <v>0</v>
      </c>
      <c r="B413" s="114"/>
      <c r="C413" s="115"/>
      <c r="D413" s="40" t="str">
        <f t="shared" si="2"/>
        <v>#NAME?</v>
      </c>
      <c r="E413" s="84"/>
      <c r="F413" s="41" t="str">
        <f t="shared" si="3"/>
        <v>#NAME?</v>
      </c>
      <c r="G413" s="45" t="str">
        <f t="shared" si="4"/>
        <v>#NAME?</v>
      </c>
      <c r="H413" s="41" t="str">
        <f t="shared" si="5"/>
        <v>#NAME?</v>
      </c>
      <c r="I413" s="116"/>
      <c r="J413" s="42"/>
      <c r="K413" s="133" t="str">
        <f>IF(NKTT!$J413&gt;0,"PS","-")</f>
        <v>-</v>
      </c>
      <c r="L413" s="123" t="str">
        <f t="shared" si="6"/>
        <v>-</v>
      </c>
      <c r="M413" s="123" t="str">
        <f t="shared" si="7"/>
        <v>-</v>
      </c>
      <c r="N413" s="124" t="str">
        <f t="shared" si="8"/>
        <v>-</v>
      </c>
      <c r="O413" s="12"/>
      <c r="P413" s="12"/>
      <c r="Q413" s="12"/>
      <c r="R413" s="12"/>
      <c r="S413" s="12"/>
      <c r="T413" s="12"/>
      <c r="U413" s="12"/>
      <c r="V413" s="12"/>
      <c r="W413" s="12"/>
      <c r="X413" s="12"/>
      <c r="Y413" s="12"/>
      <c r="Z413" s="12"/>
    </row>
    <row r="414" ht="12.75" customHeight="1">
      <c r="A414" s="113">
        <f t="shared" si="1"/>
        <v>0</v>
      </c>
      <c r="B414" s="114"/>
      <c r="C414" s="115"/>
      <c r="D414" s="40" t="str">
        <f t="shared" si="2"/>
        <v>#NAME?</v>
      </c>
      <c r="E414" s="84"/>
      <c r="F414" s="41" t="str">
        <f t="shared" si="3"/>
        <v>#NAME?</v>
      </c>
      <c r="G414" s="45" t="str">
        <f t="shared" si="4"/>
        <v>#NAME?</v>
      </c>
      <c r="H414" s="41" t="str">
        <f t="shared" si="5"/>
        <v>#NAME?</v>
      </c>
      <c r="I414" s="116"/>
      <c r="J414" s="42"/>
      <c r="K414" s="133" t="str">
        <f>IF(NKTT!$J414&gt;0,"PS","-")</f>
        <v>-</v>
      </c>
      <c r="L414" s="123" t="str">
        <f t="shared" si="6"/>
        <v>-</v>
      </c>
      <c r="M414" s="123" t="str">
        <f t="shared" si="7"/>
        <v>-</v>
      </c>
      <c r="N414" s="124" t="str">
        <f t="shared" si="8"/>
        <v>-</v>
      </c>
      <c r="O414" s="12"/>
      <c r="P414" s="12"/>
      <c r="Q414" s="12"/>
      <c r="R414" s="12"/>
      <c r="S414" s="12"/>
      <c r="T414" s="12"/>
      <c r="U414" s="12"/>
      <c r="V414" s="12"/>
      <c r="W414" s="12"/>
      <c r="X414" s="12"/>
      <c r="Y414" s="12"/>
      <c r="Z414" s="12"/>
    </row>
    <row r="415" ht="12.75" customHeight="1">
      <c r="A415" s="113">
        <f t="shared" si="1"/>
        <v>0</v>
      </c>
      <c r="B415" s="114"/>
      <c r="C415" s="115"/>
      <c r="D415" s="40" t="str">
        <f t="shared" si="2"/>
        <v>#NAME?</v>
      </c>
      <c r="E415" s="84"/>
      <c r="F415" s="41" t="str">
        <f t="shared" si="3"/>
        <v>#NAME?</v>
      </c>
      <c r="G415" s="45" t="str">
        <f t="shared" si="4"/>
        <v>#NAME?</v>
      </c>
      <c r="H415" s="41" t="str">
        <f t="shared" si="5"/>
        <v>#NAME?</v>
      </c>
      <c r="I415" s="116"/>
      <c r="J415" s="42"/>
      <c r="K415" s="133" t="str">
        <f>IF(NKTT!$J415&gt;0,"PS","-")</f>
        <v>-</v>
      </c>
      <c r="L415" s="123" t="str">
        <f t="shared" si="6"/>
        <v>-</v>
      </c>
      <c r="M415" s="123" t="str">
        <f t="shared" si="7"/>
        <v>-</v>
      </c>
      <c r="N415" s="124" t="str">
        <f t="shared" si="8"/>
        <v>-</v>
      </c>
      <c r="O415" s="12"/>
      <c r="P415" s="12"/>
      <c r="Q415" s="12"/>
      <c r="R415" s="12"/>
      <c r="S415" s="12"/>
      <c r="T415" s="12"/>
      <c r="U415" s="12"/>
      <c r="V415" s="12"/>
      <c r="W415" s="12"/>
      <c r="X415" s="12"/>
      <c r="Y415" s="12"/>
      <c r="Z415" s="12"/>
    </row>
    <row r="416" ht="12.75" customHeight="1">
      <c r="A416" s="113">
        <f t="shared" si="1"/>
        <v>0</v>
      </c>
      <c r="B416" s="114"/>
      <c r="C416" s="115"/>
      <c r="D416" s="40" t="str">
        <f t="shared" si="2"/>
        <v>#NAME?</v>
      </c>
      <c r="E416" s="84"/>
      <c r="F416" s="41" t="str">
        <f t="shared" si="3"/>
        <v>#NAME?</v>
      </c>
      <c r="G416" s="45" t="str">
        <f t="shared" si="4"/>
        <v>#NAME?</v>
      </c>
      <c r="H416" s="41" t="str">
        <f t="shared" si="5"/>
        <v>#NAME?</v>
      </c>
      <c r="I416" s="116"/>
      <c r="J416" s="42"/>
      <c r="K416" s="133" t="str">
        <f>IF(NKTT!$J416&gt;0,"PS","-")</f>
        <v>-</v>
      </c>
      <c r="L416" s="123" t="str">
        <f t="shared" si="6"/>
        <v>-</v>
      </c>
      <c r="M416" s="123" t="str">
        <f t="shared" si="7"/>
        <v>-</v>
      </c>
      <c r="N416" s="124" t="str">
        <f t="shared" si="8"/>
        <v>-</v>
      </c>
      <c r="O416" s="12"/>
      <c r="P416" s="12"/>
      <c r="Q416" s="12"/>
      <c r="R416" s="12"/>
      <c r="S416" s="12"/>
      <c r="T416" s="12"/>
      <c r="U416" s="12"/>
      <c r="V416" s="12"/>
      <c r="W416" s="12"/>
      <c r="X416" s="12"/>
      <c r="Y416" s="12"/>
      <c r="Z416" s="12"/>
    </row>
    <row r="417" ht="12.75" customHeight="1">
      <c r="A417" s="113">
        <f t="shared" si="1"/>
        <v>0</v>
      </c>
      <c r="B417" s="114"/>
      <c r="C417" s="115"/>
      <c r="D417" s="40" t="str">
        <f t="shared" si="2"/>
        <v>#NAME?</v>
      </c>
      <c r="E417" s="84"/>
      <c r="F417" s="41" t="str">
        <f t="shared" si="3"/>
        <v>#NAME?</v>
      </c>
      <c r="G417" s="45" t="str">
        <f t="shared" si="4"/>
        <v>#NAME?</v>
      </c>
      <c r="H417" s="41" t="str">
        <f t="shared" si="5"/>
        <v>#NAME?</v>
      </c>
      <c r="I417" s="116"/>
      <c r="J417" s="42"/>
      <c r="K417" s="133" t="str">
        <f>IF(NKTT!$J417&gt;0,"PS","-")</f>
        <v>-</v>
      </c>
      <c r="L417" s="123" t="str">
        <f t="shared" si="6"/>
        <v>-</v>
      </c>
      <c r="M417" s="123" t="str">
        <f t="shared" si="7"/>
        <v>-</v>
      </c>
      <c r="N417" s="124" t="str">
        <f t="shared" si="8"/>
        <v>-</v>
      </c>
      <c r="O417" s="12"/>
      <c r="P417" s="12"/>
      <c r="Q417" s="12"/>
      <c r="R417" s="12"/>
      <c r="S417" s="12"/>
      <c r="T417" s="12"/>
      <c r="U417" s="12"/>
      <c r="V417" s="12"/>
      <c r="W417" s="12"/>
      <c r="X417" s="12"/>
      <c r="Y417" s="12"/>
      <c r="Z417" s="12"/>
    </row>
    <row r="418" ht="12.75" customHeight="1">
      <c r="A418" s="113">
        <f t="shared" si="1"/>
        <v>0</v>
      </c>
      <c r="B418" s="114"/>
      <c r="C418" s="115"/>
      <c r="D418" s="40" t="str">
        <f t="shared" si="2"/>
        <v>#NAME?</v>
      </c>
      <c r="E418" s="84"/>
      <c r="F418" s="41" t="str">
        <f t="shared" si="3"/>
        <v>#NAME?</v>
      </c>
      <c r="G418" s="45" t="str">
        <f t="shared" si="4"/>
        <v>#NAME?</v>
      </c>
      <c r="H418" s="41" t="str">
        <f t="shared" si="5"/>
        <v>#NAME?</v>
      </c>
      <c r="I418" s="116"/>
      <c r="J418" s="42"/>
      <c r="K418" s="133" t="str">
        <f>IF(NKTT!$J418&gt;0,"PS","-")</f>
        <v>-</v>
      </c>
      <c r="L418" s="123" t="str">
        <f t="shared" si="6"/>
        <v>-</v>
      </c>
      <c r="M418" s="123" t="str">
        <f t="shared" si="7"/>
        <v>-</v>
      </c>
      <c r="N418" s="124" t="str">
        <f t="shared" si="8"/>
        <v>-</v>
      </c>
      <c r="O418" s="12"/>
      <c r="P418" s="12"/>
      <c r="Q418" s="12"/>
      <c r="R418" s="12"/>
      <c r="S418" s="12"/>
      <c r="T418" s="12"/>
      <c r="U418" s="12"/>
      <c r="V418" s="12"/>
      <c r="W418" s="12"/>
      <c r="X418" s="12"/>
      <c r="Y418" s="12"/>
      <c r="Z418" s="12"/>
    </row>
    <row r="419" ht="12.75" customHeight="1">
      <c r="A419" s="113">
        <f t="shared" si="1"/>
        <v>0</v>
      </c>
      <c r="B419" s="114"/>
      <c r="C419" s="115"/>
      <c r="D419" s="40" t="str">
        <f t="shared" si="2"/>
        <v>#NAME?</v>
      </c>
      <c r="E419" s="84"/>
      <c r="F419" s="41" t="str">
        <f t="shared" si="3"/>
        <v>#NAME?</v>
      </c>
      <c r="G419" s="45" t="str">
        <f t="shared" si="4"/>
        <v>#NAME?</v>
      </c>
      <c r="H419" s="41" t="str">
        <f t="shared" si="5"/>
        <v>#NAME?</v>
      </c>
      <c r="I419" s="116"/>
      <c r="J419" s="42"/>
      <c r="K419" s="133" t="str">
        <f>IF(NKTT!$J419&gt;0,"PS","-")</f>
        <v>-</v>
      </c>
      <c r="L419" s="123" t="str">
        <f t="shared" si="6"/>
        <v>-</v>
      </c>
      <c r="M419" s="123" t="str">
        <f t="shared" si="7"/>
        <v>-</v>
      </c>
      <c r="N419" s="124" t="str">
        <f t="shared" si="8"/>
        <v>-</v>
      </c>
      <c r="O419" s="12"/>
      <c r="P419" s="12"/>
      <c r="Q419" s="12"/>
      <c r="R419" s="12"/>
      <c r="S419" s="12"/>
      <c r="T419" s="12"/>
      <c r="U419" s="12"/>
      <c r="V419" s="12"/>
      <c r="W419" s="12"/>
      <c r="X419" s="12"/>
      <c r="Y419" s="12"/>
      <c r="Z419" s="12"/>
    </row>
    <row r="420" ht="12.75" customHeight="1">
      <c r="A420" s="113">
        <f t="shared" si="1"/>
        <v>0</v>
      </c>
      <c r="B420" s="114"/>
      <c r="C420" s="115"/>
      <c r="D420" s="40" t="str">
        <f t="shared" si="2"/>
        <v>#NAME?</v>
      </c>
      <c r="E420" s="84"/>
      <c r="F420" s="41" t="str">
        <f t="shared" si="3"/>
        <v>#NAME?</v>
      </c>
      <c r="G420" s="45" t="str">
        <f t="shared" si="4"/>
        <v>#NAME?</v>
      </c>
      <c r="H420" s="41" t="str">
        <f t="shared" si="5"/>
        <v>#NAME?</v>
      </c>
      <c r="I420" s="116"/>
      <c r="J420" s="42"/>
      <c r="K420" s="133" t="str">
        <f>IF(NKTT!$J420&gt;0,"PS","-")</f>
        <v>-</v>
      </c>
      <c r="L420" s="123" t="str">
        <f t="shared" si="6"/>
        <v>-</v>
      </c>
      <c r="M420" s="123" t="str">
        <f t="shared" si="7"/>
        <v>-</v>
      </c>
      <c r="N420" s="124" t="str">
        <f t="shared" si="8"/>
        <v>-</v>
      </c>
      <c r="O420" s="12"/>
      <c r="P420" s="12"/>
      <c r="Q420" s="12"/>
      <c r="R420" s="12"/>
      <c r="S420" s="12"/>
      <c r="T420" s="12"/>
      <c r="U420" s="12"/>
      <c r="V420" s="12"/>
      <c r="W420" s="12"/>
      <c r="X420" s="12"/>
      <c r="Y420" s="12"/>
      <c r="Z420" s="12"/>
    </row>
    <row r="421" ht="12.75" customHeight="1">
      <c r="A421" s="113">
        <f t="shared" si="1"/>
        <v>0</v>
      </c>
      <c r="B421" s="114"/>
      <c r="C421" s="115"/>
      <c r="D421" s="40" t="str">
        <f t="shared" si="2"/>
        <v>#NAME?</v>
      </c>
      <c r="E421" s="84"/>
      <c r="F421" s="41" t="str">
        <f t="shared" si="3"/>
        <v>#NAME?</v>
      </c>
      <c r="G421" s="45" t="str">
        <f t="shared" si="4"/>
        <v>#NAME?</v>
      </c>
      <c r="H421" s="41" t="str">
        <f t="shared" si="5"/>
        <v>#NAME?</v>
      </c>
      <c r="I421" s="116"/>
      <c r="J421" s="42"/>
      <c r="K421" s="133" t="str">
        <f>IF(NKTT!$J421&gt;0,"PS","-")</f>
        <v>-</v>
      </c>
      <c r="L421" s="123" t="str">
        <f t="shared" si="6"/>
        <v>-</v>
      </c>
      <c r="M421" s="123" t="str">
        <f t="shared" si="7"/>
        <v>-</v>
      </c>
      <c r="N421" s="124" t="str">
        <f t="shared" si="8"/>
        <v>-</v>
      </c>
      <c r="O421" s="12"/>
      <c r="P421" s="12"/>
      <c r="Q421" s="12"/>
      <c r="R421" s="12"/>
      <c r="S421" s="12"/>
      <c r="T421" s="12"/>
      <c r="U421" s="12"/>
      <c r="V421" s="12"/>
      <c r="W421" s="12"/>
      <c r="X421" s="12"/>
      <c r="Y421" s="12"/>
      <c r="Z421" s="12"/>
    </row>
    <row r="422" ht="12.75" customHeight="1">
      <c r="A422" s="113">
        <f t="shared" si="1"/>
        <v>0</v>
      </c>
      <c r="B422" s="114"/>
      <c r="C422" s="115"/>
      <c r="D422" s="40" t="str">
        <f t="shared" si="2"/>
        <v>#NAME?</v>
      </c>
      <c r="E422" s="84"/>
      <c r="F422" s="41" t="str">
        <f t="shared" si="3"/>
        <v>#NAME?</v>
      </c>
      <c r="G422" s="45" t="str">
        <f t="shared" si="4"/>
        <v>#NAME?</v>
      </c>
      <c r="H422" s="41" t="str">
        <f t="shared" si="5"/>
        <v>#NAME?</v>
      </c>
      <c r="I422" s="116"/>
      <c r="J422" s="42"/>
      <c r="K422" s="133" t="str">
        <f>IF(NKTT!$J422&gt;0,"PS","-")</f>
        <v>-</v>
      </c>
      <c r="L422" s="123" t="str">
        <f t="shared" si="6"/>
        <v>-</v>
      </c>
      <c r="M422" s="123" t="str">
        <f t="shared" si="7"/>
        <v>-</v>
      </c>
      <c r="N422" s="124" t="str">
        <f t="shared" si="8"/>
        <v>-</v>
      </c>
      <c r="O422" s="12"/>
      <c r="P422" s="12"/>
      <c r="Q422" s="12"/>
      <c r="R422" s="12"/>
      <c r="S422" s="12"/>
      <c r="T422" s="12"/>
      <c r="U422" s="12"/>
      <c r="V422" s="12"/>
      <c r="W422" s="12"/>
      <c r="X422" s="12"/>
      <c r="Y422" s="12"/>
      <c r="Z422" s="12"/>
    </row>
    <row r="423" ht="12.75" customHeight="1">
      <c r="A423" s="113">
        <f t="shared" si="1"/>
        <v>0</v>
      </c>
      <c r="B423" s="114"/>
      <c r="C423" s="115"/>
      <c r="D423" s="40" t="str">
        <f t="shared" si="2"/>
        <v>#NAME?</v>
      </c>
      <c r="E423" s="84"/>
      <c r="F423" s="41" t="str">
        <f t="shared" si="3"/>
        <v>#NAME?</v>
      </c>
      <c r="G423" s="45" t="str">
        <f t="shared" si="4"/>
        <v>#NAME?</v>
      </c>
      <c r="H423" s="41" t="str">
        <f t="shared" si="5"/>
        <v>#NAME?</v>
      </c>
      <c r="I423" s="116"/>
      <c r="J423" s="42"/>
      <c r="K423" s="133" t="str">
        <f>IF(NKTT!$J423&gt;0,"PS","-")</f>
        <v>-</v>
      </c>
      <c r="L423" s="123" t="str">
        <f t="shared" si="6"/>
        <v>-</v>
      </c>
      <c r="M423" s="123" t="str">
        <f t="shared" si="7"/>
        <v>-</v>
      </c>
      <c r="N423" s="124" t="str">
        <f t="shared" si="8"/>
        <v>-</v>
      </c>
      <c r="O423" s="12"/>
      <c r="P423" s="12"/>
      <c r="Q423" s="12"/>
      <c r="R423" s="12"/>
      <c r="S423" s="12"/>
      <c r="T423" s="12"/>
      <c r="U423" s="12"/>
      <c r="V423" s="12"/>
      <c r="W423" s="12"/>
      <c r="X423" s="12"/>
      <c r="Y423" s="12"/>
      <c r="Z423" s="12"/>
    </row>
    <row r="424" ht="12.75" customHeight="1">
      <c r="A424" s="113">
        <f t="shared" si="1"/>
        <v>0</v>
      </c>
      <c r="B424" s="114"/>
      <c r="C424" s="115"/>
      <c r="D424" s="40" t="str">
        <f t="shared" si="2"/>
        <v>#NAME?</v>
      </c>
      <c r="E424" s="84"/>
      <c r="F424" s="41" t="str">
        <f t="shared" si="3"/>
        <v>#NAME?</v>
      </c>
      <c r="G424" s="45" t="str">
        <f t="shared" si="4"/>
        <v>#NAME?</v>
      </c>
      <c r="H424" s="41" t="str">
        <f t="shared" si="5"/>
        <v>#NAME?</v>
      </c>
      <c r="I424" s="116"/>
      <c r="J424" s="42"/>
      <c r="K424" s="133" t="str">
        <f>IF(NKTT!$J424&gt;0,"PS","-")</f>
        <v>-</v>
      </c>
      <c r="L424" s="123" t="str">
        <f t="shared" si="6"/>
        <v>-</v>
      </c>
      <c r="M424" s="123" t="str">
        <f t="shared" si="7"/>
        <v>-</v>
      </c>
      <c r="N424" s="124" t="str">
        <f t="shared" si="8"/>
        <v>-</v>
      </c>
      <c r="O424" s="12"/>
      <c r="P424" s="12"/>
      <c r="Q424" s="12"/>
      <c r="R424" s="12"/>
      <c r="S424" s="12"/>
      <c r="T424" s="12"/>
      <c r="U424" s="12"/>
      <c r="V424" s="12"/>
      <c r="W424" s="12"/>
      <c r="X424" s="12"/>
      <c r="Y424" s="12"/>
      <c r="Z424" s="12"/>
    </row>
    <row r="425" ht="12.75" customHeight="1">
      <c r="A425" s="113">
        <f t="shared" si="1"/>
        <v>0</v>
      </c>
      <c r="B425" s="114"/>
      <c r="C425" s="115"/>
      <c r="D425" s="40" t="str">
        <f t="shared" si="2"/>
        <v>#NAME?</v>
      </c>
      <c r="E425" s="84"/>
      <c r="F425" s="41" t="str">
        <f t="shared" si="3"/>
        <v>#NAME?</v>
      </c>
      <c r="G425" s="45" t="str">
        <f t="shared" si="4"/>
        <v>#NAME?</v>
      </c>
      <c r="H425" s="41" t="str">
        <f t="shared" si="5"/>
        <v>#NAME?</v>
      </c>
      <c r="I425" s="116"/>
      <c r="J425" s="42"/>
      <c r="K425" s="133" t="str">
        <f>IF(NKTT!$J425&gt;0,"PS","-")</f>
        <v>-</v>
      </c>
      <c r="L425" s="123" t="str">
        <f t="shared" si="6"/>
        <v>-</v>
      </c>
      <c r="M425" s="123" t="str">
        <f t="shared" si="7"/>
        <v>-</v>
      </c>
      <c r="N425" s="124" t="str">
        <f t="shared" si="8"/>
        <v>-</v>
      </c>
      <c r="O425" s="12"/>
      <c r="P425" s="12"/>
      <c r="Q425" s="12"/>
      <c r="R425" s="12"/>
      <c r="S425" s="12"/>
      <c r="T425" s="12"/>
      <c r="U425" s="12"/>
      <c r="V425" s="12"/>
      <c r="W425" s="12"/>
      <c r="X425" s="12"/>
      <c r="Y425" s="12"/>
      <c r="Z425" s="12"/>
    </row>
    <row r="426" ht="12.75" customHeight="1">
      <c r="A426" s="113">
        <f t="shared" si="1"/>
        <v>0</v>
      </c>
      <c r="B426" s="114"/>
      <c r="C426" s="115"/>
      <c r="D426" s="40" t="str">
        <f t="shared" si="2"/>
        <v>#NAME?</v>
      </c>
      <c r="E426" s="84"/>
      <c r="F426" s="41" t="str">
        <f t="shared" si="3"/>
        <v>#NAME?</v>
      </c>
      <c r="G426" s="45" t="str">
        <f t="shared" si="4"/>
        <v>#NAME?</v>
      </c>
      <c r="H426" s="41" t="str">
        <f t="shared" si="5"/>
        <v>#NAME?</v>
      </c>
      <c r="I426" s="116"/>
      <c r="J426" s="42"/>
      <c r="K426" s="133" t="str">
        <f>IF(NKTT!$J426&gt;0,"PS","-")</f>
        <v>-</v>
      </c>
      <c r="L426" s="123" t="str">
        <f t="shared" si="6"/>
        <v>-</v>
      </c>
      <c r="M426" s="123" t="str">
        <f t="shared" si="7"/>
        <v>-</v>
      </c>
      <c r="N426" s="124" t="str">
        <f t="shared" si="8"/>
        <v>-</v>
      </c>
      <c r="O426" s="12"/>
      <c r="P426" s="12"/>
      <c r="Q426" s="12"/>
      <c r="R426" s="12"/>
      <c r="S426" s="12"/>
      <c r="T426" s="12"/>
      <c r="U426" s="12"/>
      <c r="V426" s="12"/>
      <c r="W426" s="12"/>
      <c r="X426" s="12"/>
      <c r="Y426" s="12"/>
      <c r="Z426" s="12"/>
    </row>
    <row r="427" ht="12.75" customHeight="1">
      <c r="A427" s="113">
        <f t="shared" si="1"/>
        <v>0</v>
      </c>
      <c r="B427" s="114"/>
      <c r="C427" s="115"/>
      <c r="D427" s="40" t="str">
        <f t="shared" si="2"/>
        <v>#NAME?</v>
      </c>
      <c r="E427" s="84"/>
      <c r="F427" s="41" t="str">
        <f t="shared" si="3"/>
        <v>#NAME?</v>
      </c>
      <c r="G427" s="45" t="str">
        <f t="shared" si="4"/>
        <v>#NAME?</v>
      </c>
      <c r="H427" s="41" t="str">
        <f t="shared" si="5"/>
        <v>#NAME?</v>
      </c>
      <c r="I427" s="116"/>
      <c r="J427" s="42"/>
      <c r="K427" s="133" t="str">
        <f>IF(NKTT!$J427&gt;0,"PS","-")</f>
        <v>-</v>
      </c>
      <c r="L427" s="123" t="str">
        <f t="shared" si="6"/>
        <v>-</v>
      </c>
      <c r="M427" s="123" t="str">
        <f t="shared" si="7"/>
        <v>-</v>
      </c>
      <c r="N427" s="124" t="str">
        <f t="shared" si="8"/>
        <v>-</v>
      </c>
      <c r="O427" s="12"/>
      <c r="P427" s="12"/>
      <c r="Q427" s="12"/>
      <c r="R427" s="12"/>
      <c r="S427" s="12"/>
      <c r="T427" s="12"/>
      <c r="U427" s="12"/>
      <c r="V427" s="12"/>
      <c r="W427" s="12"/>
      <c r="X427" s="12"/>
      <c r="Y427" s="12"/>
      <c r="Z427" s="12"/>
    </row>
    <row r="428" ht="12.75" customHeight="1">
      <c r="A428" s="113">
        <f t="shared" si="1"/>
        <v>0</v>
      </c>
      <c r="B428" s="114"/>
      <c r="C428" s="115"/>
      <c r="D428" s="40" t="str">
        <f t="shared" si="2"/>
        <v>#NAME?</v>
      </c>
      <c r="E428" s="84"/>
      <c r="F428" s="41" t="str">
        <f t="shared" si="3"/>
        <v>#NAME?</v>
      </c>
      <c r="G428" s="45" t="str">
        <f t="shared" si="4"/>
        <v>#NAME?</v>
      </c>
      <c r="H428" s="41" t="str">
        <f t="shared" si="5"/>
        <v>#NAME?</v>
      </c>
      <c r="I428" s="116"/>
      <c r="J428" s="42"/>
      <c r="K428" s="133" t="str">
        <f>IF(NKTT!$J428&gt;0,"PS","-")</f>
        <v>-</v>
      </c>
      <c r="L428" s="123" t="str">
        <f t="shared" si="6"/>
        <v>-</v>
      </c>
      <c r="M428" s="123" t="str">
        <f t="shared" si="7"/>
        <v>-</v>
      </c>
      <c r="N428" s="124" t="str">
        <f t="shared" si="8"/>
        <v>-</v>
      </c>
      <c r="O428" s="12"/>
      <c r="P428" s="12"/>
      <c r="Q428" s="12"/>
      <c r="R428" s="12"/>
      <c r="S428" s="12"/>
      <c r="T428" s="12"/>
      <c r="U428" s="12"/>
      <c r="V428" s="12"/>
      <c r="W428" s="12"/>
      <c r="X428" s="12"/>
      <c r="Y428" s="12"/>
      <c r="Z428" s="12"/>
    </row>
    <row r="429" ht="12.75" customHeight="1">
      <c r="A429" s="113">
        <f t="shared" si="1"/>
        <v>0</v>
      </c>
      <c r="B429" s="114"/>
      <c r="C429" s="115"/>
      <c r="D429" s="40" t="str">
        <f t="shared" si="2"/>
        <v>#NAME?</v>
      </c>
      <c r="E429" s="84"/>
      <c r="F429" s="41" t="str">
        <f t="shared" si="3"/>
        <v>#NAME?</v>
      </c>
      <c r="G429" s="45" t="str">
        <f t="shared" si="4"/>
        <v>#NAME?</v>
      </c>
      <c r="H429" s="41" t="str">
        <f t="shared" si="5"/>
        <v>#NAME?</v>
      </c>
      <c r="I429" s="116"/>
      <c r="J429" s="42"/>
      <c r="K429" s="133" t="str">
        <f>IF(NKTT!$J429&gt;0,"PS","-")</f>
        <v>-</v>
      </c>
      <c r="L429" s="123" t="str">
        <f t="shared" si="6"/>
        <v>-</v>
      </c>
      <c r="M429" s="123" t="str">
        <f t="shared" si="7"/>
        <v>-</v>
      </c>
      <c r="N429" s="124" t="str">
        <f t="shared" si="8"/>
        <v>-</v>
      </c>
      <c r="O429" s="12"/>
      <c r="P429" s="12"/>
      <c r="Q429" s="12"/>
      <c r="R429" s="12"/>
      <c r="S429" s="12"/>
      <c r="T429" s="12"/>
      <c r="U429" s="12"/>
      <c r="V429" s="12"/>
      <c r="W429" s="12"/>
      <c r="X429" s="12"/>
      <c r="Y429" s="12"/>
      <c r="Z429" s="12"/>
    </row>
    <row r="430" ht="12.75" customHeight="1">
      <c r="A430" s="113">
        <f t="shared" si="1"/>
        <v>0</v>
      </c>
      <c r="B430" s="114"/>
      <c r="C430" s="115"/>
      <c r="D430" s="40" t="str">
        <f t="shared" si="2"/>
        <v>#NAME?</v>
      </c>
      <c r="E430" s="84"/>
      <c r="F430" s="41" t="str">
        <f t="shared" si="3"/>
        <v>#NAME?</v>
      </c>
      <c r="G430" s="45" t="str">
        <f t="shared" si="4"/>
        <v>#NAME?</v>
      </c>
      <c r="H430" s="41" t="str">
        <f t="shared" si="5"/>
        <v>#NAME?</v>
      </c>
      <c r="I430" s="116"/>
      <c r="J430" s="42"/>
      <c r="K430" s="133" t="str">
        <f>IF(NKTT!$J430&gt;0,"PS","-")</f>
        <v>-</v>
      </c>
      <c r="L430" s="123" t="str">
        <f t="shared" si="6"/>
        <v>-</v>
      </c>
      <c r="M430" s="123" t="str">
        <f t="shared" si="7"/>
        <v>-</v>
      </c>
      <c r="N430" s="124" t="str">
        <f t="shared" si="8"/>
        <v>-</v>
      </c>
      <c r="O430" s="12"/>
      <c r="P430" s="12"/>
      <c r="Q430" s="12"/>
      <c r="R430" s="12"/>
      <c r="S430" s="12"/>
      <c r="T430" s="12"/>
      <c r="U430" s="12"/>
      <c r="V430" s="12"/>
      <c r="W430" s="12"/>
      <c r="X430" s="12"/>
      <c r="Y430" s="12"/>
      <c r="Z430" s="12"/>
    </row>
    <row r="431" ht="12.75" customHeight="1">
      <c r="A431" s="113">
        <f t="shared" si="1"/>
        <v>0</v>
      </c>
      <c r="B431" s="114"/>
      <c r="C431" s="115"/>
      <c r="D431" s="40" t="str">
        <f t="shared" si="2"/>
        <v>#NAME?</v>
      </c>
      <c r="E431" s="84"/>
      <c r="F431" s="41" t="str">
        <f t="shared" si="3"/>
        <v>#NAME?</v>
      </c>
      <c r="G431" s="45" t="str">
        <f t="shared" si="4"/>
        <v>#NAME?</v>
      </c>
      <c r="H431" s="41" t="str">
        <f t="shared" si="5"/>
        <v>#NAME?</v>
      </c>
      <c r="I431" s="116"/>
      <c r="J431" s="42"/>
      <c r="K431" s="133" t="str">
        <f>IF(NKTT!$J431&gt;0,"PS","-")</f>
        <v>-</v>
      </c>
      <c r="L431" s="123" t="str">
        <f t="shared" si="6"/>
        <v>-</v>
      </c>
      <c r="M431" s="123" t="str">
        <f t="shared" si="7"/>
        <v>-</v>
      </c>
      <c r="N431" s="124" t="str">
        <f t="shared" si="8"/>
        <v>-</v>
      </c>
      <c r="O431" s="12"/>
      <c r="P431" s="12"/>
      <c r="Q431" s="12"/>
      <c r="R431" s="12"/>
      <c r="S431" s="12"/>
      <c r="T431" s="12"/>
      <c r="U431" s="12"/>
      <c r="V431" s="12"/>
      <c r="W431" s="12"/>
      <c r="X431" s="12"/>
      <c r="Y431" s="12"/>
      <c r="Z431" s="12"/>
    </row>
    <row r="432" ht="12.75" customHeight="1">
      <c r="A432" s="113">
        <f t="shared" si="1"/>
        <v>0</v>
      </c>
      <c r="B432" s="114"/>
      <c r="C432" s="115"/>
      <c r="D432" s="40" t="str">
        <f t="shared" si="2"/>
        <v>#NAME?</v>
      </c>
      <c r="E432" s="84"/>
      <c r="F432" s="41" t="str">
        <f t="shared" si="3"/>
        <v>#NAME?</v>
      </c>
      <c r="G432" s="45" t="str">
        <f t="shared" si="4"/>
        <v>#NAME?</v>
      </c>
      <c r="H432" s="41" t="str">
        <f t="shared" si="5"/>
        <v>#NAME?</v>
      </c>
      <c r="I432" s="116"/>
      <c r="J432" s="42"/>
      <c r="K432" s="133" t="str">
        <f>IF(NKTT!$J432&gt;0,"PS","-")</f>
        <v>-</v>
      </c>
      <c r="L432" s="123" t="str">
        <f t="shared" si="6"/>
        <v>-</v>
      </c>
      <c r="M432" s="123" t="str">
        <f t="shared" si="7"/>
        <v>-</v>
      </c>
      <c r="N432" s="124" t="str">
        <f t="shared" si="8"/>
        <v>-</v>
      </c>
      <c r="O432" s="12"/>
      <c r="P432" s="12"/>
      <c r="Q432" s="12"/>
      <c r="R432" s="12"/>
      <c r="S432" s="12"/>
      <c r="T432" s="12"/>
      <c r="U432" s="12"/>
      <c r="V432" s="12"/>
      <c r="W432" s="12"/>
      <c r="X432" s="12"/>
      <c r="Y432" s="12"/>
      <c r="Z432" s="12"/>
    </row>
    <row r="433" ht="12.75" customHeight="1">
      <c r="A433" s="113">
        <f t="shared" si="1"/>
        <v>0</v>
      </c>
      <c r="B433" s="114"/>
      <c r="C433" s="115"/>
      <c r="D433" s="40" t="str">
        <f t="shared" si="2"/>
        <v>#NAME?</v>
      </c>
      <c r="E433" s="84"/>
      <c r="F433" s="41" t="str">
        <f t="shared" si="3"/>
        <v>#NAME?</v>
      </c>
      <c r="G433" s="45" t="str">
        <f t="shared" si="4"/>
        <v>#NAME?</v>
      </c>
      <c r="H433" s="41" t="str">
        <f t="shared" si="5"/>
        <v>#NAME?</v>
      </c>
      <c r="I433" s="116"/>
      <c r="J433" s="42"/>
      <c r="K433" s="133" t="str">
        <f>IF(NKTT!$J433&gt;0,"PS","-")</f>
        <v>-</v>
      </c>
      <c r="L433" s="123" t="str">
        <f t="shared" si="6"/>
        <v>-</v>
      </c>
      <c r="M433" s="123" t="str">
        <f t="shared" si="7"/>
        <v>-</v>
      </c>
      <c r="N433" s="124" t="str">
        <f t="shared" si="8"/>
        <v>-</v>
      </c>
      <c r="O433" s="12"/>
      <c r="P433" s="12"/>
      <c r="Q433" s="12"/>
      <c r="R433" s="12"/>
      <c r="S433" s="12"/>
      <c r="T433" s="12"/>
      <c r="U433" s="12"/>
      <c r="V433" s="12"/>
      <c r="W433" s="12"/>
      <c r="X433" s="12"/>
      <c r="Y433" s="12"/>
      <c r="Z433" s="12"/>
    </row>
    <row r="434" ht="12.75" customHeight="1">
      <c r="A434" s="113">
        <f t="shared" si="1"/>
        <v>0</v>
      </c>
      <c r="B434" s="114"/>
      <c r="C434" s="115"/>
      <c r="D434" s="40" t="str">
        <f t="shared" si="2"/>
        <v>#NAME?</v>
      </c>
      <c r="E434" s="84"/>
      <c r="F434" s="41" t="str">
        <f t="shared" si="3"/>
        <v>#NAME?</v>
      </c>
      <c r="G434" s="45" t="str">
        <f t="shared" si="4"/>
        <v>#NAME?</v>
      </c>
      <c r="H434" s="41" t="str">
        <f t="shared" si="5"/>
        <v>#NAME?</v>
      </c>
      <c r="I434" s="116"/>
      <c r="J434" s="42"/>
      <c r="K434" s="133" t="str">
        <f>IF(NKTT!$J434&gt;0,"PS","-")</f>
        <v>-</v>
      </c>
      <c r="L434" s="123" t="str">
        <f t="shared" si="6"/>
        <v>-</v>
      </c>
      <c r="M434" s="123" t="str">
        <f t="shared" si="7"/>
        <v>-</v>
      </c>
      <c r="N434" s="124" t="str">
        <f t="shared" si="8"/>
        <v>-</v>
      </c>
      <c r="O434" s="12"/>
      <c r="P434" s="12"/>
      <c r="Q434" s="12"/>
      <c r="R434" s="12"/>
      <c r="S434" s="12"/>
      <c r="T434" s="12"/>
      <c r="U434" s="12"/>
      <c r="V434" s="12"/>
      <c r="W434" s="12"/>
      <c r="X434" s="12"/>
      <c r="Y434" s="12"/>
      <c r="Z434" s="12"/>
    </row>
    <row r="435" ht="12.75" customHeight="1">
      <c r="A435" s="113">
        <f t="shared" si="1"/>
        <v>0</v>
      </c>
      <c r="B435" s="114"/>
      <c r="C435" s="115"/>
      <c r="D435" s="40" t="str">
        <f t="shared" si="2"/>
        <v>#NAME?</v>
      </c>
      <c r="E435" s="84"/>
      <c r="F435" s="41" t="str">
        <f t="shared" si="3"/>
        <v>#NAME?</v>
      </c>
      <c r="G435" s="45" t="str">
        <f t="shared" si="4"/>
        <v>#NAME?</v>
      </c>
      <c r="H435" s="41" t="str">
        <f t="shared" si="5"/>
        <v>#NAME?</v>
      </c>
      <c r="I435" s="116"/>
      <c r="J435" s="42"/>
      <c r="K435" s="133" t="str">
        <f>IF(NKTT!$J435&gt;0,"PS","-")</f>
        <v>-</v>
      </c>
      <c r="L435" s="123" t="str">
        <f t="shared" si="6"/>
        <v>-</v>
      </c>
      <c r="M435" s="123" t="str">
        <f t="shared" si="7"/>
        <v>-</v>
      </c>
      <c r="N435" s="124" t="str">
        <f t="shared" si="8"/>
        <v>-</v>
      </c>
      <c r="O435" s="12"/>
      <c r="P435" s="12"/>
      <c r="Q435" s="12"/>
      <c r="R435" s="12"/>
      <c r="S435" s="12"/>
      <c r="T435" s="12"/>
      <c r="U435" s="12"/>
      <c r="V435" s="12"/>
      <c r="W435" s="12"/>
      <c r="X435" s="12"/>
      <c r="Y435" s="12"/>
      <c r="Z435" s="12"/>
    </row>
    <row r="436" ht="12.75" customHeight="1">
      <c r="A436" s="113">
        <f t="shared" si="1"/>
        <v>0</v>
      </c>
      <c r="B436" s="114"/>
      <c r="C436" s="115"/>
      <c r="D436" s="40" t="str">
        <f t="shared" si="2"/>
        <v>#NAME?</v>
      </c>
      <c r="E436" s="84"/>
      <c r="F436" s="41" t="str">
        <f t="shared" si="3"/>
        <v>#NAME?</v>
      </c>
      <c r="G436" s="45" t="str">
        <f t="shared" si="4"/>
        <v>#NAME?</v>
      </c>
      <c r="H436" s="41" t="str">
        <f t="shared" si="5"/>
        <v>#NAME?</v>
      </c>
      <c r="I436" s="116"/>
      <c r="J436" s="42"/>
      <c r="K436" s="133" t="str">
        <f>IF(NKTT!$J436&gt;0,"PS","-")</f>
        <v>-</v>
      </c>
      <c r="L436" s="123" t="str">
        <f t="shared" si="6"/>
        <v>-</v>
      </c>
      <c r="M436" s="123" t="str">
        <f t="shared" si="7"/>
        <v>-</v>
      </c>
      <c r="N436" s="124" t="str">
        <f t="shared" si="8"/>
        <v>-</v>
      </c>
      <c r="O436" s="12"/>
      <c r="P436" s="12"/>
      <c r="Q436" s="12"/>
      <c r="R436" s="12"/>
      <c r="S436" s="12"/>
      <c r="T436" s="12"/>
      <c r="U436" s="12"/>
      <c r="V436" s="12"/>
      <c r="W436" s="12"/>
      <c r="X436" s="12"/>
      <c r="Y436" s="12"/>
      <c r="Z436" s="12"/>
    </row>
    <row r="437" ht="12.75" customHeight="1">
      <c r="A437" s="113">
        <f t="shared" si="1"/>
        <v>0</v>
      </c>
      <c r="B437" s="114"/>
      <c r="C437" s="115"/>
      <c r="D437" s="40" t="str">
        <f t="shared" si="2"/>
        <v>#NAME?</v>
      </c>
      <c r="E437" s="84"/>
      <c r="F437" s="41" t="str">
        <f t="shared" si="3"/>
        <v>#NAME?</v>
      </c>
      <c r="G437" s="45" t="str">
        <f t="shared" si="4"/>
        <v>#NAME?</v>
      </c>
      <c r="H437" s="41" t="str">
        <f t="shared" si="5"/>
        <v>#NAME?</v>
      </c>
      <c r="I437" s="116"/>
      <c r="J437" s="42"/>
      <c r="K437" s="133" t="str">
        <f>IF(NKTT!$J437&gt;0,"PS","-")</f>
        <v>-</v>
      </c>
      <c r="L437" s="123" t="str">
        <f t="shared" si="6"/>
        <v>-</v>
      </c>
      <c r="M437" s="123" t="str">
        <f t="shared" si="7"/>
        <v>-</v>
      </c>
      <c r="N437" s="124" t="str">
        <f t="shared" si="8"/>
        <v>-</v>
      </c>
      <c r="O437" s="12"/>
      <c r="P437" s="12"/>
      <c r="Q437" s="12"/>
      <c r="R437" s="12"/>
      <c r="S437" s="12"/>
      <c r="T437" s="12"/>
      <c r="U437" s="12"/>
      <c r="V437" s="12"/>
      <c r="W437" s="12"/>
      <c r="X437" s="12"/>
      <c r="Y437" s="12"/>
      <c r="Z437" s="12"/>
    </row>
    <row r="438" ht="12.75" customHeight="1">
      <c r="A438" s="113">
        <f t="shared" si="1"/>
        <v>0</v>
      </c>
      <c r="B438" s="114"/>
      <c r="C438" s="115"/>
      <c r="D438" s="40" t="str">
        <f t="shared" si="2"/>
        <v>#NAME?</v>
      </c>
      <c r="E438" s="84"/>
      <c r="F438" s="41" t="str">
        <f t="shared" si="3"/>
        <v>#NAME?</v>
      </c>
      <c r="G438" s="45" t="str">
        <f t="shared" si="4"/>
        <v>#NAME?</v>
      </c>
      <c r="H438" s="41" t="str">
        <f t="shared" si="5"/>
        <v>#NAME?</v>
      </c>
      <c r="I438" s="116"/>
      <c r="J438" s="42"/>
      <c r="K438" s="133" t="str">
        <f>IF(NKTT!$J438&gt;0,"PS","-")</f>
        <v>-</v>
      </c>
      <c r="L438" s="123" t="str">
        <f t="shared" si="6"/>
        <v>-</v>
      </c>
      <c r="M438" s="123" t="str">
        <f t="shared" si="7"/>
        <v>-</v>
      </c>
      <c r="N438" s="124" t="str">
        <f t="shared" si="8"/>
        <v>-</v>
      </c>
      <c r="O438" s="12"/>
      <c r="P438" s="12"/>
      <c r="Q438" s="12"/>
      <c r="R438" s="12"/>
      <c r="S438" s="12"/>
      <c r="T438" s="12"/>
      <c r="U438" s="12"/>
      <c r="V438" s="12"/>
      <c r="W438" s="12"/>
      <c r="X438" s="12"/>
      <c r="Y438" s="12"/>
      <c r="Z438" s="12"/>
    </row>
    <row r="439" ht="12.75" customHeight="1">
      <c r="A439" s="113">
        <f t="shared" si="1"/>
        <v>0</v>
      </c>
      <c r="B439" s="114"/>
      <c r="C439" s="115"/>
      <c r="D439" s="40" t="str">
        <f t="shared" si="2"/>
        <v>#NAME?</v>
      </c>
      <c r="E439" s="84"/>
      <c r="F439" s="41" t="str">
        <f t="shared" si="3"/>
        <v>#NAME?</v>
      </c>
      <c r="G439" s="45" t="str">
        <f t="shared" si="4"/>
        <v>#NAME?</v>
      </c>
      <c r="H439" s="41" t="str">
        <f t="shared" si="5"/>
        <v>#NAME?</v>
      </c>
      <c r="I439" s="116"/>
      <c r="J439" s="42"/>
      <c r="K439" s="133" t="str">
        <f>IF(NKTT!$J439&gt;0,"PS","-")</f>
        <v>-</v>
      </c>
      <c r="L439" s="123" t="str">
        <f t="shared" si="6"/>
        <v>-</v>
      </c>
      <c r="M439" s="123" t="str">
        <f t="shared" si="7"/>
        <v>-</v>
      </c>
      <c r="N439" s="124" t="str">
        <f t="shared" si="8"/>
        <v>-</v>
      </c>
      <c r="O439" s="12"/>
      <c r="P439" s="12"/>
      <c r="Q439" s="12"/>
      <c r="R439" s="12"/>
      <c r="S439" s="12"/>
      <c r="T439" s="12"/>
      <c r="U439" s="12"/>
      <c r="V439" s="12"/>
      <c r="W439" s="12"/>
      <c r="X439" s="12"/>
      <c r="Y439" s="12"/>
      <c r="Z439" s="12"/>
    </row>
    <row r="440" ht="12.75" customHeight="1">
      <c r="A440" s="113">
        <f t="shared" si="1"/>
        <v>0</v>
      </c>
      <c r="B440" s="114"/>
      <c r="C440" s="115"/>
      <c r="D440" s="40" t="str">
        <f t="shared" si="2"/>
        <v>#NAME?</v>
      </c>
      <c r="E440" s="84"/>
      <c r="F440" s="41" t="str">
        <f t="shared" si="3"/>
        <v>#NAME?</v>
      </c>
      <c r="G440" s="45" t="str">
        <f t="shared" si="4"/>
        <v>#NAME?</v>
      </c>
      <c r="H440" s="41" t="str">
        <f t="shared" si="5"/>
        <v>#NAME?</v>
      </c>
      <c r="I440" s="116"/>
      <c r="J440" s="42"/>
      <c r="K440" s="133" t="str">
        <f>IF(NKTT!$J440&gt;0,"PS","-")</f>
        <v>-</v>
      </c>
      <c r="L440" s="123" t="str">
        <f t="shared" si="6"/>
        <v>-</v>
      </c>
      <c r="M440" s="123" t="str">
        <f t="shared" si="7"/>
        <v>-</v>
      </c>
      <c r="N440" s="124" t="str">
        <f t="shared" si="8"/>
        <v>-</v>
      </c>
      <c r="O440" s="12"/>
      <c r="P440" s="12"/>
      <c r="Q440" s="12"/>
      <c r="R440" s="12"/>
      <c r="S440" s="12"/>
      <c r="T440" s="12"/>
      <c r="U440" s="12"/>
      <c r="V440" s="12"/>
      <c r="W440" s="12"/>
      <c r="X440" s="12"/>
      <c r="Y440" s="12"/>
      <c r="Z440" s="12"/>
    </row>
    <row r="441" ht="12.75" customHeight="1">
      <c r="A441" s="113">
        <f t="shared" si="1"/>
        <v>0</v>
      </c>
      <c r="B441" s="114"/>
      <c r="C441" s="115"/>
      <c r="D441" s="40" t="str">
        <f t="shared" si="2"/>
        <v>#NAME?</v>
      </c>
      <c r="E441" s="84"/>
      <c r="F441" s="41" t="str">
        <f t="shared" si="3"/>
        <v>#NAME?</v>
      </c>
      <c r="G441" s="45" t="str">
        <f t="shared" si="4"/>
        <v>#NAME?</v>
      </c>
      <c r="H441" s="41" t="str">
        <f t="shared" si="5"/>
        <v>#NAME?</v>
      </c>
      <c r="I441" s="116"/>
      <c r="J441" s="42"/>
      <c r="K441" s="133" t="str">
        <f>IF(NKTT!$J441&gt;0,"PS","-")</f>
        <v>-</v>
      </c>
      <c r="L441" s="123" t="str">
        <f t="shared" si="6"/>
        <v>-</v>
      </c>
      <c r="M441" s="123" t="str">
        <f t="shared" si="7"/>
        <v>-</v>
      </c>
      <c r="N441" s="124" t="str">
        <f t="shared" si="8"/>
        <v>-</v>
      </c>
      <c r="O441" s="12"/>
      <c r="P441" s="12"/>
      <c r="Q441" s="12"/>
      <c r="R441" s="12"/>
      <c r="S441" s="12"/>
      <c r="T441" s="12"/>
      <c r="U441" s="12"/>
      <c r="V441" s="12"/>
      <c r="W441" s="12"/>
      <c r="X441" s="12"/>
      <c r="Y441" s="12"/>
      <c r="Z441" s="12"/>
    </row>
    <row r="442" ht="12.75" customHeight="1">
      <c r="A442" s="113">
        <f t="shared" si="1"/>
        <v>0</v>
      </c>
      <c r="B442" s="114"/>
      <c r="C442" s="115"/>
      <c r="D442" s="40" t="str">
        <f t="shared" si="2"/>
        <v>#NAME?</v>
      </c>
      <c r="E442" s="84"/>
      <c r="F442" s="41" t="str">
        <f t="shared" si="3"/>
        <v>#NAME?</v>
      </c>
      <c r="G442" s="45" t="str">
        <f t="shared" si="4"/>
        <v>#NAME?</v>
      </c>
      <c r="H442" s="41" t="str">
        <f t="shared" si="5"/>
        <v>#NAME?</v>
      </c>
      <c r="I442" s="116"/>
      <c r="J442" s="42"/>
      <c r="K442" s="133" t="str">
        <f>IF(NKTT!$J442&gt;0,"PS","-")</f>
        <v>-</v>
      </c>
      <c r="L442" s="123" t="str">
        <f t="shared" si="6"/>
        <v>-</v>
      </c>
      <c r="M442" s="123" t="str">
        <f t="shared" si="7"/>
        <v>-</v>
      </c>
      <c r="N442" s="124" t="str">
        <f t="shared" si="8"/>
        <v>-</v>
      </c>
      <c r="O442" s="12"/>
      <c r="P442" s="12"/>
      <c r="Q442" s="12"/>
      <c r="R442" s="12"/>
      <c r="S442" s="12"/>
      <c r="T442" s="12"/>
      <c r="U442" s="12"/>
      <c r="V442" s="12"/>
      <c r="W442" s="12"/>
      <c r="X442" s="12"/>
      <c r="Y442" s="12"/>
      <c r="Z442" s="12"/>
    </row>
    <row r="443" ht="12.75" customHeight="1">
      <c r="A443" s="113">
        <f t="shared" si="1"/>
        <v>0</v>
      </c>
      <c r="B443" s="114"/>
      <c r="C443" s="115"/>
      <c r="D443" s="40" t="str">
        <f t="shared" si="2"/>
        <v>#NAME?</v>
      </c>
      <c r="E443" s="84"/>
      <c r="F443" s="41" t="str">
        <f t="shared" si="3"/>
        <v>#NAME?</v>
      </c>
      <c r="G443" s="45" t="str">
        <f t="shared" si="4"/>
        <v>#NAME?</v>
      </c>
      <c r="H443" s="41" t="str">
        <f t="shared" si="5"/>
        <v>#NAME?</v>
      </c>
      <c r="I443" s="116"/>
      <c r="J443" s="42"/>
      <c r="K443" s="133" t="str">
        <f>IF(NKTT!$J443&gt;0,"PS","-")</f>
        <v>-</v>
      </c>
      <c r="L443" s="123" t="str">
        <f t="shared" si="6"/>
        <v>-</v>
      </c>
      <c r="M443" s="123" t="str">
        <f t="shared" si="7"/>
        <v>-</v>
      </c>
      <c r="N443" s="124" t="str">
        <f t="shared" si="8"/>
        <v>-</v>
      </c>
      <c r="O443" s="12"/>
      <c r="P443" s="12"/>
      <c r="Q443" s="12"/>
      <c r="R443" s="12"/>
      <c r="S443" s="12"/>
      <c r="T443" s="12"/>
      <c r="U443" s="12"/>
      <c r="V443" s="12"/>
      <c r="W443" s="12"/>
      <c r="X443" s="12"/>
      <c r="Y443" s="12"/>
      <c r="Z443" s="12"/>
    </row>
    <row r="444" ht="12.75" customHeight="1">
      <c r="A444" s="113">
        <f t="shared" si="1"/>
        <v>0</v>
      </c>
      <c r="B444" s="114"/>
      <c r="C444" s="115"/>
      <c r="D444" s="40" t="str">
        <f t="shared" si="2"/>
        <v>#NAME?</v>
      </c>
      <c r="E444" s="84"/>
      <c r="F444" s="41" t="str">
        <f t="shared" si="3"/>
        <v>#NAME?</v>
      </c>
      <c r="G444" s="45" t="str">
        <f t="shared" si="4"/>
        <v>#NAME?</v>
      </c>
      <c r="H444" s="41" t="str">
        <f t="shared" si="5"/>
        <v>#NAME?</v>
      </c>
      <c r="I444" s="116"/>
      <c r="J444" s="42"/>
      <c r="K444" s="133" t="str">
        <f>IF(NKTT!$J444&gt;0,"PS","-")</f>
        <v>-</v>
      </c>
      <c r="L444" s="123" t="str">
        <f t="shared" si="6"/>
        <v>-</v>
      </c>
      <c r="M444" s="123" t="str">
        <f t="shared" si="7"/>
        <v>-</v>
      </c>
      <c r="N444" s="124" t="str">
        <f t="shared" si="8"/>
        <v>-</v>
      </c>
      <c r="O444" s="12"/>
      <c r="P444" s="12"/>
      <c r="Q444" s="12"/>
      <c r="R444" s="12"/>
      <c r="S444" s="12"/>
      <c r="T444" s="12"/>
      <c r="U444" s="12"/>
      <c r="V444" s="12"/>
      <c r="W444" s="12"/>
      <c r="X444" s="12"/>
      <c r="Y444" s="12"/>
      <c r="Z444" s="12"/>
    </row>
    <row r="445" ht="12.75" customHeight="1">
      <c r="A445" s="113">
        <f t="shared" si="1"/>
        <v>0</v>
      </c>
      <c r="B445" s="114"/>
      <c r="C445" s="115"/>
      <c r="D445" s="40" t="str">
        <f t="shared" si="2"/>
        <v>#NAME?</v>
      </c>
      <c r="E445" s="84"/>
      <c r="F445" s="41" t="str">
        <f t="shared" si="3"/>
        <v>#NAME?</v>
      </c>
      <c r="G445" s="45" t="str">
        <f t="shared" si="4"/>
        <v>#NAME?</v>
      </c>
      <c r="H445" s="41" t="str">
        <f t="shared" si="5"/>
        <v>#NAME?</v>
      </c>
      <c r="I445" s="116"/>
      <c r="J445" s="42"/>
      <c r="K445" s="133" t="str">
        <f>IF(NKTT!$J445&gt;0,"PS","-")</f>
        <v>-</v>
      </c>
      <c r="L445" s="123" t="str">
        <f t="shared" si="6"/>
        <v>-</v>
      </c>
      <c r="M445" s="123" t="str">
        <f t="shared" si="7"/>
        <v>-</v>
      </c>
      <c r="N445" s="124" t="str">
        <f t="shared" si="8"/>
        <v>-</v>
      </c>
      <c r="O445" s="12"/>
      <c r="P445" s="12"/>
      <c r="Q445" s="12"/>
      <c r="R445" s="12"/>
      <c r="S445" s="12"/>
      <c r="T445" s="12"/>
      <c r="U445" s="12"/>
      <c r="V445" s="12"/>
      <c r="W445" s="12"/>
      <c r="X445" s="12"/>
      <c r="Y445" s="12"/>
      <c r="Z445" s="12"/>
    </row>
    <row r="446" ht="12.75" customHeight="1">
      <c r="A446" s="113">
        <f t="shared" si="1"/>
        <v>0</v>
      </c>
      <c r="B446" s="114"/>
      <c r="C446" s="115"/>
      <c r="D446" s="40" t="str">
        <f t="shared" si="2"/>
        <v>#NAME?</v>
      </c>
      <c r="E446" s="84"/>
      <c r="F446" s="41" t="str">
        <f t="shared" si="3"/>
        <v>#NAME?</v>
      </c>
      <c r="G446" s="45" t="str">
        <f t="shared" si="4"/>
        <v>#NAME?</v>
      </c>
      <c r="H446" s="41" t="str">
        <f t="shared" si="5"/>
        <v>#NAME?</v>
      </c>
      <c r="I446" s="116"/>
      <c r="J446" s="42"/>
      <c r="K446" s="133" t="str">
        <f>IF(NKTT!$J446&gt;0,"PS","-")</f>
        <v>-</v>
      </c>
      <c r="L446" s="123" t="str">
        <f t="shared" si="6"/>
        <v>-</v>
      </c>
      <c r="M446" s="123" t="str">
        <f t="shared" si="7"/>
        <v>-</v>
      </c>
      <c r="N446" s="124" t="str">
        <f t="shared" si="8"/>
        <v>-</v>
      </c>
      <c r="O446" s="12"/>
      <c r="P446" s="12"/>
      <c r="Q446" s="12"/>
      <c r="R446" s="12"/>
      <c r="S446" s="12"/>
      <c r="T446" s="12"/>
      <c r="U446" s="12"/>
      <c r="V446" s="12"/>
      <c r="W446" s="12"/>
      <c r="X446" s="12"/>
      <c r="Y446" s="12"/>
      <c r="Z446" s="12"/>
    </row>
    <row r="447" ht="12.75" customHeight="1">
      <c r="A447" s="113">
        <f t="shared" si="1"/>
        <v>0</v>
      </c>
      <c r="B447" s="114"/>
      <c r="C447" s="115"/>
      <c r="D447" s="40" t="str">
        <f t="shared" si="2"/>
        <v>#NAME?</v>
      </c>
      <c r="E447" s="84"/>
      <c r="F447" s="41" t="str">
        <f t="shared" si="3"/>
        <v>#NAME?</v>
      </c>
      <c r="G447" s="45" t="str">
        <f t="shared" si="4"/>
        <v>#NAME?</v>
      </c>
      <c r="H447" s="41" t="str">
        <f t="shared" si="5"/>
        <v>#NAME?</v>
      </c>
      <c r="I447" s="116"/>
      <c r="J447" s="42"/>
      <c r="K447" s="133" t="str">
        <f>IF(NKTT!$J447&gt;0,"PS","-")</f>
        <v>-</v>
      </c>
      <c r="L447" s="123" t="str">
        <f t="shared" si="6"/>
        <v>-</v>
      </c>
      <c r="M447" s="123" t="str">
        <f t="shared" si="7"/>
        <v>-</v>
      </c>
      <c r="N447" s="124" t="str">
        <f t="shared" si="8"/>
        <v>-</v>
      </c>
      <c r="O447" s="12"/>
      <c r="P447" s="12"/>
      <c r="Q447" s="12"/>
      <c r="R447" s="12"/>
      <c r="S447" s="12"/>
      <c r="T447" s="12"/>
      <c r="U447" s="12"/>
      <c r="V447" s="12"/>
      <c r="W447" s="12"/>
      <c r="X447" s="12"/>
      <c r="Y447" s="12"/>
      <c r="Z447" s="12"/>
    </row>
    <row r="448" ht="12.75" customHeight="1">
      <c r="A448" s="113">
        <f t="shared" si="1"/>
        <v>0</v>
      </c>
      <c r="B448" s="114"/>
      <c r="C448" s="115"/>
      <c r="D448" s="40" t="str">
        <f t="shared" si="2"/>
        <v>#NAME?</v>
      </c>
      <c r="E448" s="84"/>
      <c r="F448" s="41" t="str">
        <f t="shared" si="3"/>
        <v>#NAME?</v>
      </c>
      <c r="G448" s="45" t="str">
        <f t="shared" si="4"/>
        <v>#NAME?</v>
      </c>
      <c r="H448" s="41" t="str">
        <f t="shared" si="5"/>
        <v>#NAME?</v>
      </c>
      <c r="I448" s="116"/>
      <c r="J448" s="42"/>
      <c r="K448" s="133" t="str">
        <f>IF(NKTT!$J448&gt;0,"PS","-")</f>
        <v>-</v>
      </c>
      <c r="L448" s="123" t="str">
        <f t="shared" si="6"/>
        <v>-</v>
      </c>
      <c r="M448" s="123" t="str">
        <f t="shared" si="7"/>
        <v>-</v>
      </c>
      <c r="N448" s="124" t="str">
        <f t="shared" si="8"/>
        <v>-</v>
      </c>
      <c r="O448" s="12"/>
      <c r="P448" s="12"/>
      <c r="Q448" s="12"/>
      <c r="R448" s="12"/>
      <c r="S448" s="12"/>
      <c r="T448" s="12"/>
      <c r="U448" s="12"/>
      <c r="V448" s="12"/>
      <c r="W448" s="12"/>
      <c r="X448" s="12"/>
      <c r="Y448" s="12"/>
      <c r="Z448" s="12"/>
    </row>
    <row r="449" ht="12.75" customHeight="1">
      <c r="A449" s="113">
        <f t="shared" si="1"/>
        <v>0</v>
      </c>
      <c r="B449" s="114"/>
      <c r="C449" s="115"/>
      <c r="D449" s="40" t="str">
        <f t="shared" si="2"/>
        <v>#NAME?</v>
      </c>
      <c r="E449" s="84"/>
      <c r="F449" s="41" t="str">
        <f t="shared" si="3"/>
        <v>#NAME?</v>
      </c>
      <c r="G449" s="45" t="str">
        <f t="shared" si="4"/>
        <v>#NAME?</v>
      </c>
      <c r="H449" s="41" t="str">
        <f t="shared" si="5"/>
        <v>#NAME?</v>
      </c>
      <c r="I449" s="116"/>
      <c r="J449" s="42"/>
      <c r="K449" s="133" t="str">
        <f>IF(NKTT!$J449&gt;0,"PS","-")</f>
        <v>-</v>
      </c>
      <c r="L449" s="123" t="str">
        <f t="shared" si="6"/>
        <v>-</v>
      </c>
      <c r="M449" s="123" t="str">
        <f t="shared" si="7"/>
        <v>-</v>
      </c>
      <c r="N449" s="124" t="str">
        <f t="shared" si="8"/>
        <v>-</v>
      </c>
      <c r="O449" s="12"/>
      <c r="P449" s="12"/>
      <c r="Q449" s="12"/>
      <c r="R449" s="12"/>
      <c r="S449" s="12"/>
      <c r="T449" s="12"/>
      <c r="U449" s="12"/>
      <c r="V449" s="12"/>
      <c r="W449" s="12"/>
      <c r="X449" s="12"/>
      <c r="Y449" s="12"/>
      <c r="Z449" s="12"/>
    </row>
    <row r="450" ht="12.75" customHeight="1">
      <c r="A450" s="113">
        <f t="shared" si="1"/>
        <v>0</v>
      </c>
      <c r="B450" s="114"/>
      <c r="C450" s="115"/>
      <c r="D450" s="40" t="str">
        <f t="shared" si="2"/>
        <v>#NAME?</v>
      </c>
      <c r="E450" s="84"/>
      <c r="F450" s="41" t="str">
        <f t="shared" si="3"/>
        <v>#NAME?</v>
      </c>
      <c r="G450" s="45" t="str">
        <f t="shared" si="4"/>
        <v>#NAME?</v>
      </c>
      <c r="H450" s="41" t="str">
        <f t="shared" si="5"/>
        <v>#NAME?</v>
      </c>
      <c r="I450" s="116"/>
      <c r="J450" s="42"/>
      <c r="K450" s="133" t="str">
        <f>IF(NKTT!$J450&gt;0,"PS","-")</f>
        <v>-</v>
      </c>
      <c r="L450" s="123" t="str">
        <f t="shared" si="6"/>
        <v>-</v>
      </c>
      <c r="M450" s="123" t="str">
        <f t="shared" si="7"/>
        <v>-</v>
      </c>
      <c r="N450" s="124" t="str">
        <f t="shared" si="8"/>
        <v>-</v>
      </c>
      <c r="O450" s="12"/>
      <c r="P450" s="12"/>
      <c r="Q450" s="12"/>
      <c r="R450" s="12"/>
      <c r="S450" s="12"/>
      <c r="T450" s="12"/>
      <c r="U450" s="12"/>
      <c r="V450" s="12"/>
      <c r="W450" s="12"/>
      <c r="X450" s="12"/>
      <c r="Y450" s="12"/>
      <c r="Z450" s="12"/>
    </row>
    <row r="451" ht="12.75" customHeight="1">
      <c r="A451" s="113">
        <f t="shared" si="1"/>
        <v>0</v>
      </c>
      <c r="B451" s="114"/>
      <c r="C451" s="115"/>
      <c r="D451" s="40" t="str">
        <f t="shared" si="2"/>
        <v>#NAME?</v>
      </c>
      <c r="E451" s="84"/>
      <c r="F451" s="41" t="str">
        <f t="shared" si="3"/>
        <v>#NAME?</v>
      </c>
      <c r="G451" s="45" t="str">
        <f t="shared" si="4"/>
        <v>#NAME?</v>
      </c>
      <c r="H451" s="41" t="str">
        <f t="shared" si="5"/>
        <v>#NAME?</v>
      </c>
      <c r="I451" s="116"/>
      <c r="J451" s="42"/>
      <c r="K451" s="133" t="str">
        <f>IF(NKTT!$J451&gt;0,"PS","-")</f>
        <v>-</v>
      </c>
      <c r="L451" s="123" t="str">
        <f t="shared" si="6"/>
        <v>-</v>
      </c>
      <c r="M451" s="123" t="str">
        <f t="shared" si="7"/>
        <v>-</v>
      </c>
      <c r="N451" s="124" t="str">
        <f t="shared" si="8"/>
        <v>-</v>
      </c>
      <c r="O451" s="12"/>
      <c r="P451" s="12"/>
      <c r="Q451" s="12"/>
      <c r="R451" s="12"/>
      <c r="S451" s="12"/>
      <c r="T451" s="12"/>
      <c r="U451" s="12"/>
      <c r="V451" s="12"/>
      <c r="W451" s="12"/>
      <c r="X451" s="12"/>
      <c r="Y451" s="12"/>
      <c r="Z451" s="12"/>
    </row>
    <row r="452" ht="12.75" customHeight="1">
      <c r="A452" s="113">
        <f t="shared" si="1"/>
        <v>0</v>
      </c>
      <c r="B452" s="114"/>
      <c r="C452" s="115"/>
      <c r="D452" s="40" t="str">
        <f t="shared" si="2"/>
        <v>#NAME?</v>
      </c>
      <c r="E452" s="84"/>
      <c r="F452" s="41" t="str">
        <f t="shared" si="3"/>
        <v>#NAME?</v>
      </c>
      <c r="G452" s="45" t="str">
        <f t="shared" si="4"/>
        <v>#NAME?</v>
      </c>
      <c r="H452" s="41" t="str">
        <f t="shared" si="5"/>
        <v>#NAME?</v>
      </c>
      <c r="I452" s="116"/>
      <c r="J452" s="42"/>
      <c r="K452" s="133" t="str">
        <f>IF(NKTT!$J452&gt;0,"PS","-")</f>
        <v>-</v>
      </c>
      <c r="L452" s="123" t="str">
        <f t="shared" si="6"/>
        <v>-</v>
      </c>
      <c r="M452" s="123" t="str">
        <f t="shared" si="7"/>
        <v>-</v>
      </c>
      <c r="N452" s="124" t="str">
        <f t="shared" si="8"/>
        <v>-</v>
      </c>
      <c r="O452" s="12"/>
      <c r="P452" s="12"/>
      <c r="Q452" s="12"/>
      <c r="R452" s="12"/>
      <c r="S452" s="12"/>
      <c r="T452" s="12"/>
      <c r="U452" s="12"/>
      <c r="V452" s="12"/>
      <c r="W452" s="12"/>
      <c r="X452" s="12"/>
      <c r="Y452" s="12"/>
      <c r="Z452" s="12"/>
    </row>
    <row r="453" ht="12.75" customHeight="1">
      <c r="A453" s="113">
        <f t="shared" si="1"/>
        <v>0</v>
      </c>
      <c r="B453" s="114"/>
      <c r="C453" s="115"/>
      <c r="D453" s="40" t="str">
        <f t="shared" si="2"/>
        <v>#NAME?</v>
      </c>
      <c r="E453" s="84"/>
      <c r="F453" s="41" t="str">
        <f t="shared" si="3"/>
        <v>#NAME?</v>
      </c>
      <c r="G453" s="45" t="str">
        <f t="shared" si="4"/>
        <v>#NAME?</v>
      </c>
      <c r="H453" s="41" t="str">
        <f t="shared" si="5"/>
        <v>#NAME?</v>
      </c>
      <c r="I453" s="116"/>
      <c r="J453" s="42"/>
      <c r="K453" s="133" t="str">
        <f>IF(NKTT!$J453&gt;0,"PS","-")</f>
        <v>-</v>
      </c>
      <c r="L453" s="123" t="str">
        <f t="shared" si="6"/>
        <v>-</v>
      </c>
      <c r="M453" s="123" t="str">
        <f t="shared" si="7"/>
        <v>-</v>
      </c>
      <c r="N453" s="124" t="str">
        <f t="shared" si="8"/>
        <v>-</v>
      </c>
      <c r="O453" s="12"/>
      <c r="P453" s="12"/>
      <c r="Q453" s="12"/>
      <c r="R453" s="12"/>
      <c r="S453" s="12"/>
      <c r="T453" s="12"/>
      <c r="U453" s="12"/>
      <c r="V453" s="12"/>
      <c r="W453" s="12"/>
      <c r="X453" s="12"/>
      <c r="Y453" s="12"/>
      <c r="Z453" s="12"/>
    </row>
    <row r="454" ht="12.75" customHeight="1">
      <c r="A454" s="113">
        <f t="shared" si="1"/>
        <v>0</v>
      </c>
      <c r="B454" s="114"/>
      <c r="C454" s="115"/>
      <c r="D454" s="40" t="str">
        <f t="shared" si="2"/>
        <v>#NAME?</v>
      </c>
      <c r="E454" s="84"/>
      <c r="F454" s="41" t="str">
        <f t="shared" si="3"/>
        <v>#NAME?</v>
      </c>
      <c r="G454" s="45" t="str">
        <f t="shared" si="4"/>
        <v>#NAME?</v>
      </c>
      <c r="H454" s="41" t="str">
        <f t="shared" si="5"/>
        <v>#NAME?</v>
      </c>
      <c r="I454" s="116"/>
      <c r="J454" s="42"/>
      <c r="K454" s="133" t="str">
        <f>IF(NKTT!$J454&gt;0,"PS","-")</f>
        <v>-</v>
      </c>
      <c r="L454" s="123" t="str">
        <f t="shared" si="6"/>
        <v>-</v>
      </c>
      <c r="M454" s="123" t="str">
        <f t="shared" si="7"/>
        <v>-</v>
      </c>
      <c r="N454" s="124" t="str">
        <f t="shared" si="8"/>
        <v>-</v>
      </c>
      <c r="O454" s="12"/>
      <c r="P454" s="12"/>
      <c r="Q454" s="12"/>
      <c r="R454" s="12"/>
      <c r="S454" s="12"/>
      <c r="T454" s="12"/>
      <c r="U454" s="12"/>
      <c r="V454" s="12"/>
      <c r="W454" s="12"/>
      <c r="X454" s="12"/>
      <c r="Y454" s="12"/>
      <c r="Z454" s="12"/>
    </row>
    <row r="455" ht="12.75" customHeight="1">
      <c r="A455" s="113">
        <f t="shared" si="1"/>
        <v>0</v>
      </c>
      <c r="B455" s="114"/>
      <c r="C455" s="115"/>
      <c r="D455" s="40" t="str">
        <f t="shared" si="2"/>
        <v>#NAME?</v>
      </c>
      <c r="E455" s="84"/>
      <c r="F455" s="41" t="str">
        <f t="shared" si="3"/>
        <v>#NAME?</v>
      </c>
      <c r="G455" s="45" t="str">
        <f t="shared" si="4"/>
        <v>#NAME?</v>
      </c>
      <c r="H455" s="41" t="str">
        <f t="shared" si="5"/>
        <v>#NAME?</v>
      </c>
      <c r="I455" s="116"/>
      <c r="J455" s="42"/>
      <c r="K455" s="133" t="str">
        <f>IF(NKTT!$J455&gt;0,"PS","-")</f>
        <v>-</v>
      </c>
      <c r="L455" s="123" t="str">
        <f t="shared" si="6"/>
        <v>-</v>
      </c>
      <c r="M455" s="123" t="str">
        <f t="shared" si="7"/>
        <v>-</v>
      </c>
      <c r="N455" s="124" t="str">
        <f t="shared" si="8"/>
        <v>-</v>
      </c>
      <c r="O455" s="12"/>
      <c r="P455" s="12"/>
      <c r="Q455" s="12"/>
      <c r="R455" s="12"/>
      <c r="S455" s="12"/>
      <c r="T455" s="12"/>
      <c r="U455" s="12"/>
      <c r="V455" s="12"/>
      <c r="W455" s="12"/>
      <c r="X455" s="12"/>
      <c r="Y455" s="12"/>
      <c r="Z455" s="12"/>
    </row>
    <row r="456" ht="12.75" customHeight="1">
      <c r="A456" s="113">
        <f t="shared" si="1"/>
        <v>0</v>
      </c>
      <c r="B456" s="114"/>
      <c r="C456" s="115"/>
      <c r="D456" s="40" t="str">
        <f t="shared" si="2"/>
        <v>#NAME?</v>
      </c>
      <c r="E456" s="84"/>
      <c r="F456" s="41" t="str">
        <f t="shared" si="3"/>
        <v>#NAME?</v>
      </c>
      <c r="G456" s="45" t="str">
        <f t="shared" si="4"/>
        <v>#NAME?</v>
      </c>
      <c r="H456" s="41" t="str">
        <f t="shared" si="5"/>
        <v>#NAME?</v>
      </c>
      <c r="I456" s="116"/>
      <c r="J456" s="42"/>
      <c r="K456" s="133" t="str">
        <f>IF(NKTT!$J456&gt;0,"PS","-")</f>
        <v>-</v>
      </c>
      <c r="L456" s="123" t="str">
        <f t="shared" si="6"/>
        <v>-</v>
      </c>
      <c r="M456" s="123" t="str">
        <f t="shared" si="7"/>
        <v>-</v>
      </c>
      <c r="N456" s="124" t="str">
        <f t="shared" si="8"/>
        <v>-</v>
      </c>
      <c r="O456" s="12"/>
      <c r="P456" s="12"/>
      <c r="Q456" s="12"/>
      <c r="R456" s="12"/>
      <c r="S456" s="12"/>
      <c r="T456" s="12"/>
      <c r="U456" s="12"/>
      <c r="V456" s="12"/>
      <c r="W456" s="12"/>
      <c r="X456" s="12"/>
      <c r="Y456" s="12"/>
      <c r="Z456" s="12"/>
    </row>
    <row r="457" ht="12.75" customHeight="1">
      <c r="A457" s="113">
        <f t="shared" si="1"/>
        <v>0</v>
      </c>
      <c r="B457" s="114"/>
      <c r="C457" s="115"/>
      <c r="D457" s="40" t="str">
        <f t="shared" si="2"/>
        <v>#NAME?</v>
      </c>
      <c r="E457" s="84"/>
      <c r="F457" s="41" t="str">
        <f t="shared" si="3"/>
        <v>#NAME?</v>
      </c>
      <c r="G457" s="45" t="str">
        <f t="shared" si="4"/>
        <v>#NAME?</v>
      </c>
      <c r="H457" s="41" t="str">
        <f t="shared" si="5"/>
        <v>#NAME?</v>
      </c>
      <c r="I457" s="116"/>
      <c r="J457" s="42"/>
      <c r="K457" s="133" t="str">
        <f>IF(NKTT!$J457&gt;0,"PS","-")</f>
        <v>-</v>
      </c>
      <c r="L457" s="123" t="str">
        <f t="shared" si="6"/>
        <v>-</v>
      </c>
      <c r="M457" s="123" t="str">
        <f t="shared" si="7"/>
        <v>-</v>
      </c>
      <c r="N457" s="124" t="str">
        <f t="shared" si="8"/>
        <v>-</v>
      </c>
      <c r="O457" s="12"/>
      <c r="P457" s="12"/>
      <c r="Q457" s="12"/>
      <c r="R457" s="12"/>
      <c r="S457" s="12"/>
      <c r="T457" s="12"/>
      <c r="U457" s="12"/>
      <c r="V457" s="12"/>
      <c r="W457" s="12"/>
      <c r="X457" s="12"/>
      <c r="Y457" s="12"/>
      <c r="Z457" s="12"/>
    </row>
    <row r="458" ht="12.75" customHeight="1">
      <c r="A458" s="113">
        <f t="shared" si="1"/>
        <v>0</v>
      </c>
      <c r="B458" s="114"/>
      <c r="C458" s="115"/>
      <c r="D458" s="40" t="str">
        <f t="shared" si="2"/>
        <v>#NAME?</v>
      </c>
      <c r="E458" s="84"/>
      <c r="F458" s="41" t="str">
        <f t="shared" si="3"/>
        <v>#NAME?</v>
      </c>
      <c r="G458" s="45" t="str">
        <f t="shared" si="4"/>
        <v>#NAME?</v>
      </c>
      <c r="H458" s="41" t="str">
        <f t="shared" si="5"/>
        <v>#NAME?</v>
      </c>
      <c r="I458" s="116"/>
      <c r="J458" s="42"/>
      <c r="K458" s="133" t="str">
        <f>IF(NKTT!$J458&gt;0,"PS","-")</f>
        <v>-</v>
      </c>
      <c r="L458" s="123" t="str">
        <f t="shared" si="6"/>
        <v>-</v>
      </c>
      <c r="M458" s="123" t="str">
        <f t="shared" si="7"/>
        <v>-</v>
      </c>
      <c r="N458" s="124" t="str">
        <f t="shared" si="8"/>
        <v>-</v>
      </c>
      <c r="O458" s="12"/>
      <c r="P458" s="12"/>
      <c r="Q458" s="12"/>
      <c r="R458" s="12"/>
      <c r="S458" s="12"/>
      <c r="T458" s="12"/>
      <c r="U458" s="12"/>
      <c r="V458" s="12"/>
      <c r="W458" s="12"/>
      <c r="X458" s="12"/>
      <c r="Y458" s="12"/>
      <c r="Z458" s="12"/>
    </row>
    <row r="459" ht="12.75" customHeight="1">
      <c r="A459" s="113">
        <f t="shared" si="1"/>
        <v>0</v>
      </c>
      <c r="B459" s="114"/>
      <c r="C459" s="115"/>
      <c r="D459" s="40" t="str">
        <f t="shared" si="2"/>
        <v>#NAME?</v>
      </c>
      <c r="E459" s="84"/>
      <c r="F459" s="41" t="str">
        <f t="shared" si="3"/>
        <v>#NAME?</v>
      </c>
      <c r="G459" s="45" t="str">
        <f t="shared" si="4"/>
        <v>#NAME?</v>
      </c>
      <c r="H459" s="41" t="str">
        <f t="shared" si="5"/>
        <v>#NAME?</v>
      </c>
      <c r="I459" s="116"/>
      <c r="J459" s="42"/>
      <c r="K459" s="133" t="str">
        <f>IF(NKTT!$J459&gt;0,"PS","-")</f>
        <v>-</v>
      </c>
      <c r="L459" s="123" t="str">
        <f t="shared" si="6"/>
        <v>-</v>
      </c>
      <c r="M459" s="123" t="str">
        <f t="shared" si="7"/>
        <v>-</v>
      </c>
      <c r="N459" s="124" t="str">
        <f t="shared" si="8"/>
        <v>-</v>
      </c>
      <c r="O459" s="12"/>
      <c r="P459" s="12"/>
      <c r="Q459" s="12"/>
      <c r="R459" s="12"/>
      <c r="S459" s="12"/>
      <c r="T459" s="12"/>
      <c r="U459" s="12"/>
      <c r="V459" s="12"/>
      <c r="W459" s="12"/>
      <c r="X459" s="12"/>
      <c r="Y459" s="12"/>
      <c r="Z459" s="12"/>
    </row>
    <row r="460" ht="12.75" customHeight="1">
      <c r="A460" s="113">
        <f t="shared" si="1"/>
        <v>0</v>
      </c>
      <c r="B460" s="114"/>
      <c r="C460" s="115"/>
      <c r="D460" s="40" t="str">
        <f t="shared" si="2"/>
        <v>#NAME?</v>
      </c>
      <c r="E460" s="84"/>
      <c r="F460" s="41" t="str">
        <f t="shared" si="3"/>
        <v>#NAME?</v>
      </c>
      <c r="G460" s="45" t="str">
        <f t="shared" si="4"/>
        <v>#NAME?</v>
      </c>
      <c r="H460" s="41" t="str">
        <f t="shared" si="5"/>
        <v>#NAME?</v>
      </c>
      <c r="I460" s="116"/>
      <c r="J460" s="42"/>
      <c r="K460" s="133" t="str">
        <f>IF(NKTT!$J460&gt;0,"PS","-")</f>
        <v>-</v>
      </c>
      <c r="L460" s="123" t="str">
        <f t="shared" si="6"/>
        <v>-</v>
      </c>
      <c r="M460" s="123" t="str">
        <f t="shared" si="7"/>
        <v>-</v>
      </c>
      <c r="N460" s="124" t="str">
        <f t="shared" si="8"/>
        <v>-</v>
      </c>
      <c r="O460" s="12"/>
      <c r="P460" s="12"/>
      <c r="Q460" s="12"/>
      <c r="R460" s="12"/>
      <c r="S460" s="12"/>
      <c r="T460" s="12"/>
      <c r="U460" s="12"/>
      <c r="V460" s="12"/>
      <c r="W460" s="12"/>
      <c r="X460" s="12"/>
      <c r="Y460" s="12"/>
      <c r="Z460" s="12"/>
    </row>
    <row r="461" ht="12.75" customHeight="1">
      <c r="A461" s="113">
        <f t="shared" si="1"/>
        <v>0</v>
      </c>
      <c r="B461" s="114"/>
      <c r="C461" s="115"/>
      <c r="D461" s="40" t="str">
        <f t="shared" si="2"/>
        <v>#NAME?</v>
      </c>
      <c r="E461" s="84"/>
      <c r="F461" s="41" t="str">
        <f t="shared" si="3"/>
        <v>#NAME?</v>
      </c>
      <c r="G461" s="45" t="str">
        <f t="shared" si="4"/>
        <v>#NAME?</v>
      </c>
      <c r="H461" s="41" t="str">
        <f t="shared" si="5"/>
        <v>#NAME?</v>
      </c>
      <c r="I461" s="116"/>
      <c r="J461" s="42"/>
      <c r="K461" s="133" t="str">
        <f>IF(NKTT!$J461&gt;0,"PS","-")</f>
        <v>-</v>
      </c>
      <c r="L461" s="123" t="str">
        <f t="shared" si="6"/>
        <v>-</v>
      </c>
      <c r="M461" s="123" t="str">
        <f t="shared" si="7"/>
        <v>-</v>
      </c>
      <c r="N461" s="124" t="str">
        <f t="shared" si="8"/>
        <v>-</v>
      </c>
      <c r="O461" s="12"/>
      <c r="P461" s="12"/>
      <c r="Q461" s="12"/>
      <c r="R461" s="12"/>
      <c r="S461" s="12"/>
      <c r="T461" s="12"/>
      <c r="U461" s="12"/>
      <c r="V461" s="12"/>
      <c r="W461" s="12"/>
      <c r="X461" s="12"/>
      <c r="Y461" s="12"/>
      <c r="Z461" s="12"/>
    </row>
    <row r="462" ht="12.75" customHeight="1">
      <c r="A462" s="113">
        <f t="shared" si="1"/>
        <v>0</v>
      </c>
      <c r="B462" s="114"/>
      <c r="C462" s="115"/>
      <c r="D462" s="40" t="str">
        <f t="shared" si="2"/>
        <v>#NAME?</v>
      </c>
      <c r="E462" s="84"/>
      <c r="F462" s="41" t="str">
        <f t="shared" si="3"/>
        <v>#NAME?</v>
      </c>
      <c r="G462" s="45" t="str">
        <f t="shared" si="4"/>
        <v>#NAME?</v>
      </c>
      <c r="H462" s="41" t="str">
        <f t="shared" si="5"/>
        <v>#NAME?</v>
      </c>
      <c r="I462" s="116"/>
      <c r="J462" s="42"/>
      <c r="K462" s="133" t="str">
        <f>IF(NKTT!$J462&gt;0,"PS","-")</f>
        <v>-</v>
      </c>
      <c r="L462" s="123" t="str">
        <f t="shared" si="6"/>
        <v>-</v>
      </c>
      <c r="M462" s="123" t="str">
        <f t="shared" si="7"/>
        <v>-</v>
      </c>
      <c r="N462" s="124" t="str">
        <f t="shared" si="8"/>
        <v>-</v>
      </c>
      <c r="O462" s="12"/>
      <c r="P462" s="12"/>
      <c r="Q462" s="12"/>
      <c r="R462" s="12"/>
      <c r="S462" s="12"/>
      <c r="T462" s="12"/>
      <c r="U462" s="12"/>
      <c r="V462" s="12"/>
      <c r="W462" s="12"/>
      <c r="X462" s="12"/>
      <c r="Y462" s="12"/>
      <c r="Z462" s="12"/>
    </row>
    <row r="463" ht="12.75" customHeight="1">
      <c r="A463" s="113">
        <f t="shared" si="1"/>
        <v>0</v>
      </c>
      <c r="B463" s="114"/>
      <c r="C463" s="115"/>
      <c r="D463" s="40" t="str">
        <f t="shared" si="2"/>
        <v>#NAME?</v>
      </c>
      <c r="E463" s="84"/>
      <c r="F463" s="41" t="str">
        <f t="shared" si="3"/>
        <v>#NAME?</v>
      </c>
      <c r="G463" s="45" t="str">
        <f t="shared" si="4"/>
        <v>#NAME?</v>
      </c>
      <c r="H463" s="41" t="str">
        <f t="shared" si="5"/>
        <v>#NAME?</v>
      </c>
      <c r="I463" s="116"/>
      <c r="J463" s="42"/>
      <c r="K463" s="133" t="str">
        <f>IF(NKTT!$J463&gt;0,"PS","-")</f>
        <v>-</v>
      </c>
      <c r="L463" s="123" t="str">
        <f t="shared" si="6"/>
        <v>-</v>
      </c>
      <c r="M463" s="123" t="str">
        <f t="shared" si="7"/>
        <v>-</v>
      </c>
      <c r="N463" s="124" t="str">
        <f t="shared" si="8"/>
        <v>-</v>
      </c>
      <c r="O463" s="12"/>
      <c r="P463" s="12"/>
      <c r="Q463" s="12"/>
      <c r="R463" s="12"/>
      <c r="S463" s="12"/>
      <c r="T463" s="12"/>
      <c r="U463" s="12"/>
      <c r="V463" s="12"/>
      <c r="W463" s="12"/>
      <c r="X463" s="12"/>
      <c r="Y463" s="12"/>
      <c r="Z463" s="12"/>
    </row>
    <row r="464" ht="12.75" customHeight="1">
      <c r="A464" s="113">
        <f t="shared" si="1"/>
        <v>0</v>
      </c>
      <c r="B464" s="114"/>
      <c r="C464" s="115"/>
      <c r="D464" s="40" t="str">
        <f t="shared" si="2"/>
        <v>#NAME?</v>
      </c>
      <c r="E464" s="84"/>
      <c r="F464" s="41" t="str">
        <f t="shared" si="3"/>
        <v>#NAME?</v>
      </c>
      <c r="G464" s="45" t="str">
        <f t="shared" si="4"/>
        <v>#NAME?</v>
      </c>
      <c r="H464" s="41" t="str">
        <f t="shared" si="5"/>
        <v>#NAME?</v>
      </c>
      <c r="I464" s="116"/>
      <c r="J464" s="42"/>
      <c r="K464" s="133" t="str">
        <f>IF(NKTT!$J464&gt;0,"PS","-")</f>
        <v>-</v>
      </c>
      <c r="L464" s="123" t="str">
        <f t="shared" si="6"/>
        <v>-</v>
      </c>
      <c r="M464" s="123" t="str">
        <f t="shared" si="7"/>
        <v>-</v>
      </c>
      <c r="N464" s="124" t="str">
        <f t="shared" si="8"/>
        <v>-</v>
      </c>
      <c r="O464" s="12"/>
      <c r="P464" s="12"/>
      <c r="Q464" s="12"/>
      <c r="R464" s="12"/>
      <c r="S464" s="12"/>
      <c r="T464" s="12"/>
      <c r="U464" s="12"/>
      <c r="V464" s="12"/>
      <c r="W464" s="12"/>
      <c r="X464" s="12"/>
      <c r="Y464" s="12"/>
      <c r="Z464" s="12"/>
    </row>
    <row r="465" ht="12.75" customHeight="1">
      <c r="A465" s="113">
        <f t="shared" si="1"/>
        <v>0</v>
      </c>
      <c r="B465" s="114"/>
      <c r="C465" s="115"/>
      <c r="D465" s="40" t="str">
        <f t="shared" si="2"/>
        <v>#NAME?</v>
      </c>
      <c r="E465" s="84"/>
      <c r="F465" s="41" t="str">
        <f t="shared" si="3"/>
        <v>#NAME?</v>
      </c>
      <c r="G465" s="45" t="str">
        <f t="shared" si="4"/>
        <v>#NAME?</v>
      </c>
      <c r="H465" s="41" t="str">
        <f t="shared" si="5"/>
        <v>#NAME?</v>
      </c>
      <c r="I465" s="116"/>
      <c r="J465" s="42"/>
      <c r="K465" s="133" t="str">
        <f>IF(NKTT!$J465&gt;0,"PS","-")</f>
        <v>-</v>
      </c>
      <c r="L465" s="123" t="str">
        <f t="shared" si="6"/>
        <v>-</v>
      </c>
      <c r="M465" s="123" t="str">
        <f t="shared" si="7"/>
        <v>-</v>
      </c>
      <c r="N465" s="124" t="str">
        <f t="shared" si="8"/>
        <v>-</v>
      </c>
      <c r="O465" s="12"/>
      <c r="P465" s="12"/>
      <c r="Q465" s="12"/>
      <c r="R465" s="12"/>
      <c r="S465" s="12"/>
      <c r="T465" s="12"/>
      <c r="U465" s="12"/>
      <c r="V465" s="12"/>
      <c r="W465" s="12"/>
      <c r="X465" s="12"/>
      <c r="Y465" s="12"/>
      <c r="Z465" s="12"/>
    </row>
    <row r="466" ht="12.75" customHeight="1">
      <c r="A466" s="113">
        <f t="shared" si="1"/>
        <v>0</v>
      </c>
      <c r="B466" s="114"/>
      <c r="C466" s="115"/>
      <c r="D466" s="40" t="str">
        <f t="shared" si="2"/>
        <v>#NAME?</v>
      </c>
      <c r="E466" s="84"/>
      <c r="F466" s="41" t="str">
        <f t="shared" si="3"/>
        <v>#NAME?</v>
      </c>
      <c r="G466" s="45" t="str">
        <f t="shared" si="4"/>
        <v>#NAME?</v>
      </c>
      <c r="H466" s="41" t="str">
        <f t="shared" si="5"/>
        <v>#NAME?</v>
      </c>
      <c r="I466" s="116"/>
      <c r="J466" s="42"/>
      <c r="K466" s="133" t="str">
        <f>IF(NKTT!$J466&gt;0,"PS","-")</f>
        <v>-</v>
      </c>
      <c r="L466" s="123" t="str">
        <f t="shared" si="6"/>
        <v>-</v>
      </c>
      <c r="M466" s="123" t="str">
        <f t="shared" si="7"/>
        <v>-</v>
      </c>
      <c r="N466" s="124" t="str">
        <f t="shared" si="8"/>
        <v>-</v>
      </c>
      <c r="O466" s="12"/>
      <c r="P466" s="12"/>
      <c r="Q466" s="12"/>
      <c r="R466" s="12"/>
      <c r="S466" s="12"/>
      <c r="T466" s="12"/>
      <c r="U466" s="12"/>
      <c r="V466" s="12"/>
      <c r="W466" s="12"/>
      <c r="X466" s="12"/>
      <c r="Y466" s="12"/>
      <c r="Z466" s="12"/>
    </row>
    <row r="467" ht="12.75" customHeight="1">
      <c r="A467" s="113">
        <f t="shared" si="1"/>
        <v>0</v>
      </c>
      <c r="B467" s="114"/>
      <c r="C467" s="115"/>
      <c r="D467" s="40" t="str">
        <f t="shared" si="2"/>
        <v>#NAME?</v>
      </c>
      <c r="E467" s="84"/>
      <c r="F467" s="41" t="str">
        <f t="shared" si="3"/>
        <v>#NAME?</v>
      </c>
      <c r="G467" s="45" t="str">
        <f t="shared" si="4"/>
        <v>#NAME?</v>
      </c>
      <c r="H467" s="41" t="str">
        <f t="shared" si="5"/>
        <v>#NAME?</v>
      </c>
      <c r="I467" s="116"/>
      <c r="J467" s="42"/>
      <c r="K467" s="133" t="str">
        <f>IF(NKTT!$J467&gt;0,"PS","-")</f>
        <v>-</v>
      </c>
      <c r="L467" s="123" t="str">
        <f t="shared" si="6"/>
        <v>-</v>
      </c>
      <c r="M467" s="123" t="str">
        <f t="shared" si="7"/>
        <v>-</v>
      </c>
      <c r="N467" s="124" t="str">
        <f t="shared" si="8"/>
        <v>-</v>
      </c>
      <c r="O467" s="12"/>
      <c r="P467" s="12"/>
      <c r="Q467" s="12"/>
      <c r="R467" s="12"/>
      <c r="S467" s="12"/>
      <c r="T467" s="12"/>
      <c r="U467" s="12"/>
      <c r="V467" s="12"/>
      <c r="W467" s="12"/>
      <c r="X467" s="12"/>
      <c r="Y467" s="12"/>
      <c r="Z467" s="12"/>
    </row>
    <row r="468" ht="12.75" customHeight="1">
      <c r="A468" s="113">
        <f t="shared" si="1"/>
        <v>0</v>
      </c>
      <c r="B468" s="114"/>
      <c r="C468" s="115"/>
      <c r="D468" s="40" t="str">
        <f t="shared" si="2"/>
        <v>#NAME?</v>
      </c>
      <c r="E468" s="84"/>
      <c r="F468" s="41" t="str">
        <f t="shared" si="3"/>
        <v>#NAME?</v>
      </c>
      <c r="G468" s="45" t="str">
        <f t="shared" si="4"/>
        <v>#NAME?</v>
      </c>
      <c r="H468" s="41" t="str">
        <f t="shared" si="5"/>
        <v>#NAME?</v>
      </c>
      <c r="I468" s="116"/>
      <c r="J468" s="42"/>
      <c r="K468" s="133" t="str">
        <f>IF(NKTT!$J468&gt;0,"PS","-")</f>
        <v>-</v>
      </c>
      <c r="L468" s="123" t="str">
        <f t="shared" si="6"/>
        <v>-</v>
      </c>
      <c r="M468" s="123" t="str">
        <f t="shared" si="7"/>
        <v>-</v>
      </c>
      <c r="N468" s="124" t="str">
        <f t="shared" si="8"/>
        <v>-</v>
      </c>
      <c r="O468" s="12"/>
      <c r="P468" s="12"/>
      <c r="Q468" s="12"/>
      <c r="R468" s="12"/>
      <c r="S468" s="12"/>
      <c r="T468" s="12"/>
      <c r="U468" s="12"/>
      <c r="V468" s="12"/>
      <c r="W468" s="12"/>
      <c r="X468" s="12"/>
      <c r="Y468" s="12"/>
      <c r="Z468" s="12"/>
    </row>
    <row r="469" ht="12.75" customHeight="1">
      <c r="A469" s="113">
        <f t="shared" si="1"/>
        <v>0</v>
      </c>
      <c r="B469" s="114"/>
      <c r="C469" s="115"/>
      <c r="D469" s="40" t="str">
        <f t="shared" si="2"/>
        <v>#NAME?</v>
      </c>
      <c r="E469" s="84"/>
      <c r="F469" s="41" t="str">
        <f t="shared" si="3"/>
        <v>#NAME?</v>
      </c>
      <c r="G469" s="45" t="str">
        <f t="shared" si="4"/>
        <v>#NAME?</v>
      </c>
      <c r="H469" s="41" t="str">
        <f t="shared" si="5"/>
        <v>#NAME?</v>
      </c>
      <c r="I469" s="116"/>
      <c r="J469" s="42"/>
      <c r="K469" s="133" t="str">
        <f>IF(NKTT!$J469&gt;0,"PS","-")</f>
        <v>-</v>
      </c>
      <c r="L469" s="123" t="str">
        <f t="shared" si="6"/>
        <v>-</v>
      </c>
      <c r="M469" s="123" t="str">
        <f t="shared" si="7"/>
        <v>-</v>
      </c>
      <c r="N469" s="124" t="str">
        <f t="shared" si="8"/>
        <v>-</v>
      </c>
      <c r="O469" s="12"/>
      <c r="P469" s="12"/>
      <c r="Q469" s="12"/>
      <c r="R469" s="12"/>
      <c r="S469" s="12"/>
      <c r="T469" s="12"/>
      <c r="U469" s="12"/>
      <c r="V469" s="12"/>
      <c r="W469" s="12"/>
      <c r="X469" s="12"/>
      <c r="Y469" s="12"/>
      <c r="Z469" s="12"/>
    </row>
    <row r="470" ht="12.75" customHeight="1">
      <c r="A470" s="113">
        <f t="shared" si="1"/>
        <v>0</v>
      </c>
      <c r="B470" s="114"/>
      <c r="C470" s="115"/>
      <c r="D470" s="40" t="str">
        <f t="shared" si="2"/>
        <v>#NAME?</v>
      </c>
      <c r="E470" s="84"/>
      <c r="F470" s="41" t="str">
        <f t="shared" si="3"/>
        <v>#NAME?</v>
      </c>
      <c r="G470" s="45" t="str">
        <f t="shared" si="4"/>
        <v>#NAME?</v>
      </c>
      <c r="H470" s="41" t="str">
        <f t="shared" si="5"/>
        <v>#NAME?</v>
      </c>
      <c r="I470" s="116"/>
      <c r="J470" s="42"/>
      <c r="K470" s="133" t="str">
        <f>IF(NKTT!$J470&gt;0,"PS","-")</f>
        <v>-</v>
      </c>
      <c r="L470" s="123" t="str">
        <f t="shared" si="6"/>
        <v>-</v>
      </c>
      <c r="M470" s="123" t="str">
        <f t="shared" si="7"/>
        <v>-</v>
      </c>
      <c r="N470" s="124" t="str">
        <f t="shared" si="8"/>
        <v>-</v>
      </c>
      <c r="O470" s="12"/>
      <c r="P470" s="12"/>
      <c r="Q470" s="12"/>
      <c r="R470" s="12"/>
      <c r="S470" s="12"/>
      <c r="T470" s="12"/>
      <c r="U470" s="12"/>
      <c r="V470" s="12"/>
      <c r="W470" s="12"/>
      <c r="X470" s="12"/>
      <c r="Y470" s="12"/>
      <c r="Z470" s="12"/>
    </row>
    <row r="471" ht="12.75" customHeight="1">
      <c r="A471" s="113">
        <f t="shared" si="1"/>
        <v>0</v>
      </c>
      <c r="B471" s="114"/>
      <c r="C471" s="115"/>
      <c r="D471" s="40" t="str">
        <f t="shared" si="2"/>
        <v>#NAME?</v>
      </c>
      <c r="E471" s="84"/>
      <c r="F471" s="41" t="str">
        <f t="shared" si="3"/>
        <v>#NAME?</v>
      </c>
      <c r="G471" s="45" t="str">
        <f t="shared" si="4"/>
        <v>#NAME?</v>
      </c>
      <c r="H471" s="41" t="str">
        <f t="shared" si="5"/>
        <v>#NAME?</v>
      </c>
      <c r="I471" s="116"/>
      <c r="J471" s="42"/>
      <c r="K471" s="133" t="str">
        <f>IF(NKTT!$J471&gt;0,"PS","-")</f>
        <v>-</v>
      </c>
      <c r="L471" s="123" t="str">
        <f t="shared" si="6"/>
        <v>-</v>
      </c>
      <c r="M471" s="123" t="str">
        <f t="shared" si="7"/>
        <v>-</v>
      </c>
      <c r="N471" s="124" t="str">
        <f t="shared" si="8"/>
        <v>-</v>
      </c>
      <c r="O471" s="12"/>
      <c r="P471" s="12"/>
      <c r="Q471" s="12"/>
      <c r="R471" s="12"/>
      <c r="S471" s="12"/>
      <c r="T471" s="12"/>
      <c r="U471" s="12"/>
      <c r="V471" s="12"/>
      <c r="W471" s="12"/>
      <c r="X471" s="12"/>
      <c r="Y471" s="12"/>
      <c r="Z471" s="12"/>
    </row>
    <row r="472" ht="12.75" customHeight="1">
      <c r="A472" s="113">
        <f t="shared" si="1"/>
        <v>0</v>
      </c>
      <c r="B472" s="114"/>
      <c r="C472" s="115"/>
      <c r="D472" s="40" t="str">
        <f t="shared" si="2"/>
        <v>#NAME?</v>
      </c>
      <c r="E472" s="84"/>
      <c r="F472" s="41" t="str">
        <f t="shared" si="3"/>
        <v>#NAME?</v>
      </c>
      <c r="G472" s="45" t="str">
        <f t="shared" si="4"/>
        <v>#NAME?</v>
      </c>
      <c r="H472" s="41" t="str">
        <f t="shared" si="5"/>
        <v>#NAME?</v>
      </c>
      <c r="I472" s="116"/>
      <c r="J472" s="42"/>
      <c r="K472" s="133" t="str">
        <f>IF(NKTT!$J472&gt;0,"PS","-")</f>
        <v>-</v>
      </c>
      <c r="L472" s="123" t="str">
        <f t="shared" si="6"/>
        <v>-</v>
      </c>
      <c r="M472" s="123" t="str">
        <f t="shared" si="7"/>
        <v>-</v>
      </c>
      <c r="N472" s="124" t="str">
        <f t="shared" si="8"/>
        <v>-</v>
      </c>
      <c r="O472" s="12"/>
      <c r="P472" s="12"/>
      <c r="Q472" s="12"/>
      <c r="R472" s="12"/>
      <c r="S472" s="12"/>
      <c r="T472" s="12"/>
      <c r="U472" s="12"/>
      <c r="V472" s="12"/>
      <c r="W472" s="12"/>
      <c r="X472" s="12"/>
      <c r="Y472" s="12"/>
      <c r="Z472" s="12"/>
    </row>
    <row r="473" ht="12.75" customHeight="1">
      <c r="A473" s="113">
        <f t="shared" si="1"/>
        <v>0</v>
      </c>
      <c r="B473" s="114"/>
      <c r="C473" s="115"/>
      <c r="D473" s="40" t="str">
        <f t="shared" si="2"/>
        <v>#NAME?</v>
      </c>
      <c r="E473" s="84"/>
      <c r="F473" s="41" t="str">
        <f t="shared" si="3"/>
        <v>#NAME?</v>
      </c>
      <c r="G473" s="45" t="str">
        <f t="shared" si="4"/>
        <v>#NAME?</v>
      </c>
      <c r="H473" s="41" t="str">
        <f t="shared" si="5"/>
        <v>#NAME?</v>
      </c>
      <c r="I473" s="116"/>
      <c r="J473" s="42"/>
      <c r="K473" s="133" t="str">
        <f>IF(NKTT!$J473&gt;0,"PS","-")</f>
        <v>-</v>
      </c>
      <c r="L473" s="123" t="str">
        <f t="shared" si="6"/>
        <v>-</v>
      </c>
      <c r="M473" s="123" t="str">
        <f t="shared" si="7"/>
        <v>-</v>
      </c>
      <c r="N473" s="124" t="str">
        <f t="shared" si="8"/>
        <v>-</v>
      </c>
      <c r="O473" s="12"/>
      <c r="P473" s="12"/>
      <c r="Q473" s="12"/>
      <c r="R473" s="12"/>
      <c r="S473" s="12"/>
      <c r="T473" s="12"/>
      <c r="U473" s="12"/>
      <c r="V473" s="12"/>
      <c r="W473" s="12"/>
      <c r="X473" s="12"/>
      <c r="Y473" s="12"/>
      <c r="Z473" s="12"/>
    </row>
    <row r="474" ht="12.75" customHeight="1">
      <c r="A474" s="113">
        <f t="shared" si="1"/>
        <v>0</v>
      </c>
      <c r="B474" s="114"/>
      <c r="C474" s="115"/>
      <c r="D474" s="40" t="str">
        <f t="shared" si="2"/>
        <v>#NAME?</v>
      </c>
      <c r="E474" s="84"/>
      <c r="F474" s="41" t="str">
        <f t="shared" si="3"/>
        <v>#NAME?</v>
      </c>
      <c r="G474" s="45" t="str">
        <f t="shared" si="4"/>
        <v>#NAME?</v>
      </c>
      <c r="H474" s="41" t="str">
        <f t="shared" si="5"/>
        <v>#NAME?</v>
      </c>
      <c r="I474" s="116"/>
      <c r="J474" s="42"/>
      <c r="K474" s="133" t="str">
        <f>IF(NKTT!$J474&gt;0,"PS","-")</f>
        <v>-</v>
      </c>
      <c r="L474" s="123" t="str">
        <f t="shared" si="6"/>
        <v>-</v>
      </c>
      <c r="M474" s="123" t="str">
        <f t="shared" si="7"/>
        <v>-</v>
      </c>
      <c r="N474" s="124" t="str">
        <f t="shared" si="8"/>
        <v>-</v>
      </c>
      <c r="O474" s="12"/>
      <c r="P474" s="12"/>
      <c r="Q474" s="12"/>
      <c r="R474" s="12"/>
      <c r="S474" s="12"/>
      <c r="T474" s="12"/>
      <c r="U474" s="12"/>
      <c r="V474" s="12"/>
      <c r="W474" s="12"/>
      <c r="X474" s="12"/>
      <c r="Y474" s="12"/>
      <c r="Z474" s="12"/>
    </row>
    <row r="475" ht="12.75" customHeight="1">
      <c r="A475" s="113">
        <f t="shared" si="1"/>
        <v>0</v>
      </c>
      <c r="B475" s="114"/>
      <c r="C475" s="115"/>
      <c r="D475" s="40" t="str">
        <f t="shared" si="2"/>
        <v>#NAME?</v>
      </c>
      <c r="E475" s="84"/>
      <c r="F475" s="41" t="str">
        <f t="shared" si="3"/>
        <v>#NAME?</v>
      </c>
      <c r="G475" s="45" t="str">
        <f t="shared" si="4"/>
        <v>#NAME?</v>
      </c>
      <c r="H475" s="41" t="str">
        <f t="shared" si="5"/>
        <v>#NAME?</v>
      </c>
      <c r="I475" s="116"/>
      <c r="J475" s="42"/>
      <c r="K475" s="133" t="str">
        <f>IF(NKTT!$J475&gt;0,"PS","-")</f>
        <v>-</v>
      </c>
      <c r="L475" s="123" t="str">
        <f t="shared" si="6"/>
        <v>-</v>
      </c>
      <c r="M475" s="123" t="str">
        <f t="shared" si="7"/>
        <v>-</v>
      </c>
      <c r="N475" s="124" t="str">
        <f t="shared" si="8"/>
        <v>-</v>
      </c>
      <c r="O475" s="12"/>
      <c r="P475" s="12"/>
      <c r="Q475" s="12"/>
      <c r="R475" s="12"/>
      <c r="S475" s="12"/>
      <c r="T475" s="12"/>
      <c r="U475" s="12"/>
      <c r="V475" s="12"/>
      <c r="W475" s="12"/>
      <c r="X475" s="12"/>
      <c r="Y475" s="12"/>
      <c r="Z475" s="12"/>
    </row>
    <row r="476" ht="12.75" customHeight="1">
      <c r="A476" s="113">
        <f t="shared" si="1"/>
        <v>0</v>
      </c>
      <c r="B476" s="114"/>
      <c r="C476" s="115"/>
      <c r="D476" s="40" t="str">
        <f t="shared" si="2"/>
        <v>#NAME?</v>
      </c>
      <c r="E476" s="84"/>
      <c r="F476" s="41" t="str">
        <f t="shared" si="3"/>
        <v>#NAME?</v>
      </c>
      <c r="G476" s="45" t="str">
        <f t="shared" si="4"/>
        <v>#NAME?</v>
      </c>
      <c r="H476" s="41" t="str">
        <f t="shared" si="5"/>
        <v>#NAME?</v>
      </c>
      <c r="I476" s="116"/>
      <c r="J476" s="42"/>
      <c r="K476" s="133" t="str">
        <f>IF(NKTT!$J476&gt;0,"PS","-")</f>
        <v>-</v>
      </c>
      <c r="L476" s="123" t="str">
        <f t="shared" si="6"/>
        <v>-</v>
      </c>
      <c r="M476" s="123" t="str">
        <f t="shared" si="7"/>
        <v>-</v>
      </c>
      <c r="N476" s="124" t="str">
        <f t="shared" si="8"/>
        <v>-</v>
      </c>
      <c r="O476" s="12"/>
      <c r="P476" s="12"/>
      <c r="Q476" s="12"/>
      <c r="R476" s="12"/>
      <c r="S476" s="12"/>
      <c r="T476" s="12"/>
      <c r="U476" s="12"/>
      <c r="V476" s="12"/>
      <c r="W476" s="12"/>
      <c r="X476" s="12"/>
      <c r="Y476" s="12"/>
      <c r="Z476" s="12"/>
    </row>
    <row r="477" ht="12.75" customHeight="1">
      <c r="A477" s="113">
        <f t="shared" si="1"/>
        <v>0</v>
      </c>
      <c r="B477" s="114"/>
      <c r="C477" s="115"/>
      <c r="D477" s="40" t="str">
        <f t="shared" si="2"/>
        <v>#NAME?</v>
      </c>
      <c r="E477" s="84"/>
      <c r="F477" s="41" t="str">
        <f t="shared" si="3"/>
        <v>#NAME?</v>
      </c>
      <c r="G477" s="45" t="str">
        <f t="shared" si="4"/>
        <v>#NAME?</v>
      </c>
      <c r="H477" s="41" t="str">
        <f t="shared" si="5"/>
        <v>#NAME?</v>
      </c>
      <c r="I477" s="116"/>
      <c r="J477" s="42"/>
      <c r="K477" s="133" t="str">
        <f>IF(NKTT!$J477&gt;0,"PS","-")</f>
        <v>-</v>
      </c>
      <c r="L477" s="123" t="str">
        <f t="shared" si="6"/>
        <v>-</v>
      </c>
      <c r="M477" s="123" t="str">
        <f t="shared" si="7"/>
        <v>-</v>
      </c>
      <c r="N477" s="124" t="str">
        <f t="shared" si="8"/>
        <v>-</v>
      </c>
      <c r="O477" s="12"/>
      <c r="P477" s="12"/>
      <c r="Q477" s="12"/>
      <c r="R477" s="12"/>
      <c r="S477" s="12"/>
      <c r="T477" s="12"/>
      <c r="U477" s="12"/>
      <c r="V477" s="12"/>
      <c r="W477" s="12"/>
      <c r="X477" s="12"/>
      <c r="Y477" s="12"/>
      <c r="Z477" s="12"/>
    </row>
    <row r="478" ht="12.75" customHeight="1">
      <c r="A478" s="113">
        <f t="shared" si="1"/>
        <v>0</v>
      </c>
      <c r="B478" s="114"/>
      <c r="C478" s="115"/>
      <c r="D478" s="40" t="str">
        <f t="shared" si="2"/>
        <v>#NAME?</v>
      </c>
      <c r="E478" s="84"/>
      <c r="F478" s="41" t="str">
        <f t="shared" si="3"/>
        <v>#NAME?</v>
      </c>
      <c r="G478" s="45" t="str">
        <f t="shared" si="4"/>
        <v>#NAME?</v>
      </c>
      <c r="H478" s="41" t="str">
        <f t="shared" si="5"/>
        <v>#NAME?</v>
      </c>
      <c r="I478" s="116"/>
      <c r="J478" s="42"/>
      <c r="K478" s="133" t="str">
        <f>IF(NKTT!$J478&gt;0,"PS","-")</f>
        <v>-</v>
      </c>
      <c r="L478" s="123" t="str">
        <f t="shared" si="6"/>
        <v>-</v>
      </c>
      <c r="M478" s="123" t="str">
        <f t="shared" si="7"/>
        <v>-</v>
      </c>
      <c r="N478" s="124" t="str">
        <f t="shared" si="8"/>
        <v>-</v>
      </c>
      <c r="O478" s="12"/>
      <c r="P478" s="12"/>
      <c r="Q478" s="12"/>
      <c r="R478" s="12"/>
      <c r="S478" s="12"/>
      <c r="T478" s="12"/>
      <c r="U478" s="12"/>
      <c r="V478" s="12"/>
      <c r="W478" s="12"/>
      <c r="X478" s="12"/>
      <c r="Y478" s="12"/>
      <c r="Z478" s="12"/>
    </row>
    <row r="479" ht="12.75" customHeight="1">
      <c r="A479" s="113">
        <f t="shared" si="1"/>
        <v>0</v>
      </c>
      <c r="B479" s="114"/>
      <c r="C479" s="115"/>
      <c r="D479" s="40" t="str">
        <f t="shared" si="2"/>
        <v>#NAME?</v>
      </c>
      <c r="E479" s="84"/>
      <c r="F479" s="41" t="str">
        <f t="shared" si="3"/>
        <v>#NAME?</v>
      </c>
      <c r="G479" s="45" t="str">
        <f t="shared" si="4"/>
        <v>#NAME?</v>
      </c>
      <c r="H479" s="41" t="str">
        <f t="shared" si="5"/>
        <v>#NAME?</v>
      </c>
      <c r="I479" s="116"/>
      <c r="J479" s="42"/>
      <c r="K479" s="133" t="str">
        <f>IF(NKTT!$J479&gt;0,"PS","-")</f>
        <v>-</v>
      </c>
      <c r="L479" s="123" t="str">
        <f t="shared" si="6"/>
        <v>-</v>
      </c>
      <c r="M479" s="123" t="str">
        <f t="shared" si="7"/>
        <v>-</v>
      </c>
      <c r="N479" s="124" t="str">
        <f t="shared" si="8"/>
        <v>-</v>
      </c>
      <c r="O479" s="12"/>
      <c r="P479" s="12"/>
      <c r="Q479" s="12"/>
      <c r="R479" s="12"/>
      <c r="S479" s="12"/>
      <c r="T479" s="12"/>
      <c r="U479" s="12"/>
      <c r="V479" s="12"/>
      <c r="W479" s="12"/>
      <c r="X479" s="12"/>
      <c r="Y479" s="12"/>
      <c r="Z479" s="12"/>
    </row>
    <row r="480" ht="12.75" customHeight="1">
      <c r="A480" s="113">
        <f t="shared" si="1"/>
        <v>0</v>
      </c>
      <c r="B480" s="114"/>
      <c r="C480" s="115"/>
      <c r="D480" s="40" t="str">
        <f t="shared" si="2"/>
        <v>#NAME?</v>
      </c>
      <c r="E480" s="84"/>
      <c r="F480" s="41" t="str">
        <f t="shared" si="3"/>
        <v>#NAME?</v>
      </c>
      <c r="G480" s="45" t="str">
        <f t="shared" si="4"/>
        <v>#NAME?</v>
      </c>
      <c r="H480" s="41" t="str">
        <f t="shared" si="5"/>
        <v>#NAME?</v>
      </c>
      <c r="I480" s="116"/>
      <c r="J480" s="42"/>
      <c r="K480" s="133" t="str">
        <f>IF(NKTT!$J480&gt;0,"PS","-")</f>
        <v>-</v>
      </c>
      <c r="L480" s="123" t="str">
        <f t="shared" si="6"/>
        <v>-</v>
      </c>
      <c r="M480" s="123" t="str">
        <f t="shared" si="7"/>
        <v>-</v>
      </c>
      <c r="N480" s="124" t="str">
        <f t="shared" si="8"/>
        <v>-</v>
      </c>
      <c r="O480" s="12"/>
      <c r="P480" s="12"/>
      <c r="Q480" s="12"/>
      <c r="R480" s="12"/>
      <c r="S480" s="12"/>
      <c r="T480" s="12"/>
      <c r="U480" s="12"/>
      <c r="V480" s="12"/>
      <c r="W480" s="12"/>
      <c r="X480" s="12"/>
      <c r="Y480" s="12"/>
      <c r="Z480" s="12"/>
    </row>
    <row r="481" ht="12.75" customHeight="1">
      <c r="A481" s="113">
        <f t="shared" si="1"/>
        <v>0</v>
      </c>
      <c r="B481" s="114"/>
      <c r="C481" s="115"/>
      <c r="D481" s="40" t="str">
        <f t="shared" si="2"/>
        <v>#NAME?</v>
      </c>
      <c r="E481" s="84"/>
      <c r="F481" s="41" t="str">
        <f t="shared" si="3"/>
        <v>#NAME?</v>
      </c>
      <c r="G481" s="45" t="str">
        <f t="shared" si="4"/>
        <v>#NAME?</v>
      </c>
      <c r="H481" s="41" t="str">
        <f t="shared" si="5"/>
        <v>#NAME?</v>
      </c>
      <c r="I481" s="116"/>
      <c r="J481" s="42"/>
      <c r="K481" s="133" t="str">
        <f>IF(NKTT!$J481&gt;0,"PS","-")</f>
        <v>-</v>
      </c>
      <c r="L481" s="123" t="str">
        <f t="shared" si="6"/>
        <v>-</v>
      </c>
      <c r="M481" s="123" t="str">
        <f t="shared" si="7"/>
        <v>-</v>
      </c>
      <c r="N481" s="124" t="str">
        <f t="shared" si="8"/>
        <v>-</v>
      </c>
      <c r="O481" s="12"/>
      <c r="P481" s="12"/>
      <c r="Q481" s="12"/>
      <c r="R481" s="12"/>
      <c r="S481" s="12"/>
      <c r="T481" s="12"/>
      <c r="U481" s="12"/>
      <c r="V481" s="12"/>
      <c r="W481" s="12"/>
      <c r="X481" s="12"/>
      <c r="Y481" s="12"/>
      <c r="Z481" s="12"/>
    </row>
    <row r="482" ht="12.75" customHeight="1">
      <c r="A482" s="113">
        <f t="shared" si="1"/>
        <v>0</v>
      </c>
      <c r="B482" s="114"/>
      <c r="C482" s="115"/>
      <c r="D482" s="40" t="str">
        <f t="shared" si="2"/>
        <v>#NAME?</v>
      </c>
      <c r="E482" s="84"/>
      <c r="F482" s="41" t="str">
        <f t="shared" si="3"/>
        <v>#NAME?</v>
      </c>
      <c r="G482" s="45" t="str">
        <f t="shared" si="4"/>
        <v>#NAME?</v>
      </c>
      <c r="H482" s="41" t="str">
        <f t="shared" si="5"/>
        <v>#NAME?</v>
      </c>
      <c r="I482" s="116"/>
      <c r="J482" s="42"/>
      <c r="K482" s="133" t="str">
        <f>IF(NKTT!$J482&gt;0,"PS","-")</f>
        <v>-</v>
      </c>
      <c r="L482" s="123" t="str">
        <f t="shared" si="6"/>
        <v>-</v>
      </c>
      <c r="M482" s="123" t="str">
        <f t="shared" si="7"/>
        <v>-</v>
      </c>
      <c r="N482" s="124" t="str">
        <f t="shared" si="8"/>
        <v>-</v>
      </c>
      <c r="O482" s="12"/>
      <c r="P482" s="12"/>
      <c r="Q482" s="12"/>
      <c r="R482" s="12"/>
      <c r="S482" s="12"/>
      <c r="T482" s="12"/>
      <c r="U482" s="12"/>
      <c r="V482" s="12"/>
      <c r="W482" s="12"/>
      <c r="X482" s="12"/>
      <c r="Y482" s="12"/>
      <c r="Z482" s="12"/>
    </row>
    <row r="483" ht="12.75" customHeight="1">
      <c r="A483" s="113">
        <f t="shared" si="1"/>
        <v>0</v>
      </c>
      <c r="B483" s="114"/>
      <c r="C483" s="115"/>
      <c r="D483" s="40" t="str">
        <f t="shared" si="2"/>
        <v>#NAME?</v>
      </c>
      <c r="E483" s="84"/>
      <c r="F483" s="41" t="str">
        <f t="shared" si="3"/>
        <v>#NAME?</v>
      </c>
      <c r="G483" s="45" t="str">
        <f t="shared" si="4"/>
        <v>#NAME?</v>
      </c>
      <c r="H483" s="41" t="str">
        <f t="shared" si="5"/>
        <v>#NAME?</v>
      </c>
      <c r="I483" s="116"/>
      <c r="J483" s="42"/>
      <c r="K483" s="133" t="str">
        <f>IF(NKTT!$J483&gt;0,"PS","-")</f>
        <v>-</v>
      </c>
      <c r="L483" s="123" t="str">
        <f t="shared" si="6"/>
        <v>-</v>
      </c>
      <c r="M483" s="123" t="str">
        <f t="shared" si="7"/>
        <v>-</v>
      </c>
      <c r="N483" s="124" t="str">
        <f t="shared" si="8"/>
        <v>-</v>
      </c>
      <c r="O483" s="12"/>
      <c r="P483" s="12"/>
      <c r="Q483" s="12"/>
      <c r="R483" s="12"/>
      <c r="S483" s="12"/>
      <c r="T483" s="12"/>
      <c r="U483" s="12"/>
      <c r="V483" s="12"/>
      <c r="W483" s="12"/>
      <c r="X483" s="12"/>
      <c r="Y483" s="12"/>
      <c r="Z483" s="12"/>
    </row>
    <row r="484" ht="12.75" customHeight="1">
      <c r="A484" s="113">
        <f t="shared" si="1"/>
        <v>0</v>
      </c>
      <c r="B484" s="114"/>
      <c r="C484" s="115"/>
      <c r="D484" s="40" t="str">
        <f t="shared" si="2"/>
        <v>#NAME?</v>
      </c>
      <c r="E484" s="84"/>
      <c r="F484" s="41" t="str">
        <f t="shared" si="3"/>
        <v>#NAME?</v>
      </c>
      <c r="G484" s="45" t="str">
        <f t="shared" si="4"/>
        <v>#NAME?</v>
      </c>
      <c r="H484" s="41" t="str">
        <f t="shared" si="5"/>
        <v>#NAME?</v>
      </c>
      <c r="I484" s="116"/>
      <c r="J484" s="42"/>
      <c r="K484" s="133" t="str">
        <f>IF(NKTT!$J484&gt;0,"PS","-")</f>
        <v>-</v>
      </c>
      <c r="L484" s="123" t="str">
        <f t="shared" si="6"/>
        <v>-</v>
      </c>
      <c r="M484" s="123" t="str">
        <f t="shared" si="7"/>
        <v>-</v>
      </c>
      <c r="N484" s="124" t="str">
        <f t="shared" si="8"/>
        <v>-</v>
      </c>
      <c r="O484" s="12"/>
      <c r="P484" s="12"/>
      <c r="Q484" s="12"/>
      <c r="R484" s="12"/>
      <c r="S484" s="12"/>
      <c r="T484" s="12"/>
      <c r="U484" s="12"/>
      <c r="V484" s="12"/>
      <c r="W484" s="12"/>
      <c r="X484" s="12"/>
      <c r="Y484" s="12"/>
      <c r="Z484" s="12"/>
    </row>
    <row r="485" ht="12.75" customHeight="1">
      <c r="A485" s="113">
        <f t="shared" si="1"/>
        <v>0</v>
      </c>
      <c r="B485" s="114"/>
      <c r="C485" s="115"/>
      <c r="D485" s="40" t="str">
        <f t="shared" si="2"/>
        <v>#NAME?</v>
      </c>
      <c r="E485" s="84"/>
      <c r="F485" s="41" t="str">
        <f t="shared" si="3"/>
        <v>#NAME?</v>
      </c>
      <c r="G485" s="45" t="str">
        <f t="shared" si="4"/>
        <v>#NAME?</v>
      </c>
      <c r="H485" s="41" t="str">
        <f t="shared" si="5"/>
        <v>#NAME?</v>
      </c>
      <c r="I485" s="116"/>
      <c r="J485" s="42"/>
      <c r="K485" s="133" t="str">
        <f>IF(NKTT!$J485&gt;0,"PS","-")</f>
        <v>-</v>
      </c>
      <c r="L485" s="123" t="str">
        <f t="shared" si="6"/>
        <v>-</v>
      </c>
      <c r="M485" s="123" t="str">
        <f t="shared" si="7"/>
        <v>-</v>
      </c>
      <c r="N485" s="124" t="str">
        <f t="shared" si="8"/>
        <v>-</v>
      </c>
      <c r="O485" s="12"/>
      <c r="P485" s="12"/>
      <c r="Q485" s="12"/>
      <c r="R485" s="12"/>
      <c r="S485" s="12"/>
      <c r="T485" s="12"/>
      <c r="U485" s="12"/>
      <c r="V485" s="12"/>
      <c r="W485" s="12"/>
      <c r="X485" s="12"/>
      <c r="Y485" s="12"/>
      <c r="Z485" s="12"/>
    </row>
    <row r="486" ht="12.75" customHeight="1">
      <c r="A486" s="113">
        <f t="shared" si="1"/>
        <v>0</v>
      </c>
      <c r="B486" s="114"/>
      <c r="C486" s="115"/>
      <c r="D486" s="40" t="str">
        <f t="shared" si="2"/>
        <v>#NAME?</v>
      </c>
      <c r="E486" s="84"/>
      <c r="F486" s="41" t="str">
        <f t="shared" si="3"/>
        <v>#NAME?</v>
      </c>
      <c r="G486" s="45" t="str">
        <f t="shared" si="4"/>
        <v>#NAME?</v>
      </c>
      <c r="H486" s="41" t="str">
        <f t="shared" si="5"/>
        <v>#NAME?</v>
      </c>
      <c r="I486" s="116"/>
      <c r="J486" s="42"/>
      <c r="K486" s="133" t="str">
        <f>IF(NKTT!$J486&gt;0,"PS","-")</f>
        <v>-</v>
      </c>
      <c r="L486" s="123" t="str">
        <f t="shared" si="6"/>
        <v>-</v>
      </c>
      <c r="M486" s="123" t="str">
        <f t="shared" si="7"/>
        <v>-</v>
      </c>
      <c r="N486" s="124" t="str">
        <f t="shared" si="8"/>
        <v>-</v>
      </c>
      <c r="O486" s="12"/>
      <c r="P486" s="12"/>
      <c r="Q486" s="12"/>
      <c r="R486" s="12"/>
      <c r="S486" s="12"/>
      <c r="T486" s="12"/>
      <c r="U486" s="12"/>
      <c r="V486" s="12"/>
      <c r="W486" s="12"/>
      <c r="X486" s="12"/>
      <c r="Y486" s="12"/>
      <c r="Z486" s="12"/>
    </row>
    <row r="487" ht="12.75" customHeight="1">
      <c r="A487" s="113">
        <f t="shared" si="1"/>
        <v>0</v>
      </c>
      <c r="B487" s="114"/>
      <c r="C487" s="115"/>
      <c r="D487" s="40" t="str">
        <f t="shared" si="2"/>
        <v>#NAME?</v>
      </c>
      <c r="E487" s="84"/>
      <c r="F487" s="41" t="str">
        <f t="shared" si="3"/>
        <v>#NAME?</v>
      </c>
      <c r="G487" s="45" t="str">
        <f t="shared" si="4"/>
        <v>#NAME?</v>
      </c>
      <c r="H487" s="41" t="str">
        <f t="shared" si="5"/>
        <v>#NAME?</v>
      </c>
      <c r="I487" s="116"/>
      <c r="J487" s="42"/>
      <c r="K487" s="133" t="str">
        <f>IF(NKTT!$J487&gt;0,"PS","-")</f>
        <v>-</v>
      </c>
      <c r="L487" s="123" t="str">
        <f t="shared" si="6"/>
        <v>-</v>
      </c>
      <c r="M487" s="123" t="str">
        <f t="shared" si="7"/>
        <v>-</v>
      </c>
      <c r="N487" s="124" t="str">
        <f t="shared" si="8"/>
        <v>-</v>
      </c>
      <c r="O487" s="12"/>
      <c r="P487" s="12"/>
      <c r="Q487" s="12"/>
      <c r="R487" s="12"/>
      <c r="S487" s="12"/>
      <c r="T487" s="12"/>
      <c r="U487" s="12"/>
      <c r="V487" s="12"/>
      <c r="W487" s="12"/>
      <c r="X487" s="12"/>
      <c r="Y487" s="12"/>
      <c r="Z487" s="12"/>
    </row>
    <row r="488" ht="12.75" customHeight="1">
      <c r="A488" s="113">
        <f t="shared" si="1"/>
        <v>0</v>
      </c>
      <c r="B488" s="114"/>
      <c r="C488" s="115"/>
      <c r="D488" s="40" t="str">
        <f t="shared" si="2"/>
        <v>#NAME?</v>
      </c>
      <c r="E488" s="84"/>
      <c r="F488" s="41" t="str">
        <f t="shared" si="3"/>
        <v>#NAME?</v>
      </c>
      <c r="G488" s="45" t="str">
        <f t="shared" si="4"/>
        <v>#NAME?</v>
      </c>
      <c r="H488" s="41" t="str">
        <f t="shared" si="5"/>
        <v>#NAME?</v>
      </c>
      <c r="I488" s="116"/>
      <c r="J488" s="42"/>
      <c r="K488" s="133" t="str">
        <f>IF(NKTT!$J488&gt;0,"PS","-")</f>
        <v>-</v>
      </c>
      <c r="L488" s="123" t="str">
        <f t="shared" si="6"/>
        <v>-</v>
      </c>
      <c r="M488" s="123" t="str">
        <f t="shared" si="7"/>
        <v>-</v>
      </c>
      <c r="N488" s="124" t="str">
        <f t="shared" si="8"/>
        <v>-</v>
      </c>
      <c r="O488" s="12"/>
      <c r="P488" s="12"/>
      <c r="Q488" s="12"/>
      <c r="R488" s="12"/>
      <c r="S488" s="12"/>
      <c r="T488" s="12"/>
      <c r="U488" s="12"/>
      <c r="V488" s="12"/>
      <c r="W488" s="12"/>
      <c r="X488" s="12"/>
      <c r="Y488" s="12"/>
      <c r="Z488" s="12"/>
    </row>
    <row r="489" ht="12.75" customHeight="1">
      <c r="A489" s="113">
        <f t="shared" si="1"/>
        <v>0</v>
      </c>
      <c r="B489" s="114"/>
      <c r="C489" s="115"/>
      <c r="D489" s="40" t="str">
        <f t="shared" si="2"/>
        <v>#NAME?</v>
      </c>
      <c r="E489" s="84"/>
      <c r="F489" s="41" t="str">
        <f t="shared" si="3"/>
        <v>#NAME?</v>
      </c>
      <c r="G489" s="45" t="str">
        <f t="shared" si="4"/>
        <v>#NAME?</v>
      </c>
      <c r="H489" s="41" t="str">
        <f t="shared" si="5"/>
        <v>#NAME?</v>
      </c>
      <c r="I489" s="116"/>
      <c r="J489" s="42"/>
      <c r="K489" s="133" t="str">
        <f>IF(NKTT!$J489&gt;0,"PS","-")</f>
        <v>-</v>
      </c>
      <c r="L489" s="123" t="str">
        <f t="shared" si="6"/>
        <v>-</v>
      </c>
      <c r="M489" s="123" t="str">
        <f t="shared" si="7"/>
        <v>-</v>
      </c>
      <c r="N489" s="124" t="str">
        <f t="shared" si="8"/>
        <v>-</v>
      </c>
      <c r="O489" s="12"/>
      <c r="P489" s="12"/>
      <c r="Q489" s="12"/>
      <c r="R489" s="12"/>
      <c r="S489" s="12"/>
      <c r="T489" s="12"/>
      <c r="U489" s="12"/>
      <c r="V489" s="12"/>
      <c r="W489" s="12"/>
      <c r="X489" s="12"/>
      <c r="Y489" s="12"/>
      <c r="Z489" s="12"/>
    </row>
    <row r="490" ht="12.75" customHeight="1">
      <c r="A490" s="113">
        <f t="shared" si="1"/>
        <v>0</v>
      </c>
      <c r="B490" s="114"/>
      <c r="C490" s="115"/>
      <c r="D490" s="40" t="str">
        <f t="shared" si="2"/>
        <v>#NAME?</v>
      </c>
      <c r="E490" s="84"/>
      <c r="F490" s="41" t="str">
        <f t="shared" si="3"/>
        <v>#NAME?</v>
      </c>
      <c r="G490" s="45" t="str">
        <f t="shared" si="4"/>
        <v>#NAME?</v>
      </c>
      <c r="H490" s="41" t="str">
        <f t="shared" si="5"/>
        <v>#NAME?</v>
      </c>
      <c r="I490" s="116"/>
      <c r="J490" s="42"/>
      <c r="K490" s="133" t="str">
        <f>IF(NKTT!$J490&gt;0,"PS","-")</f>
        <v>-</v>
      </c>
      <c r="L490" s="123" t="str">
        <f t="shared" si="6"/>
        <v>-</v>
      </c>
      <c r="M490" s="123" t="str">
        <f t="shared" si="7"/>
        <v>-</v>
      </c>
      <c r="N490" s="124" t="str">
        <f t="shared" si="8"/>
        <v>-</v>
      </c>
      <c r="O490" s="12"/>
      <c r="P490" s="12"/>
      <c r="Q490" s="12"/>
      <c r="R490" s="12"/>
      <c r="S490" s="12"/>
      <c r="T490" s="12"/>
      <c r="U490" s="12"/>
      <c r="V490" s="12"/>
      <c r="W490" s="12"/>
      <c r="X490" s="12"/>
      <c r="Y490" s="12"/>
      <c r="Z490" s="12"/>
    </row>
    <row r="491" ht="12.75" customHeight="1">
      <c r="A491" s="113">
        <f t="shared" si="1"/>
        <v>0</v>
      </c>
      <c r="B491" s="114"/>
      <c r="C491" s="115"/>
      <c r="D491" s="40" t="str">
        <f t="shared" si="2"/>
        <v>#NAME?</v>
      </c>
      <c r="E491" s="84"/>
      <c r="F491" s="41" t="str">
        <f t="shared" si="3"/>
        <v>#NAME?</v>
      </c>
      <c r="G491" s="45" t="str">
        <f t="shared" si="4"/>
        <v>#NAME?</v>
      </c>
      <c r="H491" s="41" t="str">
        <f t="shared" si="5"/>
        <v>#NAME?</v>
      </c>
      <c r="I491" s="116"/>
      <c r="J491" s="42"/>
      <c r="K491" s="133" t="str">
        <f>IF(NKTT!$J491&gt;0,"PS","-")</f>
        <v>-</v>
      </c>
      <c r="L491" s="123" t="str">
        <f t="shared" si="6"/>
        <v>-</v>
      </c>
      <c r="M491" s="123" t="str">
        <f t="shared" si="7"/>
        <v>-</v>
      </c>
      <c r="N491" s="124" t="str">
        <f t="shared" si="8"/>
        <v>-</v>
      </c>
      <c r="O491" s="12"/>
      <c r="P491" s="12"/>
      <c r="Q491" s="12"/>
      <c r="R491" s="12"/>
      <c r="S491" s="12"/>
      <c r="T491" s="12"/>
      <c r="U491" s="12"/>
      <c r="V491" s="12"/>
      <c r="W491" s="12"/>
      <c r="X491" s="12"/>
      <c r="Y491" s="12"/>
      <c r="Z491" s="12"/>
    </row>
    <row r="492" ht="12.75" customHeight="1">
      <c r="A492" s="113">
        <f t="shared" si="1"/>
        <v>0</v>
      </c>
      <c r="B492" s="114"/>
      <c r="C492" s="115"/>
      <c r="D492" s="40" t="str">
        <f t="shared" si="2"/>
        <v>#NAME?</v>
      </c>
      <c r="E492" s="84"/>
      <c r="F492" s="41" t="str">
        <f t="shared" si="3"/>
        <v>#NAME?</v>
      </c>
      <c r="G492" s="45" t="str">
        <f t="shared" si="4"/>
        <v>#NAME?</v>
      </c>
      <c r="H492" s="41" t="str">
        <f t="shared" si="5"/>
        <v>#NAME?</v>
      </c>
      <c r="I492" s="116"/>
      <c r="J492" s="42"/>
      <c r="K492" s="133" t="str">
        <f>IF(NKTT!$J492&gt;0,"PS","-")</f>
        <v>-</v>
      </c>
      <c r="L492" s="123" t="str">
        <f t="shared" si="6"/>
        <v>-</v>
      </c>
      <c r="M492" s="123" t="str">
        <f t="shared" si="7"/>
        <v>-</v>
      </c>
      <c r="N492" s="124" t="str">
        <f t="shared" si="8"/>
        <v>-</v>
      </c>
      <c r="O492" s="12"/>
      <c r="P492" s="12"/>
      <c r="Q492" s="12"/>
      <c r="R492" s="12"/>
      <c r="S492" s="12"/>
      <c r="T492" s="12"/>
      <c r="U492" s="12"/>
      <c r="V492" s="12"/>
      <c r="W492" s="12"/>
      <c r="X492" s="12"/>
      <c r="Y492" s="12"/>
      <c r="Z492" s="12"/>
    </row>
    <row r="493" ht="12.75" customHeight="1">
      <c r="A493" s="113">
        <f t="shared" si="1"/>
        <v>0</v>
      </c>
      <c r="B493" s="114"/>
      <c r="C493" s="115"/>
      <c r="D493" s="40" t="str">
        <f t="shared" si="2"/>
        <v>#NAME?</v>
      </c>
      <c r="E493" s="84"/>
      <c r="F493" s="41" t="str">
        <f t="shared" si="3"/>
        <v>#NAME?</v>
      </c>
      <c r="G493" s="45" t="str">
        <f t="shared" si="4"/>
        <v>#NAME?</v>
      </c>
      <c r="H493" s="41" t="str">
        <f t="shared" si="5"/>
        <v>#NAME?</v>
      </c>
      <c r="I493" s="116"/>
      <c r="J493" s="42"/>
      <c r="K493" s="133" t="str">
        <f>IF(NKTT!$J493&gt;0,"PS","-")</f>
        <v>-</v>
      </c>
      <c r="L493" s="123" t="str">
        <f t="shared" si="6"/>
        <v>-</v>
      </c>
      <c r="M493" s="123" t="str">
        <f t="shared" si="7"/>
        <v>-</v>
      </c>
      <c r="N493" s="124" t="str">
        <f t="shared" si="8"/>
        <v>-</v>
      </c>
      <c r="O493" s="12"/>
      <c r="P493" s="12"/>
      <c r="Q493" s="12"/>
      <c r="R493" s="12"/>
      <c r="S493" s="12"/>
      <c r="T493" s="12"/>
      <c r="U493" s="12"/>
      <c r="V493" s="12"/>
      <c r="W493" s="12"/>
      <c r="X493" s="12"/>
      <c r="Y493" s="12"/>
      <c r="Z493" s="12"/>
    </row>
    <row r="494" ht="12.75" customHeight="1">
      <c r="A494" s="113">
        <f t="shared" si="1"/>
        <v>0</v>
      </c>
      <c r="B494" s="114"/>
      <c r="C494" s="115"/>
      <c r="D494" s="40" t="str">
        <f t="shared" si="2"/>
        <v>#NAME?</v>
      </c>
      <c r="E494" s="84"/>
      <c r="F494" s="41" t="str">
        <f t="shared" si="3"/>
        <v>#NAME?</v>
      </c>
      <c r="G494" s="45" t="str">
        <f t="shared" si="4"/>
        <v>#NAME?</v>
      </c>
      <c r="H494" s="41" t="str">
        <f t="shared" si="5"/>
        <v>#NAME?</v>
      </c>
      <c r="I494" s="116"/>
      <c r="J494" s="42"/>
      <c r="K494" s="133" t="str">
        <f>IF(NKTT!$J494&gt;0,"PS","-")</f>
        <v>-</v>
      </c>
      <c r="L494" s="123" t="str">
        <f t="shared" si="6"/>
        <v>-</v>
      </c>
      <c r="M494" s="123" t="str">
        <f t="shared" si="7"/>
        <v>-</v>
      </c>
      <c r="N494" s="124" t="str">
        <f t="shared" si="8"/>
        <v>-</v>
      </c>
      <c r="O494" s="12"/>
      <c r="P494" s="12"/>
      <c r="Q494" s="12"/>
      <c r="R494" s="12"/>
      <c r="S494" s="12"/>
      <c r="T494" s="12"/>
      <c r="U494" s="12"/>
      <c r="V494" s="12"/>
      <c r="W494" s="12"/>
      <c r="X494" s="12"/>
      <c r="Y494" s="12"/>
      <c r="Z494" s="12"/>
    </row>
    <row r="495" ht="12.75" customHeight="1">
      <c r="A495" s="113">
        <f t="shared" si="1"/>
        <v>0</v>
      </c>
      <c r="B495" s="114"/>
      <c r="C495" s="115"/>
      <c r="D495" s="40" t="str">
        <f t="shared" si="2"/>
        <v>#NAME?</v>
      </c>
      <c r="E495" s="84"/>
      <c r="F495" s="41" t="str">
        <f t="shared" si="3"/>
        <v>#NAME?</v>
      </c>
      <c r="G495" s="45" t="str">
        <f t="shared" si="4"/>
        <v>#NAME?</v>
      </c>
      <c r="H495" s="41" t="str">
        <f t="shared" si="5"/>
        <v>#NAME?</v>
      </c>
      <c r="I495" s="116"/>
      <c r="J495" s="42"/>
      <c r="K495" s="133" t="str">
        <f>IF(NKTT!$J495&gt;0,"PS","-")</f>
        <v>-</v>
      </c>
      <c r="L495" s="123" t="str">
        <f t="shared" si="6"/>
        <v>-</v>
      </c>
      <c r="M495" s="123" t="str">
        <f t="shared" si="7"/>
        <v>-</v>
      </c>
      <c r="N495" s="124" t="str">
        <f t="shared" si="8"/>
        <v>-</v>
      </c>
      <c r="O495" s="12"/>
      <c r="P495" s="12"/>
      <c r="Q495" s="12"/>
      <c r="R495" s="12"/>
      <c r="S495" s="12"/>
      <c r="T495" s="12"/>
      <c r="U495" s="12"/>
      <c r="V495" s="12"/>
      <c r="W495" s="12"/>
      <c r="X495" s="12"/>
      <c r="Y495" s="12"/>
      <c r="Z495" s="12"/>
    </row>
    <row r="496" ht="12.75" customHeight="1">
      <c r="A496" s="113">
        <f t="shared" si="1"/>
        <v>0</v>
      </c>
      <c r="B496" s="114"/>
      <c r="C496" s="115"/>
      <c r="D496" s="40" t="str">
        <f t="shared" si="2"/>
        <v>#NAME?</v>
      </c>
      <c r="E496" s="84"/>
      <c r="F496" s="41" t="str">
        <f t="shared" si="3"/>
        <v>#NAME?</v>
      </c>
      <c r="G496" s="45" t="str">
        <f t="shared" si="4"/>
        <v>#NAME?</v>
      </c>
      <c r="H496" s="41" t="str">
        <f t="shared" si="5"/>
        <v>#NAME?</v>
      </c>
      <c r="I496" s="116"/>
      <c r="J496" s="42"/>
      <c r="K496" s="133" t="str">
        <f>IF(NKTT!$J496&gt;0,"PS","-")</f>
        <v>-</v>
      </c>
      <c r="L496" s="123" t="str">
        <f t="shared" si="6"/>
        <v>-</v>
      </c>
      <c r="M496" s="123" t="str">
        <f t="shared" si="7"/>
        <v>-</v>
      </c>
      <c r="N496" s="124" t="str">
        <f t="shared" si="8"/>
        <v>-</v>
      </c>
      <c r="O496" s="12"/>
      <c r="P496" s="12"/>
      <c r="Q496" s="12"/>
      <c r="R496" s="12"/>
      <c r="S496" s="12"/>
      <c r="T496" s="12"/>
      <c r="U496" s="12"/>
      <c r="V496" s="12"/>
      <c r="W496" s="12"/>
      <c r="X496" s="12"/>
      <c r="Y496" s="12"/>
      <c r="Z496" s="12"/>
    </row>
    <row r="497" ht="12.75" customHeight="1">
      <c r="A497" s="113">
        <f t="shared" si="1"/>
        <v>0</v>
      </c>
      <c r="B497" s="114"/>
      <c r="C497" s="115"/>
      <c r="D497" s="40" t="str">
        <f t="shared" si="2"/>
        <v>#NAME?</v>
      </c>
      <c r="E497" s="84"/>
      <c r="F497" s="41" t="str">
        <f t="shared" si="3"/>
        <v>#NAME?</v>
      </c>
      <c r="G497" s="45" t="str">
        <f t="shared" si="4"/>
        <v>#NAME?</v>
      </c>
      <c r="H497" s="41" t="str">
        <f t="shared" si="5"/>
        <v>#NAME?</v>
      </c>
      <c r="I497" s="116"/>
      <c r="J497" s="42"/>
      <c r="K497" s="133" t="str">
        <f>IF(NKTT!$J497&gt;0,"PS","-")</f>
        <v>-</v>
      </c>
      <c r="L497" s="123" t="str">
        <f t="shared" si="6"/>
        <v>-</v>
      </c>
      <c r="M497" s="123" t="str">
        <f t="shared" si="7"/>
        <v>-</v>
      </c>
      <c r="N497" s="124" t="str">
        <f t="shared" si="8"/>
        <v>-</v>
      </c>
      <c r="O497" s="12"/>
      <c r="P497" s="12"/>
      <c r="Q497" s="12"/>
      <c r="R497" s="12"/>
      <c r="S497" s="12"/>
      <c r="T497" s="12"/>
      <c r="U497" s="12"/>
      <c r="V497" s="12"/>
      <c r="W497" s="12"/>
      <c r="X497" s="12"/>
      <c r="Y497" s="12"/>
      <c r="Z497" s="12"/>
    </row>
    <row r="498" ht="12.75" customHeight="1">
      <c r="A498" s="113">
        <f t="shared" si="1"/>
        <v>0</v>
      </c>
      <c r="B498" s="114"/>
      <c r="C498" s="115"/>
      <c r="D498" s="40" t="str">
        <f t="shared" si="2"/>
        <v>#NAME?</v>
      </c>
      <c r="E498" s="84"/>
      <c r="F498" s="41" t="str">
        <f t="shared" si="3"/>
        <v>#NAME?</v>
      </c>
      <c r="G498" s="45" t="str">
        <f t="shared" si="4"/>
        <v>#NAME?</v>
      </c>
      <c r="H498" s="41" t="str">
        <f t="shared" si="5"/>
        <v>#NAME?</v>
      </c>
      <c r="I498" s="116"/>
      <c r="J498" s="42"/>
      <c r="K498" s="133" t="str">
        <f>IF(NKTT!$J498&gt;0,"PS","-")</f>
        <v>-</v>
      </c>
      <c r="L498" s="123" t="str">
        <f t="shared" si="6"/>
        <v>-</v>
      </c>
      <c r="M498" s="123" t="str">
        <f t="shared" si="7"/>
        <v>-</v>
      </c>
      <c r="N498" s="124" t="str">
        <f t="shared" si="8"/>
        <v>-</v>
      </c>
      <c r="O498" s="12"/>
      <c r="P498" s="12"/>
      <c r="Q498" s="12"/>
      <c r="R498" s="12"/>
      <c r="S498" s="12"/>
      <c r="T498" s="12"/>
      <c r="U498" s="12"/>
      <c r="V498" s="12"/>
      <c r="W498" s="12"/>
      <c r="X498" s="12"/>
      <c r="Y498" s="12"/>
      <c r="Z498" s="12"/>
    </row>
    <row r="499" ht="12.75" customHeight="1">
      <c r="A499" s="113">
        <f t="shared" si="1"/>
        <v>0</v>
      </c>
      <c r="B499" s="114"/>
      <c r="C499" s="115"/>
      <c r="D499" s="40" t="str">
        <f t="shared" si="2"/>
        <v>#NAME?</v>
      </c>
      <c r="E499" s="84"/>
      <c r="F499" s="41" t="str">
        <f t="shared" si="3"/>
        <v>#NAME?</v>
      </c>
      <c r="G499" s="45" t="str">
        <f t="shared" si="4"/>
        <v>#NAME?</v>
      </c>
      <c r="H499" s="41" t="str">
        <f t="shared" si="5"/>
        <v>#NAME?</v>
      </c>
      <c r="I499" s="116"/>
      <c r="J499" s="42"/>
      <c r="K499" s="133" t="str">
        <f>IF(NKTT!$J499&gt;0,"PS","-")</f>
        <v>-</v>
      </c>
      <c r="L499" s="123" t="str">
        <f t="shared" si="6"/>
        <v>-</v>
      </c>
      <c r="M499" s="123" t="str">
        <f t="shared" si="7"/>
        <v>-</v>
      </c>
      <c r="N499" s="124" t="str">
        <f t="shared" si="8"/>
        <v>-</v>
      </c>
      <c r="O499" s="12"/>
      <c r="P499" s="12"/>
      <c r="Q499" s="12"/>
      <c r="R499" s="12"/>
      <c r="S499" s="12"/>
      <c r="T499" s="12"/>
      <c r="U499" s="12"/>
      <c r="V499" s="12"/>
      <c r="W499" s="12"/>
      <c r="X499" s="12"/>
      <c r="Y499" s="12"/>
      <c r="Z499" s="12"/>
    </row>
    <row r="500" ht="13.5" customHeight="1">
      <c r="A500" s="113">
        <f t="shared" si="1"/>
        <v>0</v>
      </c>
      <c r="B500" s="134"/>
      <c r="C500" s="135"/>
      <c r="D500" s="40" t="str">
        <f t="shared" si="2"/>
        <v>#NAME?</v>
      </c>
      <c r="E500" s="136"/>
      <c r="F500" s="49"/>
      <c r="G500" s="45" t="str">
        <f t="shared" si="4"/>
        <v>#NAME?</v>
      </c>
      <c r="H500" s="41" t="str">
        <f t="shared" si="5"/>
        <v>#NAME?</v>
      </c>
      <c r="I500" s="137"/>
      <c r="J500" s="50"/>
      <c r="K500" s="138"/>
      <c r="L500" s="139"/>
      <c r="M500" s="139"/>
      <c r="N500" s="140"/>
      <c r="O500" s="12"/>
      <c r="P500" s="12"/>
      <c r="Q500" s="12"/>
      <c r="R500" s="12"/>
      <c r="S500" s="12"/>
      <c r="T500" s="12"/>
      <c r="U500" s="12"/>
      <c r="V500" s="12"/>
      <c r="W500" s="12"/>
      <c r="X500" s="12"/>
      <c r="Y500" s="12"/>
      <c r="Z500" s="12"/>
    </row>
    <row r="501" ht="15.75" customHeight="1">
      <c r="A501" s="88"/>
      <c r="B501" s="126"/>
      <c r="C501" s="126"/>
      <c r="D501" s="54"/>
      <c r="E501" s="54"/>
      <c r="F501" s="55" t="s">
        <v>152</v>
      </c>
      <c r="G501" s="55"/>
      <c r="H501" s="55"/>
      <c r="I501" s="127"/>
      <c r="J501" s="56">
        <f>SUBTOTAL(9,J7:J500)</f>
        <v>3850</v>
      </c>
      <c r="K501" s="56" t="s">
        <v>127</v>
      </c>
      <c r="L501" s="141"/>
      <c r="M501" s="56"/>
      <c r="N501" s="56"/>
      <c r="O501" s="58"/>
      <c r="P501" s="58"/>
      <c r="Q501" s="58"/>
      <c r="R501" s="58"/>
      <c r="S501" s="58"/>
      <c r="T501" s="58"/>
      <c r="U501" s="58"/>
      <c r="V501" s="58"/>
      <c r="W501" s="58"/>
      <c r="X501" s="58"/>
      <c r="Y501" s="58"/>
      <c r="Z501" s="58"/>
    </row>
    <row r="502" ht="12.75" customHeight="1">
      <c r="A502" s="12"/>
      <c r="B502" s="12"/>
      <c r="C502" s="12"/>
      <c r="D502" s="15"/>
      <c r="E502" s="15"/>
      <c r="F502" s="12"/>
      <c r="G502" s="12"/>
      <c r="H502" s="12"/>
      <c r="I502" s="15"/>
      <c r="J502" s="18"/>
      <c r="K502" s="12"/>
      <c r="L502" s="12"/>
      <c r="M502" s="12"/>
      <c r="N502" s="12"/>
      <c r="O502" s="12"/>
      <c r="P502" s="12"/>
      <c r="Q502" s="12"/>
      <c r="R502" s="12"/>
      <c r="S502" s="12"/>
      <c r="T502" s="12"/>
      <c r="U502" s="12"/>
      <c r="V502" s="12"/>
      <c r="W502" s="12"/>
      <c r="X502" s="12"/>
      <c r="Y502" s="12"/>
      <c r="Z502" s="12"/>
    </row>
    <row r="503" ht="12.75" customHeight="1">
      <c r="A503" s="12"/>
      <c r="B503" s="12"/>
      <c r="C503" s="12"/>
      <c r="D503" s="15"/>
      <c r="E503" s="15"/>
      <c r="F503" s="12"/>
      <c r="G503" s="12"/>
      <c r="H503" s="12"/>
      <c r="I503" s="15"/>
      <c r="J503" s="18"/>
      <c r="K503" s="12"/>
      <c r="L503" s="12"/>
      <c r="M503" s="12"/>
      <c r="N503" s="12"/>
      <c r="O503" s="12"/>
      <c r="P503" s="12"/>
      <c r="Q503" s="12"/>
      <c r="R503" s="12"/>
      <c r="S503" s="12"/>
      <c r="T503" s="12"/>
      <c r="U503" s="12"/>
      <c r="V503" s="12"/>
      <c r="W503" s="12"/>
      <c r="X503" s="12"/>
      <c r="Y503" s="12"/>
      <c r="Z503" s="12"/>
    </row>
    <row r="504" ht="12.75" customHeight="1">
      <c r="A504" s="12"/>
      <c r="B504" s="12"/>
      <c r="C504" s="12"/>
      <c r="D504" s="15"/>
      <c r="E504" s="15"/>
      <c r="F504" s="12"/>
      <c r="G504" s="12"/>
      <c r="H504" s="12"/>
      <c r="I504" s="15"/>
      <c r="J504" s="12"/>
      <c r="K504" s="12"/>
      <c r="L504" s="12"/>
      <c r="M504" s="12"/>
      <c r="N504" s="12"/>
      <c r="O504" s="12"/>
      <c r="P504" s="12"/>
      <c r="Q504" s="12"/>
      <c r="R504" s="12"/>
      <c r="S504" s="12"/>
      <c r="T504" s="12"/>
      <c r="U504" s="12"/>
      <c r="V504" s="12"/>
      <c r="W504" s="12"/>
      <c r="X504" s="12"/>
      <c r="Y504" s="12"/>
      <c r="Z504" s="12"/>
    </row>
    <row r="505" ht="12.75" customHeight="1">
      <c r="A505" s="12"/>
      <c r="B505" s="12"/>
      <c r="C505" s="12"/>
      <c r="D505" s="15"/>
      <c r="E505" s="15"/>
      <c r="F505" s="12"/>
      <c r="G505" s="12"/>
      <c r="H505" s="12"/>
      <c r="I505" s="15"/>
      <c r="J505" s="12"/>
      <c r="K505" s="12"/>
      <c r="L505" s="12"/>
      <c r="M505" s="12"/>
      <c r="N505" s="12"/>
      <c r="O505" s="12"/>
      <c r="P505" s="12"/>
      <c r="Q505" s="12"/>
      <c r="R505" s="12"/>
      <c r="S505" s="12"/>
      <c r="T505" s="12"/>
      <c r="U505" s="12"/>
      <c r="V505" s="12"/>
      <c r="W505" s="12"/>
      <c r="X505" s="12"/>
      <c r="Y505" s="12"/>
      <c r="Z505" s="12"/>
    </row>
    <row r="506" ht="12.75" customHeight="1">
      <c r="A506" s="12"/>
      <c r="B506" s="12"/>
      <c r="C506" s="12"/>
      <c r="D506" s="15"/>
      <c r="E506" s="15"/>
      <c r="F506" s="12"/>
      <c r="G506" s="12"/>
      <c r="H506" s="12"/>
      <c r="I506" s="15"/>
      <c r="J506" s="12"/>
      <c r="K506" s="12"/>
      <c r="L506" s="12"/>
      <c r="M506" s="12"/>
      <c r="N506" s="12"/>
      <c r="O506" s="12"/>
      <c r="P506" s="12"/>
      <c r="Q506" s="12"/>
      <c r="R506" s="12"/>
      <c r="S506" s="12"/>
      <c r="T506" s="12"/>
      <c r="U506" s="12"/>
      <c r="V506" s="12"/>
      <c r="W506" s="12"/>
      <c r="X506" s="12"/>
      <c r="Y506" s="12"/>
      <c r="Z506" s="12"/>
    </row>
    <row r="507" ht="12.75" customHeight="1">
      <c r="A507" s="12"/>
      <c r="B507" s="12"/>
      <c r="C507" s="12"/>
      <c r="D507" s="15"/>
      <c r="E507" s="15"/>
      <c r="F507" s="12"/>
      <c r="G507" s="12"/>
      <c r="H507" s="12"/>
      <c r="I507" s="15"/>
      <c r="J507" s="12"/>
      <c r="K507" s="12"/>
      <c r="L507" s="12"/>
      <c r="M507" s="12"/>
      <c r="N507" s="12"/>
      <c r="O507" s="12"/>
      <c r="P507" s="12"/>
      <c r="Q507" s="12"/>
      <c r="R507" s="12"/>
      <c r="S507" s="12"/>
      <c r="T507" s="12"/>
      <c r="U507" s="12"/>
      <c r="V507" s="12"/>
      <c r="W507" s="12"/>
      <c r="X507" s="12"/>
      <c r="Y507" s="12"/>
      <c r="Z507" s="12"/>
    </row>
    <row r="508" ht="12.75" customHeight="1">
      <c r="A508" s="12"/>
      <c r="B508" s="12"/>
      <c r="C508" s="12"/>
      <c r="D508" s="15"/>
      <c r="E508" s="15"/>
      <c r="F508" s="12"/>
      <c r="G508" s="12"/>
      <c r="H508" s="12"/>
      <c r="I508" s="15"/>
      <c r="J508" s="12"/>
      <c r="K508" s="12"/>
      <c r="L508" s="12"/>
      <c r="M508" s="12"/>
      <c r="N508" s="12"/>
      <c r="O508" s="12"/>
      <c r="P508" s="12"/>
      <c r="Q508" s="12"/>
      <c r="R508" s="12"/>
      <c r="S508" s="12"/>
      <c r="T508" s="12"/>
      <c r="U508" s="12"/>
      <c r="V508" s="12"/>
      <c r="W508" s="12"/>
      <c r="X508" s="12"/>
      <c r="Y508" s="12"/>
      <c r="Z508" s="12"/>
    </row>
    <row r="509" ht="12.75" customHeight="1">
      <c r="A509" s="12"/>
      <c r="B509" s="12"/>
      <c r="C509" s="12"/>
      <c r="D509" s="15"/>
      <c r="E509" s="15"/>
      <c r="F509" s="12"/>
      <c r="G509" s="12"/>
      <c r="H509" s="12"/>
      <c r="I509" s="15"/>
      <c r="J509" s="12"/>
      <c r="K509" s="12"/>
      <c r="L509" s="12"/>
      <c r="M509" s="12"/>
      <c r="N509" s="12"/>
      <c r="O509" s="12"/>
      <c r="P509" s="12"/>
      <c r="Q509" s="12"/>
      <c r="R509" s="12"/>
      <c r="S509" s="12"/>
      <c r="T509" s="12"/>
      <c r="U509" s="12"/>
      <c r="V509" s="12"/>
      <c r="W509" s="12"/>
      <c r="X509" s="12"/>
      <c r="Y509" s="12"/>
      <c r="Z509" s="12"/>
    </row>
    <row r="510" ht="12.75" customHeight="1">
      <c r="A510" s="12"/>
      <c r="B510" s="12"/>
      <c r="C510" s="12"/>
      <c r="D510" s="15"/>
      <c r="E510" s="15"/>
      <c r="F510" s="12"/>
      <c r="G510" s="12"/>
      <c r="H510" s="12"/>
      <c r="I510" s="15"/>
      <c r="J510" s="12"/>
      <c r="K510" s="12"/>
      <c r="L510" s="12"/>
      <c r="M510" s="12"/>
      <c r="N510" s="12"/>
      <c r="O510" s="12"/>
      <c r="P510" s="12"/>
      <c r="Q510" s="12"/>
      <c r="R510" s="12"/>
      <c r="S510" s="12"/>
      <c r="T510" s="12"/>
      <c r="U510" s="12"/>
      <c r="V510" s="12"/>
      <c r="W510" s="12"/>
      <c r="X510" s="12"/>
      <c r="Y510" s="12"/>
      <c r="Z510" s="12"/>
    </row>
    <row r="511" ht="12.75" customHeight="1">
      <c r="A511" s="12"/>
      <c r="B511" s="12"/>
      <c r="C511" s="12"/>
      <c r="D511" s="15"/>
      <c r="E511" s="15"/>
      <c r="F511" s="12"/>
      <c r="G511" s="12"/>
      <c r="H511" s="12"/>
      <c r="I511" s="15"/>
      <c r="J511" s="12"/>
      <c r="K511" s="12"/>
      <c r="L511" s="12"/>
      <c r="M511" s="12"/>
      <c r="N511" s="12"/>
      <c r="O511" s="12"/>
      <c r="P511" s="12"/>
      <c r="Q511" s="12"/>
      <c r="R511" s="12"/>
      <c r="S511" s="12"/>
      <c r="T511" s="12"/>
      <c r="U511" s="12"/>
      <c r="V511" s="12"/>
      <c r="W511" s="12"/>
      <c r="X511" s="12"/>
      <c r="Y511" s="12"/>
      <c r="Z511" s="12"/>
    </row>
    <row r="512" ht="12.75" customHeight="1">
      <c r="A512" s="12"/>
      <c r="B512" s="12"/>
      <c r="C512" s="12"/>
      <c r="D512" s="15"/>
      <c r="E512" s="15"/>
      <c r="F512" s="12"/>
      <c r="G512" s="12"/>
      <c r="H512" s="12"/>
      <c r="I512" s="15"/>
      <c r="J512" s="12"/>
      <c r="K512" s="12"/>
      <c r="L512" s="12"/>
      <c r="M512" s="12"/>
      <c r="N512" s="12"/>
      <c r="O512" s="12"/>
      <c r="P512" s="12"/>
      <c r="Q512" s="12"/>
      <c r="R512" s="12"/>
      <c r="S512" s="12"/>
      <c r="T512" s="12"/>
      <c r="U512" s="12"/>
      <c r="V512" s="12"/>
      <c r="W512" s="12"/>
      <c r="X512" s="12"/>
      <c r="Y512" s="12"/>
      <c r="Z512" s="12"/>
    </row>
    <row r="513" ht="12.75" customHeight="1">
      <c r="A513" s="12"/>
      <c r="B513" s="12"/>
      <c r="C513" s="12"/>
      <c r="D513" s="15"/>
      <c r="E513" s="15"/>
      <c r="F513" s="12"/>
      <c r="G513" s="12"/>
      <c r="H513" s="12"/>
      <c r="I513" s="15"/>
      <c r="J513" s="12"/>
      <c r="K513" s="12"/>
      <c r="L513" s="12"/>
      <c r="M513" s="12"/>
      <c r="N513" s="12"/>
      <c r="O513" s="12"/>
      <c r="P513" s="12"/>
      <c r="Q513" s="12"/>
      <c r="R513" s="12"/>
      <c r="S513" s="12"/>
      <c r="T513" s="12"/>
      <c r="U513" s="12"/>
      <c r="V513" s="12"/>
      <c r="W513" s="12"/>
      <c r="X513" s="12"/>
      <c r="Y513" s="12"/>
      <c r="Z513" s="12"/>
    </row>
    <row r="514" ht="12.75" customHeight="1">
      <c r="A514" s="12"/>
      <c r="B514" s="12"/>
      <c r="C514" s="12"/>
      <c r="D514" s="15"/>
      <c r="E514" s="15"/>
      <c r="F514" s="12"/>
      <c r="G514" s="12"/>
      <c r="H514" s="12"/>
      <c r="I514" s="15"/>
      <c r="J514" s="12"/>
      <c r="K514" s="12"/>
      <c r="L514" s="12"/>
      <c r="M514" s="12"/>
      <c r="N514" s="12"/>
      <c r="O514" s="12"/>
      <c r="P514" s="12"/>
      <c r="Q514" s="12"/>
      <c r="R514" s="12"/>
      <c r="S514" s="12"/>
      <c r="T514" s="12"/>
      <c r="U514" s="12"/>
      <c r="V514" s="12"/>
      <c r="W514" s="12"/>
      <c r="X514" s="12"/>
      <c r="Y514" s="12"/>
      <c r="Z514" s="12"/>
    </row>
    <row r="515" ht="12.75" customHeight="1">
      <c r="A515" s="12"/>
      <c r="B515" s="12"/>
      <c r="C515" s="12"/>
      <c r="D515" s="15"/>
      <c r="E515" s="15"/>
      <c r="F515" s="12"/>
      <c r="G515" s="12"/>
      <c r="H515" s="12"/>
      <c r="I515" s="15"/>
      <c r="J515" s="12"/>
      <c r="K515" s="12"/>
      <c r="L515" s="12"/>
      <c r="M515" s="12"/>
      <c r="N515" s="12"/>
      <c r="O515" s="12"/>
      <c r="P515" s="12"/>
      <c r="Q515" s="12"/>
      <c r="R515" s="12"/>
      <c r="S515" s="12"/>
      <c r="T515" s="12"/>
      <c r="U515" s="12"/>
      <c r="V515" s="12"/>
      <c r="W515" s="12"/>
      <c r="X515" s="12"/>
      <c r="Y515" s="12"/>
      <c r="Z515" s="12"/>
    </row>
    <row r="516" ht="12.75" customHeight="1">
      <c r="A516" s="12"/>
      <c r="B516" s="12"/>
      <c r="C516" s="12"/>
      <c r="D516" s="15"/>
      <c r="E516" s="15"/>
      <c r="F516" s="12"/>
      <c r="G516" s="12"/>
      <c r="H516" s="12"/>
      <c r="I516" s="15"/>
      <c r="J516" s="12"/>
      <c r="K516" s="12"/>
      <c r="L516" s="12"/>
      <c r="M516" s="12"/>
      <c r="N516" s="12"/>
      <c r="O516" s="12"/>
      <c r="P516" s="12"/>
      <c r="Q516" s="12"/>
      <c r="R516" s="12"/>
      <c r="S516" s="12"/>
      <c r="T516" s="12"/>
      <c r="U516" s="12"/>
      <c r="V516" s="12"/>
      <c r="W516" s="12"/>
      <c r="X516" s="12"/>
      <c r="Y516" s="12"/>
      <c r="Z516" s="12"/>
    </row>
    <row r="517" ht="12.75" customHeight="1">
      <c r="A517" s="12"/>
      <c r="B517" s="12"/>
      <c r="C517" s="12"/>
      <c r="D517" s="15"/>
      <c r="E517" s="15"/>
      <c r="F517" s="12"/>
      <c r="G517" s="12"/>
      <c r="H517" s="12"/>
      <c r="I517" s="15"/>
      <c r="J517" s="12"/>
      <c r="K517" s="12"/>
      <c r="L517" s="12"/>
      <c r="M517" s="12"/>
      <c r="N517" s="12"/>
      <c r="O517" s="12"/>
      <c r="P517" s="12"/>
      <c r="Q517" s="12"/>
      <c r="R517" s="12"/>
      <c r="S517" s="12"/>
      <c r="T517" s="12"/>
      <c r="U517" s="12"/>
      <c r="V517" s="12"/>
      <c r="W517" s="12"/>
      <c r="X517" s="12"/>
      <c r="Y517" s="12"/>
      <c r="Z517" s="12"/>
    </row>
    <row r="518" ht="12.75" customHeight="1">
      <c r="A518" s="12"/>
      <c r="B518" s="12"/>
      <c r="C518" s="12"/>
      <c r="D518" s="15"/>
      <c r="E518" s="15"/>
      <c r="F518" s="12"/>
      <c r="G518" s="12"/>
      <c r="H518" s="12"/>
      <c r="I518" s="15"/>
      <c r="J518" s="12"/>
      <c r="K518" s="12"/>
      <c r="L518" s="12"/>
      <c r="M518" s="12"/>
      <c r="N518" s="12"/>
      <c r="O518" s="12"/>
      <c r="P518" s="12"/>
      <c r="Q518" s="12"/>
      <c r="R518" s="12"/>
      <c r="S518" s="12"/>
      <c r="T518" s="12"/>
      <c r="U518" s="12"/>
      <c r="V518" s="12"/>
      <c r="W518" s="12"/>
      <c r="X518" s="12"/>
      <c r="Y518" s="12"/>
      <c r="Z518" s="12"/>
    </row>
    <row r="519" ht="12.75" customHeight="1">
      <c r="A519" s="12"/>
      <c r="B519" s="12"/>
      <c r="C519" s="12"/>
      <c r="D519" s="15"/>
      <c r="E519" s="15"/>
      <c r="F519" s="12"/>
      <c r="G519" s="12"/>
      <c r="H519" s="12"/>
      <c r="I519" s="15"/>
      <c r="J519" s="12"/>
      <c r="K519" s="12"/>
      <c r="L519" s="12"/>
      <c r="M519" s="12"/>
      <c r="N519" s="12"/>
      <c r="O519" s="12"/>
      <c r="P519" s="12"/>
      <c r="Q519" s="12"/>
      <c r="R519" s="12"/>
      <c r="S519" s="12"/>
      <c r="T519" s="12"/>
      <c r="U519" s="12"/>
      <c r="V519" s="12"/>
      <c r="W519" s="12"/>
      <c r="X519" s="12"/>
      <c r="Y519" s="12"/>
      <c r="Z519" s="12"/>
    </row>
    <row r="520" ht="12.75" customHeight="1">
      <c r="A520" s="12"/>
      <c r="B520" s="12"/>
      <c r="C520" s="12"/>
      <c r="D520" s="15"/>
      <c r="E520" s="15"/>
      <c r="F520" s="12"/>
      <c r="G520" s="12"/>
      <c r="H520" s="12"/>
      <c r="I520" s="15"/>
      <c r="J520" s="12"/>
      <c r="K520" s="12"/>
      <c r="L520" s="12"/>
      <c r="M520" s="12"/>
      <c r="N520" s="12"/>
      <c r="O520" s="12"/>
      <c r="P520" s="12"/>
      <c r="Q520" s="12"/>
      <c r="R520" s="12"/>
      <c r="S520" s="12"/>
      <c r="T520" s="12"/>
      <c r="U520" s="12"/>
      <c r="V520" s="12"/>
      <c r="W520" s="12"/>
      <c r="X520" s="12"/>
      <c r="Y520" s="12"/>
      <c r="Z520" s="12"/>
    </row>
    <row r="521" ht="12.75" customHeight="1">
      <c r="A521" s="12"/>
      <c r="B521" s="12"/>
      <c r="C521" s="12"/>
      <c r="D521" s="15"/>
      <c r="E521" s="15"/>
      <c r="F521" s="12"/>
      <c r="G521" s="12"/>
      <c r="H521" s="12"/>
      <c r="I521" s="15"/>
      <c r="J521" s="12"/>
      <c r="K521" s="12"/>
      <c r="L521" s="12"/>
      <c r="M521" s="12"/>
      <c r="N521" s="12"/>
      <c r="O521" s="12"/>
      <c r="P521" s="12"/>
      <c r="Q521" s="12"/>
      <c r="R521" s="12"/>
      <c r="S521" s="12"/>
      <c r="T521" s="12"/>
      <c r="U521" s="12"/>
      <c r="V521" s="12"/>
      <c r="W521" s="12"/>
      <c r="X521" s="12"/>
      <c r="Y521" s="12"/>
      <c r="Z521" s="12"/>
    </row>
    <row r="522" ht="12.75" customHeight="1">
      <c r="A522" s="12"/>
      <c r="B522" s="12"/>
      <c r="C522" s="12"/>
      <c r="D522" s="15"/>
      <c r="E522" s="15"/>
      <c r="F522" s="12"/>
      <c r="G522" s="12"/>
      <c r="H522" s="12"/>
      <c r="I522" s="15"/>
      <c r="J522" s="12"/>
      <c r="K522" s="12"/>
      <c r="L522" s="12"/>
      <c r="M522" s="12"/>
      <c r="N522" s="12"/>
      <c r="O522" s="12"/>
      <c r="P522" s="12"/>
      <c r="Q522" s="12"/>
      <c r="R522" s="12"/>
      <c r="S522" s="12"/>
      <c r="T522" s="12"/>
      <c r="U522" s="12"/>
      <c r="V522" s="12"/>
      <c r="W522" s="12"/>
      <c r="X522" s="12"/>
      <c r="Y522" s="12"/>
      <c r="Z522" s="12"/>
    </row>
    <row r="523" ht="12.75" customHeight="1">
      <c r="A523" s="12"/>
      <c r="B523" s="12"/>
      <c r="C523" s="12"/>
      <c r="D523" s="15"/>
      <c r="E523" s="15"/>
      <c r="F523" s="12"/>
      <c r="G523" s="12"/>
      <c r="H523" s="12"/>
      <c r="I523" s="15"/>
      <c r="J523" s="12"/>
      <c r="K523" s="12"/>
      <c r="L523" s="12"/>
      <c r="M523" s="12"/>
      <c r="N523" s="12"/>
      <c r="O523" s="12"/>
      <c r="P523" s="12"/>
      <c r="Q523" s="12"/>
      <c r="R523" s="12"/>
      <c r="S523" s="12"/>
      <c r="T523" s="12"/>
      <c r="U523" s="12"/>
      <c r="V523" s="12"/>
      <c r="W523" s="12"/>
      <c r="X523" s="12"/>
      <c r="Y523" s="12"/>
      <c r="Z523" s="12"/>
    </row>
    <row r="524" ht="12.75" customHeight="1">
      <c r="A524" s="12"/>
      <c r="B524" s="12"/>
      <c r="C524" s="12"/>
      <c r="D524" s="15"/>
      <c r="E524" s="15"/>
      <c r="F524" s="12"/>
      <c r="G524" s="12"/>
      <c r="H524" s="12"/>
      <c r="I524" s="15"/>
      <c r="J524" s="12"/>
      <c r="K524" s="12"/>
      <c r="L524" s="12"/>
      <c r="M524" s="12"/>
      <c r="N524" s="12"/>
      <c r="O524" s="12"/>
      <c r="P524" s="12"/>
      <c r="Q524" s="12"/>
      <c r="R524" s="12"/>
      <c r="S524" s="12"/>
      <c r="T524" s="12"/>
      <c r="U524" s="12"/>
      <c r="V524" s="12"/>
      <c r="W524" s="12"/>
      <c r="X524" s="12"/>
      <c r="Y524" s="12"/>
      <c r="Z524" s="12"/>
    </row>
    <row r="525" ht="12.75" customHeight="1">
      <c r="A525" s="12"/>
      <c r="B525" s="12"/>
      <c r="C525" s="12"/>
      <c r="D525" s="15"/>
      <c r="E525" s="15"/>
      <c r="F525" s="12"/>
      <c r="G525" s="12"/>
      <c r="H525" s="12"/>
      <c r="I525" s="15"/>
      <c r="J525" s="12"/>
      <c r="K525" s="12"/>
      <c r="L525" s="12"/>
      <c r="M525" s="12"/>
      <c r="N525" s="12"/>
      <c r="O525" s="12"/>
      <c r="P525" s="12"/>
      <c r="Q525" s="12"/>
      <c r="R525" s="12"/>
      <c r="S525" s="12"/>
      <c r="T525" s="12"/>
      <c r="U525" s="12"/>
      <c r="V525" s="12"/>
      <c r="W525" s="12"/>
      <c r="X525" s="12"/>
      <c r="Y525" s="12"/>
      <c r="Z525" s="12"/>
    </row>
    <row r="526" ht="12.75" customHeight="1">
      <c r="A526" s="12"/>
      <c r="B526" s="12"/>
      <c r="C526" s="12"/>
      <c r="D526" s="15"/>
      <c r="E526" s="15"/>
      <c r="F526" s="12"/>
      <c r="G526" s="12"/>
      <c r="H526" s="12"/>
      <c r="I526" s="15"/>
      <c r="J526" s="12"/>
      <c r="K526" s="12"/>
      <c r="L526" s="12"/>
      <c r="M526" s="12"/>
      <c r="N526" s="12"/>
      <c r="O526" s="12"/>
      <c r="P526" s="12"/>
      <c r="Q526" s="12"/>
      <c r="R526" s="12"/>
      <c r="S526" s="12"/>
      <c r="T526" s="12"/>
      <c r="U526" s="12"/>
      <c r="V526" s="12"/>
      <c r="W526" s="12"/>
      <c r="X526" s="12"/>
      <c r="Y526" s="12"/>
      <c r="Z526" s="12"/>
    </row>
    <row r="527" ht="12.75" customHeight="1">
      <c r="A527" s="12"/>
      <c r="B527" s="12"/>
      <c r="C527" s="12"/>
      <c r="D527" s="15"/>
      <c r="E527" s="15"/>
      <c r="F527" s="12"/>
      <c r="G527" s="12"/>
      <c r="H527" s="12"/>
      <c r="I527" s="15"/>
      <c r="J527" s="12"/>
      <c r="K527" s="12"/>
      <c r="L527" s="12"/>
      <c r="M527" s="12"/>
      <c r="N527" s="12"/>
      <c r="O527" s="12"/>
      <c r="P527" s="12"/>
      <c r="Q527" s="12"/>
      <c r="R527" s="12"/>
      <c r="S527" s="12"/>
      <c r="T527" s="12"/>
      <c r="U527" s="12"/>
      <c r="V527" s="12"/>
      <c r="W527" s="12"/>
      <c r="X527" s="12"/>
      <c r="Y527" s="12"/>
      <c r="Z527" s="12"/>
    </row>
    <row r="528" ht="12.75" customHeight="1">
      <c r="A528" s="12"/>
      <c r="B528" s="12"/>
      <c r="C528" s="12"/>
      <c r="D528" s="15"/>
      <c r="E528" s="15"/>
      <c r="F528" s="12"/>
      <c r="G528" s="12"/>
      <c r="H528" s="12"/>
      <c r="I528" s="15"/>
      <c r="J528" s="12"/>
      <c r="K528" s="12"/>
      <c r="L528" s="12"/>
      <c r="M528" s="12"/>
      <c r="N528" s="12"/>
      <c r="O528" s="12"/>
      <c r="P528" s="12"/>
      <c r="Q528" s="12"/>
      <c r="R528" s="12"/>
      <c r="S528" s="12"/>
      <c r="T528" s="12"/>
      <c r="U528" s="12"/>
      <c r="V528" s="12"/>
      <c r="W528" s="12"/>
      <c r="X528" s="12"/>
      <c r="Y528" s="12"/>
      <c r="Z528" s="12"/>
    </row>
    <row r="529" ht="12.75" customHeight="1">
      <c r="A529" s="12"/>
      <c r="B529" s="12"/>
      <c r="C529" s="12"/>
      <c r="D529" s="15"/>
      <c r="E529" s="15"/>
      <c r="F529" s="12"/>
      <c r="G529" s="12"/>
      <c r="H529" s="12"/>
      <c r="I529" s="15"/>
      <c r="J529" s="12"/>
      <c r="K529" s="12"/>
      <c r="L529" s="12"/>
      <c r="M529" s="12"/>
      <c r="N529" s="12"/>
      <c r="O529" s="12"/>
      <c r="P529" s="12"/>
      <c r="Q529" s="12"/>
      <c r="R529" s="12"/>
      <c r="S529" s="12"/>
      <c r="T529" s="12"/>
      <c r="U529" s="12"/>
      <c r="V529" s="12"/>
      <c r="W529" s="12"/>
      <c r="X529" s="12"/>
      <c r="Y529" s="12"/>
      <c r="Z529" s="12"/>
    </row>
    <row r="530" ht="12.75" customHeight="1">
      <c r="A530" s="12"/>
      <c r="B530" s="12"/>
      <c r="C530" s="12"/>
      <c r="D530" s="15"/>
      <c r="E530" s="15"/>
      <c r="F530" s="12"/>
      <c r="G530" s="12"/>
      <c r="H530" s="12"/>
      <c r="I530" s="15"/>
      <c r="J530" s="12"/>
      <c r="K530" s="12"/>
      <c r="L530" s="12"/>
      <c r="M530" s="12"/>
      <c r="N530" s="12"/>
      <c r="O530" s="12"/>
      <c r="P530" s="12"/>
      <c r="Q530" s="12"/>
      <c r="R530" s="12"/>
      <c r="S530" s="12"/>
      <c r="T530" s="12"/>
      <c r="U530" s="12"/>
      <c r="V530" s="12"/>
      <c r="W530" s="12"/>
      <c r="X530" s="12"/>
      <c r="Y530" s="12"/>
      <c r="Z530" s="12"/>
    </row>
    <row r="531" ht="12.75" customHeight="1">
      <c r="A531" s="12"/>
      <c r="B531" s="12"/>
      <c r="C531" s="12"/>
      <c r="D531" s="15"/>
      <c r="E531" s="15"/>
      <c r="F531" s="12"/>
      <c r="G531" s="12"/>
      <c r="H531" s="12"/>
      <c r="I531" s="15"/>
      <c r="J531" s="12"/>
      <c r="K531" s="12"/>
      <c r="L531" s="12"/>
      <c r="M531" s="12"/>
      <c r="N531" s="12"/>
      <c r="O531" s="12"/>
      <c r="P531" s="12"/>
      <c r="Q531" s="12"/>
      <c r="R531" s="12"/>
      <c r="S531" s="12"/>
      <c r="T531" s="12"/>
      <c r="U531" s="12"/>
      <c r="V531" s="12"/>
      <c r="W531" s="12"/>
      <c r="X531" s="12"/>
      <c r="Y531" s="12"/>
      <c r="Z531" s="12"/>
    </row>
    <row r="532" ht="12.75" customHeight="1">
      <c r="A532" s="12"/>
      <c r="B532" s="12"/>
      <c r="C532" s="12"/>
      <c r="D532" s="15"/>
      <c r="E532" s="15"/>
      <c r="F532" s="12"/>
      <c r="G532" s="12"/>
      <c r="H532" s="12"/>
      <c r="I532" s="15"/>
      <c r="J532" s="12"/>
      <c r="K532" s="12"/>
      <c r="L532" s="12"/>
      <c r="M532" s="12"/>
      <c r="N532" s="12"/>
      <c r="O532" s="12"/>
      <c r="P532" s="12"/>
      <c r="Q532" s="12"/>
      <c r="R532" s="12"/>
      <c r="S532" s="12"/>
      <c r="T532" s="12"/>
      <c r="U532" s="12"/>
      <c r="V532" s="12"/>
      <c r="W532" s="12"/>
      <c r="X532" s="12"/>
      <c r="Y532" s="12"/>
      <c r="Z532" s="12"/>
    </row>
    <row r="533" ht="12.75" customHeight="1">
      <c r="A533" s="12"/>
      <c r="B533" s="12"/>
      <c r="C533" s="12"/>
      <c r="D533" s="15"/>
      <c r="E533" s="15"/>
      <c r="F533" s="12"/>
      <c r="G533" s="12"/>
      <c r="H533" s="12"/>
      <c r="I533" s="15"/>
      <c r="J533" s="12"/>
      <c r="K533" s="12"/>
      <c r="L533" s="12"/>
      <c r="M533" s="12"/>
      <c r="N533" s="12"/>
      <c r="O533" s="12"/>
      <c r="P533" s="12"/>
      <c r="Q533" s="12"/>
      <c r="R533" s="12"/>
      <c r="S533" s="12"/>
      <c r="T533" s="12"/>
      <c r="U533" s="12"/>
      <c r="V533" s="12"/>
      <c r="W533" s="12"/>
      <c r="X533" s="12"/>
      <c r="Y533" s="12"/>
      <c r="Z533" s="12"/>
    </row>
    <row r="534" ht="12.75" customHeight="1">
      <c r="A534" s="12"/>
      <c r="B534" s="12"/>
      <c r="C534" s="12"/>
      <c r="D534" s="15"/>
      <c r="E534" s="15"/>
      <c r="F534" s="12"/>
      <c r="G534" s="12"/>
      <c r="H534" s="12"/>
      <c r="I534" s="15"/>
      <c r="J534" s="12"/>
      <c r="K534" s="12"/>
      <c r="L534" s="12"/>
      <c r="M534" s="12"/>
      <c r="N534" s="12"/>
      <c r="O534" s="12"/>
      <c r="P534" s="12"/>
      <c r="Q534" s="12"/>
      <c r="R534" s="12"/>
      <c r="S534" s="12"/>
      <c r="T534" s="12"/>
      <c r="U534" s="12"/>
      <c r="V534" s="12"/>
      <c r="W534" s="12"/>
      <c r="X534" s="12"/>
      <c r="Y534" s="12"/>
      <c r="Z534" s="12"/>
    </row>
    <row r="535" ht="12.75" customHeight="1">
      <c r="A535" s="12"/>
      <c r="B535" s="12"/>
      <c r="C535" s="12"/>
      <c r="D535" s="15"/>
      <c r="E535" s="15"/>
      <c r="F535" s="12"/>
      <c r="G535" s="12"/>
      <c r="H535" s="12"/>
      <c r="I535" s="15"/>
      <c r="J535" s="12"/>
      <c r="K535" s="12"/>
      <c r="L535" s="12"/>
      <c r="M535" s="12"/>
      <c r="N535" s="12"/>
      <c r="O535" s="12"/>
      <c r="P535" s="12"/>
      <c r="Q535" s="12"/>
      <c r="R535" s="12"/>
      <c r="S535" s="12"/>
      <c r="T535" s="12"/>
      <c r="U535" s="12"/>
      <c r="V535" s="12"/>
      <c r="W535" s="12"/>
      <c r="X535" s="12"/>
      <c r="Y535" s="12"/>
      <c r="Z535" s="12"/>
    </row>
    <row r="536" ht="12.75" customHeight="1">
      <c r="A536" s="12"/>
      <c r="B536" s="12"/>
      <c r="C536" s="12"/>
      <c r="D536" s="15"/>
      <c r="E536" s="15"/>
      <c r="F536" s="12"/>
      <c r="G536" s="12"/>
      <c r="H536" s="12"/>
      <c r="I536" s="15"/>
      <c r="J536" s="12"/>
      <c r="K536" s="12"/>
      <c r="L536" s="12"/>
      <c r="M536" s="12"/>
      <c r="N536" s="12"/>
      <c r="O536" s="12"/>
      <c r="P536" s="12"/>
      <c r="Q536" s="12"/>
      <c r="R536" s="12"/>
      <c r="S536" s="12"/>
      <c r="T536" s="12"/>
      <c r="U536" s="12"/>
      <c r="V536" s="12"/>
      <c r="W536" s="12"/>
      <c r="X536" s="12"/>
      <c r="Y536" s="12"/>
      <c r="Z536" s="12"/>
    </row>
    <row r="537" ht="12.75" customHeight="1">
      <c r="A537" s="12"/>
      <c r="B537" s="12"/>
      <c r="C537" s="12"/>
      <c r="D537" s="15"/>
      <c r="E537" s="15"/>
      <c r="F537" s="12"/>
      <c r="G537" s="12"/>
      <c r="H537" s="12"/>
      <c r="I537" s="15"/>
      <c r="J537" s="12"/>
      <c r="K537" s="12"/>
      <c r="L537" s="12"/>
      <c r="M537" s="12"/>
      <c r="N537" s="12"/>
      <c r="O537" s="12"/>
      <c r="P537" s="12"/>
      <c r="Q537" s="12"/>
      <c r="R537" s="12"/>
      <c r="S537" s="12"/>
      <c r="T537" s="12"/>
      <c r="U537" s="12"/>
      <c r="V537" s="12"/>
      <c r="W537" s="12"/>
      <c r="X537" s="12"/>
      <c r="Y537" s="12"/>
      <c r="Z537" s="12"/>
    </row>
    <row r="538" ht="12.75" customHeight="1">
      <c r="A538" s="12"/>
      <c r="B538" s="12"/>
      <c r="C538" s="12"/>
      <c r="D538" s="15"/>
      <c r="E538" s="15"/>
      <c r="F538" s="12"/>
      <c r="G538" s="12"/>
      <c r="H538" s="12"/>
      <c r="I538" s="15"/>
      <c r="J538" s="12"/>
      <c r="K538" s="12"/>
      <c r="L538" s="12"/>
      <c r="M538" s="12"/>
      <c r="N538" s="12"/>
      <c r="O538" s="12"/>
      <c r="P538" s="12"/>
      <c r="Q538" s="12"/>
      <c r="R538" s="12"/>
      <c r="S538" s="12"/>
      <c r="T538" s="12"/>
      <c r="U538" s="12"/>
      <c r="V538" s="12"/>
      <c r="W538" s="12"/>
      <c r="X538" s="12"/>
      <c r="Y538" s="12"/>
      <c r="Z538" s="12"/>
    </row>
    <row r="539" ht="12.75" customHeight="1">
      <c r="A539" s="12"/>
      <c r="B539" s="12"/>
      <c r="C539" s="12"/>
      <c r="D539" s="15"/>
      <c r="E539" s="15"/>
      <c r="F539" s="12"/>
      <c r="G539" s="12"/>
      <c r="H539" s="12"/>
      <c r="I539" s="15"/>
      <c r="J539" s="12"/>
      <c r="K539" s="12"/>
      <c r="L539" s="12"/>
      <c r="M539" s="12"/>
      <c r="N539" s="12"/>
      <c r="O539" s="12"/>
      <c r="P539" s="12"/>
      <c r="Q539" s="12"/>
      <c r="R539" s="12"/>
      <c r="S539" s="12"/>
      <c r="T539" s="12"/>
      <c r="U539" s="12"/>
      <c r="V539" s="12"/>
      <c r="W539" s="12"/>
      <c r="X539" s="12"/>
      <c r="Y539" s="12"/>
      <c r="Z539" s="12"/>
    </row>
    <row r="540" ht="12.75" customHeight="1">
      <c r="A540" s="12"/>
      <c r="B540" s="12"/>
      <c r="C540" s="12"/>
      <c r="D540" s="15"/>
      <c r="E540" s="15"/>
      <c r="F540" s="12"/>
      <c r="G540" s="12"/>
      <c r="H540" s="12"/>
      <c r="I540" s="15"/>
      <c r="J540" s="12"/>
      <c r="K540" s="12"/>
      <c r="L540" s="12"/>
      <c r="M540" s="12"/>
      <c r="N540" s="12"/>
      <c r="O540" s="12"/>
      <c r="P540" s="12"/>
      <c r="Q540" s="12"/>
      <c r="R540" s="12"/>
      <c r="S540" s="12"/>
      <c r="T540" s="12"/>
      <c r="U540" s="12"/>
      <c r="V540" s="12"/>
      <c r="W540" s="12"/>
      <c r="X540" s="12"/>
      <c r="Y540" s="12"/>
      <c r="Z540" s="12"/>
    </row>
    <row r="541" ht="12.75" customHeight="1">
      <c r="A541" s="12"/>
      <c r="B541" s="12"/>
      <c r="C541" s="12"/>
      <c r="D541" s="15"/>
      <c r="E541" s="15"/>
      <c r="F541" s="12"/>
      <c r="G541" s="12"/>
      <c r="H541" s="12"/>
      <c r="I541" s="15"/>
      <c r="J541" s="12"/>
      <c r="K541" s="12"/>
      <c r="L541" s="12"/>
      <c r="M541" s="12"/>
      <c r="N541" s="12"/>
      <c r="O541" s="12"/>
      <c r="P541" s="12"/>
      <c r="Q541" s="12"/>
      <c r="R541" s="12"/>
      <c r="S541" s="12"/>
      <c r="T541" s="12"/>
      <c r="U541" s="12"/>
      <c r="V541" s="12"/>
      <c r="W541" s="12"/>
      <c r="X541" s="12"/>
      <c r="Y541" s="12"/>
      <c r="Z541" s="12"/>
    </row>
    <row r="542" ht="12.75" customHeight="1">
      <c r="A542" s="12"/>
      <c r="B542" s="12"/>
      <c r="C542" s="12"/>
      <c r="D542" s="15"/>
      <c r="E542" s="15"/>
      <c r="F542" s="12"/>
      <c r="G542" s="12"/>
      <c r="H542" s="12"/>
      <c r="I542" s="15"/>
      <c r="J542" s="12"/>
      <c r="K542" s="12"/>
      <c r="L542" s="12"/>
      <c r="M542" s="12"/>
      <c r="N542" s="12"/>
      <c r="O542" s="12"/>
      <c r="P542" s="12"/>
      <c r="Q542" s="12"/>
      <c r="R542" s="12"/>
      <c r="S542" s="12"/>
      <c r="T542" s="12"/>
      <c r="U542" s="12"/>
      <c r="V542" s="12"/>
      <c r="W542" s="12"/>
      <c r="X542" s="12"/>
      <c r="Y542" s="12"/>
      <c r="Z542" s="12"/>
    </row>
    <row r="543" ht="12.75" customHeight="1">
      <c r="A543" s="12"/>
      <c r="B543" s="12"/>
      <c r="C543" s="12"/>
      <c r="D543" s="15"/>
      <c r="E543" s="15"/>
      <c r="F543" s="12"/>
      <c r="G543" s="12"/>
      <c r="H543" s="12"/>
      <c r="I543" s="15"/>
      <c r="J543" s="12"/>
      <c r="K543" s="12"/>
      <c r="L543" s="12"/>
      <c r="M543" s="12"/>
      <c r="N543" s="12"/>
      <c r="O543" s="12"/>
      <c r="P543" s="12"/>
      <c r="Q543" s="12"/>
      <c r="R543" s="12"/>
      <c r="S543" s="12"/>
      <c r="T543" s="12"/>
      <c r="U543" s="12"/>
      <c r="V543" s="12"/>
      <c r="W543" s="12"/>
      <c r="X543" s="12"/>
      <c r="Y543" s="12"/>
      <c r="Z543" s="12"/>
    </row>
    <row r="544" ht="12.75" customHeight="1">
      <c r="A544" s="12"/>
      <c r="B544" s="12"/>
      <c r="C544" s="12"/>
      <c r="D544" s="15"/>
      <c r="E544" s="15"/>
      <c r="F544" s="12"/>
      <c r="G544" s="12"/>
      <c r="H544" s="12"/>
      <c r="I544" s="15"/>
      <c r="J544" s="12"/>
      <c r="K544" s="12"/>
      <c r="L544" s="12"/>
      <c r="M544" s="12"/>
      <c r="N544" s="12"/>
      <c r="O544" s="12"/>
      <c r="P544" s="12"/>
      <c r="Q544" s="12"/>
      <c r="R544" s="12"/>
      <c r="S544" s="12"/>
      <c r="T544" s="12"/>
      <c r="U544" s="12"/>
      <c r="V544" s="12"/>
      <c r="W544" s="12"/>
      <c r="X544" s="12"/>
      <c r="Y544" s="12"/>
      <c r="Z544" s="12"/>
    </row>
    <row r="545" ht="12.75" customHeight="1">
      <c r="A545" s="12"/>
      <c r="B545" s="12"/>
      <c r="C545" s="12"/>
      <c r="D545" s="15"/>
      <c r="E545" s="15"/>
      <c r="F545" s="12"/>
      <c r="G545" s="12"/>
      <c r="H545" s="12"/>
      <c r="I545" s="15"/>
      <c r="J545" s="12"/>
      <c r="K545" s="12"/>
      <c r="L545" s="12"/>
      <c r="M545" s="12"/>
      <c r="N545" s="12"/>
      <c r="O545" s="12"/>
      <c r="P545" s="12"/>
      <c r="Q545" s="12"/>
      <c r="R545" s="12"/>
      <c r="S545" s="12"/>
      <c r="T545" s="12"/>
      <c r="U545" s="12"/>
      <c r="V545" s="12"/>
      <c r="W545" s="12"/>
      <c r="X545" s="12"/>
      <c r="Y545" s="12"/>
      <c r="Z545" s="12"/>
    </row>
    <row r="546" ht="12.75" customHeight="1">
      <c r="A546" s="12"/>
      <c r="B546" s="12"/>
      <c r="C546" s="12"/>
      <c r="D546" s="15"/>
      <c r="E546" s="15"/>
      <c r="F546" s="12"/>
      <c r="G546" s="12"/>
      <c r="H546" s="12"/>
      <c r="I546" s="15"/>
      <c r="J546" s="12"/>
      <c r="K546" s="12"/>
      <c r="L546" s="12"/>
      <c r="M546" s="12"/>
      <c r="N546" s="12"/>
      <c r="O546" s="12"/>
      <c r="P546" s="12"/>
      <c r="Q546" s="12"/>
      <c r="R546" s="12"/>
      <c r="S546" s="12"/>
      <c r="T546" s="12"/>
      <c r="U546" s="12"/>
      <c r="V546" s="12"/>
      <c r="W546" s="12"/>
      <c r="X546" s="12"/>
      <c r="Y546" s="12"/>
      <c r="Z546" s="12"/>
    </row>
    <row r="547" ht="12.75" customHeight="1">
      <c r="A547" s="12"/>
      <c r="B547" s="12"/>
      <c r="C547" s="12"/>
      <c r="D547" s="15"/>
      <c r="E547" s="15"/>
      <c r="F547" s="12"/>
      <c r="G547" s="12"/>
      <c r="H547" s="12"/>
      <c r="I547" s="15"/>
      <c r="J547" s="12"/>
      <c r="K547" s="12"/>
      <c r="L547" s="12"/>
      <c r="M547" s="12"/>
      <c r="N547" s="12"/>
      <c r="O547" s="12"/>
      <c r="P547" s="12"/>
      <c r="Q547" s="12"/>
      <c r="R547" s="12"/>
      <c r="S547" s="12"/>
      <c r="T547" s="12"/>
      <c r="U547" s="12"/>
      <c r="V547" s="12"/>
      <c r="W547" s="12"/>
      <c r="X547" s="12"/>
      <c r="Y547" s="12"/>
      <c r="Z547" s="12"/>
    </row>
    <row r="548" ht="12.75" customHeight="1">
      <c r="A548" s="12"/>
      <c r="B548" s="12"/>
      <c r="C548" s="12"/>
      <c r="D548" s="15"/>
      <c r="E548" s="15"/>
      <c r="F548" s="12"/>
      <c r="G548" s="12"/>
      <c r="H548" s="12"/>
      <c r="I548" s="15"/>
      <c r="J548" s="12"/>
      <c r="K548" s="12"/>
      <c r="L548" s="12"/>
      <c r="M548" s="12"/>
      <c r="N548" s="12"/>
      <c r="O548" s="12"/>
      <c r="P548" s="12"/>
      <c r="Q548" s="12"/>
      <c r="R548" s="12"/>
      <c r="S548" s="12"/>
      <c r="T548" s="12"/>
      <c r="U548" s="12"/>
      <c r="V548" s="12"/>
      <c r="W548" s="12"/>
      <c r="X548" s="12"/>
      <c r="Y548" s="12"/>
      <c r="Z548" s="12"/>
    </row>
    <row r="549" ht="12.75" customHeight="1">
      <c r="A549" s="12"/>
      <c r="B549" s="12"/>
      <c r="C549" s="12"/>
      <c r="D549" s="15"/>
      <c r="E549" s="15"/>
      <c r="F549" s="12"/>
      <c r="G549" s="12"/>
      <c r="H549" s="12"/>
      <c r="I549" s="15"/>
      <c r="J549" s="12"/>
      <c r="K549" s="12"/>
      <c r="L549" s="12"/>
      <c r="M549" s="12"/>
      <c r="N549" s="12"/>
      <c r="O549" s="12"/>
      <c r="P549" s="12"/>
      <c r="Q549" s="12"/>
      <c r="R549" s="12"/>
      <c r="S549" s="12"/>
      <c r="T549" s="12"/>
      <c r="U549" s="12"/>
      <c r="V549" s="12"/>
      <c r="W549" s="12"/>
      <c r="X549" s="12"/>
      <c r="Y549" s="12"/>
      <c r="Z549" s="12"/>
    </row>
    <row r="550" ht="12.75" customHeight="1">
      <c r="A550" s="12"/>
      <c r="B550" s="12"/>
      <c r="C550" s="12"/>
      <c r="D550" s="15"/>
      <c r="E550" s="15"/>
      <c r="F550" s="12"/>
      <c r="G550" s="12"/>
      <c r="H550" s="12"/>
      <c r="I550" s="15"/>
      <c r="J550" s="12"/>
      <c r="K550" s="12"/>
      <c r="L550" s="12"/>
      <c r="M550" s="12"/>
      <c r="N550" s="12"/>
      <c r="O550" s="12"/>
      <c r="P550" s="12"/>
      <c r="Q550" s="12"/>
      <c r="R550" s="12"/>
      <c r="S550" s="12"/>
      <c r="T550" s="12"/>
      <c r="U550" s="12"/>
      <c r="V550" s="12"/>
      <c r="W550" s="12"/>
      <c r="X550" s="12"/>
      <c r="Y550" s="12"/>
      <c r="Z550" s="12"/>
    </row>
    <row r="551" ht="12.75" customHeight="1">
      <c r="A551" s="12"/>
      <c r="B551" s="12"/>
      <c r="C551" s="12"/>
      <c r="D551" s="15"/>
      <c r="E551" s="15"/>
      <c r="F551" s="12"/>
      <c r="G551" s="12"/>
      <c r="H551" s="12"/>
      <c r="I551" s="15"/>
      <c r="J551" s="12"/>
      <c r="K551" s="12"/>
      <c r="L551" s="12"/>
      <c r="M551" s="12"/>
      <c r="N551" s="12"/>
      <c r="O551" s="12"/>
      <c r="P551" s="12"/>
      <c r="Q551" s="12"/>
      <c r="R551" s="12"/>
      <c r="S551" s="12"/>
      <c r="T551" s="12"/>
      <c r="U551" s="12"/>
      <c r="V551" s="12"/>
      <c r="W551" s="12"/>
      <c r="X551" s="12"/>
      <c r="Y551" s="12"/>
      <c r="Z551" s="12"/>
    </row>
    <row r="552" ht="12.75" customHeight="1">
      <c r="A552" s="12"/>
      <c r="B552" s="12"/>
      <c r="C552" s="12"/>
      <c r="D552" s="15"/>
      <c r="E552" s="15"/>
      <c r="F552" s="12"/>
      <c r="G552" s="12"/>
      <c r="H552" s="12"/>
      <c r="I552" s="15"/>
      <c r="J552" s="12"/>
      <c r="K552" s="12"/>
      <c r="L552" s="12"/>
      <c r="M552" s="12"/>
      <c r="N552" s="12"/>
      <c r="O552" s="12"/>
      <c r="P552" s="12"/>
      <c r="Q552" s="12"/>
      <c r="R552" s="12"/>
      <c r="S552" s="12"/>
      <c r="T552" s="12"/>
      <c r="U552" s="12"/>
      <c r="V552" s="12"/>
      <c r="W552" s="12"/>
      <c r="X552" s="12"/>
      <c r="Y552" s="12"/>
      <c r="Z552" s="12"/>
    </row>
    <row r="553" ht="12.75" customHeight="1">
      <c r="A553" s="12"/>
      <c r="B553" s="12"/>
      <c r="C553" s="12"/>
      <c r="D553" s="15"/>
      <c r="E553" s="15"/>
      <c r="F553" s="12"/>
      <c r="G553" s="12"/>
      <c r="H553" s="12"/>
      <c r="I553" s="15"/>
      <c r="J553" s="12"/>
      <c r="K553" s="12"/>
      <c r="L553" s="12"/>
      <c r="M553" s="12"/>
      <c r="N553" s="12"/>
      <c r="O553" s="12"/>
      <c r="P553" s="12"/>
      <c r="Q553" s="12"/>
      <c r="R553" s="12"/>
      <c r="S553" s="12"/>
      <c r="T553" s="12"/>
      <c r="U553" s="12"/>
      <c r="V553" s="12"/>
      <c r="W553" s="12"/>
      <c r="X553" s="12"/>
      <c r="Y553" s="12"/>
      <c r="Z553" s="12"/>
    </row>
    <row r="554" ht="12.75" customHeight="1">
      <c r="A554" s="12"/>
      <c r="B554" s="12"/>
      <c r="C554" s="12"/>
      <c r="D554" s="15"/>
      <c r="E554" s="15"/>
      <c r="F554" s="12"/>
      <c r="G554" s="12"/>
      <c r="H554" s="12"/>
      <c r="I554" s="15"/>
      <c r="J554" s="12"/>
      <c r="K554" s="12"/>
      <c r="L554" s="12"/>
      <c r="M554" s="12"/>
      <c r="N554" s="12"/>
      <c r="O554" s="12"/>
      <c r="P554" s="12"/>
      <c r="Q554" s="12"/>
      <c r="R554" s="12"/>
      <c r="S554" s="12"/>
      <c r="T554" s="12"/>
      <c r="U554" s="12"/>
      <c r="V554" s="12"/>
      <c r="W554" s="12"/>
      <c r="X554" s="12"/>
      <c r="Y554" s="12"/>
      <c r="Z554" s="12"/>
    </row>
    <row r="555" ht="12.75" customHeight="1">
      <c r="A555" s="12"/>
      <c r="B555" s="12"/>
      <c r="C555" s="12"/>
      <c r="D555" s="15"/>
      <c r="E555" s="15"/>
      <c r="F555" s="12"/>
      <c r="G555" s="12"/>
      <c r="H555" s="12"/>
      <c r="I555" s="15"/>
      <c r="J555" s="12"/>
      <c r="K555" s="12"/>
      <c r="L555" s="12"/>
      <c r="M555" s="12"/>
      <c r="N555" s="12"/>
      <c r="O555" s="12"/>
      <c r="P555" s="12"/>
      <c r="Q555" s="12"/>
      <c r="R555" s="12"/>
      <c r="S555" s="12"/>
      <c r="T555" s="12"/>
      <c r="U555" s="12"/>
      <c r="V555" s="12"/>
      <c r="W555" s="12"/>
      <c r="X555" s="12"/>
      <c r="Y555" s="12"/>
      <c r="Z555" s="12"/>
    </row>
    <row r="556" ht="12.75" customHeight="1">
      <c r="A556" s="12"/>
      <c r="B556" s="12"/>
      <c r="C556" s="12"/>
      <c r="D556" s="15"/>
      <c r="E556" s="15"/>
      <c r="F556" s="12"/>
      <c r="G556" s="12"/>
      <c r="H556" s="12"/>
      <c r="I556" s="15"/>
      <c r="J556" s="12"/>
      <c r="K556" s="12"/>
      <c r="L556" s="12"/>
      <c r="M556" s="12"/>
      <c r="N556" s="12"/>
      <c r="O556" s="12"/>
      <c r="P556" s="12"/>
      <c r="Q556" s="12"/>
      <c r="R556" s="12"/>
      <c r="S556" s="12"/>
      <c r="T556" s="12"/>
      <c r="U556" s="12"/>
      <c r="V556" s="12"/>
      <c r="W556" s="12"/>
      <c r="X556" s="12"/>
      <c r="Y556" s="12"/>
      <c r="Z556" s="12"/>
    </row>
    <row r="557" ht="12.75" customHeight="1">
      <c r="A557" s="12"/>
      <c r="B557" s="12"/>
      <c r="C557" s="12"/>
      <c r="D557" s="15"/>
      <c r="E557" s="15"/>
      <c r="F557" s="12"/>
      <c r="G557" s="12"/>
      <c r="H557" s="12"/>
      <c r="I557" s="15"/>
      <c r="J557" s="12"/>
      <c r="K557" s="12"/>
      <c r="L557" s="12"/>
      <c r="M557" s="12"/>
      <c r="N557" s="12"/>
      <c r="O557" s="12"/>
      <c r="P557" s="12"/>
      <c r="Q557" s="12"/>
      <c r="R557" s="12"/>
      <c r="S557" s="12"/>
      <c r="T557" s="12"/>
      <c r="U557" s="12"/>
      <c r="V557" s="12"/>
      <c r="W557" s="12"/>
      <c r="X557" s="12"/>
      <c r="Y557" s="12"/>
      <c r="Z557" s="12"/>
    </row>
    <row r="558" ht="12.75" customHeight="1">
      <c r="A558" s="12"/>
      <c r="B558" s="12"/>
      <c r="C558" s="12"/>
      <c r="D558" s="15"/>
      <c r="E558" s="15"/>
      <c r="F558" s="12"/>
      <c r="G558" s="12"/>
      <c r="H558" s="12"/>
      <c r="I558" s="15"/>
      <c r="J558" s="12"/>
      <c r="K558" s="12"/>
      <c r="L558" s="12"/>
      <c r="M558" s="12"/>
      <c r="N558" s="12"/>
      <c r="O558" s="12"/>
      <c r="P558" s="12"/>
      <c r="Q558" s="12"/>
      <c r="R558" s="12"/>
      <c r="S558" s="12"/>
      <c r="T558" s="12"/>
      <c r="U558" s="12"/>
      <c r="V558" s="12"/>
      <c r="W558" s="12"/>
      <c r="X558" s="12"/>
      <c r="Y558" s="12"/>
      <c r="Z558" s="12"/>
    </row>
    <row r="559" ht="12.75" customHeight="1">
      <c r="A559" s="12"/>
      <c r="B559" s="12"/>
      <c r="C559" s="12"/>
      <c r="D559" s="15"/>
      <c r="E559" s="15"/>
      <c r="F559" s="12"/>
      <c r="G559" s="12"/>
      <c r="H559" s="12"/>
      <c r="I559" s="15"/>
      <c r="J559" s="12"/>
      <c r="K559" s="12"/>
      <c r="L559" s="12"/>
      <c r="M559" s="12"/>
      <c r="N559" s="12"/>
      <c r="O559" s="12"/>
      <c r="P559" s="12"/>
      <c r="Q559" s="12"/>
      <c r="R559" s="12"/>
      <c r="S559" s="12"/>
      <c r="T559" s="12"/>
      <c r="U559" s="12"/>
      <c r="V559" s="12"/>
      <c r="W559" s="12"/>
      <c r="X559" s="12"/>
      <c r="Y559" s="12"/>
      <c r="Z559" s="12"/>
    </row>
    <row r="560" ht="12.75" customHeight="1">
      <c r="A560" s="12"/>
      <c r="B560" s="12"/>
      <c r="C560" s="12"/>
      <c r="D560" s="15"/>
      <c r="E560" s="15"/>
      <c r="F560" s="12"/>
      <c r="G560" s="12"/>
      <c r="H560" s="12"/>
      <c r="I560" s="15"/>
      <c r="J560" s="12"/>
      <c r="K560" s="12"/>
      <c r="L560" s="12"/>
      <c r="M560" s="12"/>
      <c r="N560" s="12"/>
      <c r="O560" s="12"/>
      <c r="P560" s="12"/>
      <c r="Q560" s="12"/>
      <c r="R560" s="12"/>
      <c r="S560" s="12"/>
      <c r="T560" s="12"/>
      <c r="U560" s="12"/>
      <c r="V560" s="12"/>
      <c r="W560" s="12"/>
      <c r="X560" s="12"/>
      <c r="Y560" s="12"/>
      <c r="Z560" s="12"/>
    </row>
    <row r="561" ht="12.75" customHeight="1">
      <c r="A561" s="12"/>
      <c r="B561" s="12"/>
      <c r="C561" s="12"/>
      <c r="D561" s="15"/>
      <c r="E561" s="15"/>
      <c r="F561" s="12"/>
      <c r="G561" s="12"/>
      <c r="H561" s="12"/>
      <c r="I561" s="15"/>
      <c r="J561" s="12"/>
      <c r="K561" s="12"/>
      <c r="L561" s="12"/>
      <c r="M561" s="12"/>
      <c r="N561" s="12"/>
      <c r="O561" s="12"/>
      <c r="P561" s="12"/>
      <c r="Q561" s="12"/>
      <c r="R561" s="12"/>
      <c r="S561" s="12"/>
      <c r="T561" s="12"/>
      <c r="U561" s="12"/>
      <c r="V561" s="12"/>
      <c r="W561" s="12"/>
      <c r="X561" s="12"/>
      <c r="Y561" s="12"/>
      <c r="Z561" s="12"/>
    </row>
    <row r="562" ht="12.75" customHeight="1">
      <c r="A562" s="12"/>
      <c r="B562" s="12"/>
      <c r="C562" s="12"/>
      <c r="D562" s="15"/>
      <c r="E562" s="15"/>
      <c r="F562" s="12"/>
      <c r="G562" s="12"/>
      <c r="H562" s="12"/>
      <c r="I562" s="15"/>
      <c r="J562" s="12"/>
      <c r="K562" s="12"/>
      <c r="L562" s="12"/>
      <c r="M562" s="12"/>
      <c r="N562" s="12"/>
      <c r="O562" s="12"/>
      <c r="P562" s="12"/>
      <c r="Q562" s="12"/>
      <c r="R562" s="12"/>
      <c r="S562" s="12"/>
      <c r="T562" s="12"/>
      <c r="U562" s="12"/>
      <c r="V562" s="12"/>
      <c r="W562" s="12"/>
      <c r="X562" s="12"/>
      <c r="Y562" s="12"/>
      <c r="Z562" s="12"/>
    </row>
    <row r="563" ht="12.75" customHeight="1">
      <c r="A563" s="12"/>
      <c r="B563" s="12"/>
      <c r="C563" s="12"/>
      <c r="D563" s="15"/>
      <c r="E563" s="15"/>
      <c r="F563" s="12"/>
      <c r="G563" s="12"/>
      <c r="H563" s="12"/>
      <c r="I563" s="15"/>
      <c r="J563" s="12"/>
      <c r="K563" s="12"/>
      <c r="L563" s="12"/>
      <c r="M563" s="12"/>
      <c r="N563" s="12"/>
      <c r="O563" s="12"/>
      <c r="P563" s="12"/>
      <c r="Q563" s="12"/>
      <c r="R563" s="12"/>
      <c r="S563" s="12"/>
      <c r="T563" s="12"/>
      <c r="U563" s="12"/>
      <c r="V563" s="12"/>
      <c r="W563" s="12"/>
      <c r="X563" s="12"/>
      <c r="Y563" s="12"/>
      <c r="Z563" s="12"/>
    </row>
    <row r="564" ht="12.75" customHeight="1">
      <c r="A564" s="12"/>
      <c r="B564" s="12"/>
      <c r="C564" s="12"/>
      <c r="D564" s="15"/>
      <c r="E564" s="15"/>
      <c r="F564" s="12"/>
      <c r="G564" s="12"/>
      <c r="H564" s="12"/>
      <c r="I564" s="15"/>
      <c r="J564" s="12"/>
      <c r="K564" s="12"/>
      <c r="L564" s="12"/>
      <c r="M564" s="12"/>
      <c r="N564" s="12"/>
      <c r="O564" s="12"/>
      <c r="P564" s="12"/>
      <c r="Q564" s="12"/>
      <c r="R564" s="12"/>
      <c r="S564" s="12"/>
      <c r="T564" s="12"/>
      <c r="U564" s="12"/>
      <c r="V564" s="12"/>
      <c r="W564" s="12"/>
      <c r="X564" s="12"/>
      <c r="Y564" s="12"/>
      <c r="Z564" s="12"/>
    </row>
    <row r="565" ht="12.75" customHeight="1">
      <c r="A565" s="12"/>
      <c r="B565" s="12"/>
      <c r="C565" s="12"/>
      <c r="D565" s="15"/>
      <c r="E565" s="15"/>
      <c r="F565" s="12"/>
      <c r="G565" s="12"/>
      <c r="H565" s="12"/>
      <c r="I565" s="15"/>
      <c r="J565" s="12"/>
      <c r="K565" s="12"/>
      <c r="L565" s="12"/>
      <c r="M565" s="12"/>
      <c r="N565" s="12"/>
      <c r="O565" s="12"/>
      <c r="P565" s="12"/>
      <c r="Q565" s="12"/>
      <c r="R565" s="12"/>
      <c r="S565" s="12"/>
      <c r="T565" s="12"/>
      <c r="U565" s="12"/>
      <c r="V565" s="12"/>
      <c r="W565" s="12"/>
      <c r="X565" s="12"/>
      <c r="Y565" s="12"/>
      <c r="Z565" s="12"/>
    </row>
    <row r="566" ht="12.75" customHeight="1">
      <c r="A566" s="12"/>
      <c r="B566" s="12"/>
      <c r="C566" s="12"/>
      <c r="D566" s="15"/>
      <c r="E566" s="15"/>
      <c r="F566" s="12"/>
      <c r="G566" s="12"/>
      <c r="H566" s="12"/>
      <c r="I566" s="15"/>
      <c r="J566" s="12"/>
      <c r="K566" s="12"/>
      <c r="L566" s="12"/>
      <c r="M566" s="12"/>
      <c r="N566" s="12"/>
      <c r="O566" s="12"/>
      <c r="P566" s="12"/>
      <c r="Q566" s="12"/>
      <c r="R566" s="12"/>
      <c r="S566" s="12"/>
      <c r="T566" s="12"/>
      <c r="U566" s="12"/>
      <c r="V566" s="12"/>
      <c r="W566" s="12"/>
      <c r="X566" s="12"/>
      <c r="Y566" s="12"/>
      <c r="Z566" s="12"/>
    </row>
    <row r="567" ht="12.75" customHeight="1">
      <c r="A567" s="12"/>
      <c r="B567" s="12"/>
      <c r="C567" s="12"/>
      <c r="D567" s="15"/>
      <c r="E567" s="15"/>
      <c r="F567" s="12"/>
      <c r="G567" s="12"/>
      <c r="H567" s="12"/>
      <c r="I567" s="15"/>
      <c r="J567" s="12"/>
      <c r="K567" s="12"/>
      <c r="L567" s="12"/>
      <c r="M567" s="12"/>
      <c r="N567" s="12"/>
      <c r="O567" s="12"/>
      <c r="P567" s="12"/>
      <c r="Q567" s="12"/>
      <c r="R567" s="12"/>
      <c r="S567" s="12"/>
      <c r="T567" s="12"/>
      <c r="U567" s="12"/>
      <c r="V567" s="12"/>
      <c r="W567" s="12"/>
      <c r="X567" s="12"/>
      <c r="Y567" s="12"/>
      <c r="Z567" s="12"/>
    </row>
    <row r="568" ht="12.75" customHeight="1">
      <c r="A568" s="12"/>
      <c r="B568" s="12"/>
      <c r="C568" s="12"/>
      <c r="D568" s="15"/>
      <c r="E568" s="15"/>
      <c r="F568" s="12"/>
      <c r="G568" s="12"/>
      <c r="H568" s="12"/>
      <c r="I568" s="15"/>
      <c r="J568" s="12"/>
      <c r="K568" s="12"/>
      <c r="L568" s="12"/>
      <c r="M568" s="12"/>
      <c r="N568" s="12"/>
      <c r="O568" s="12"/>
      <c r="P568" s="12"/>
      <c r="Q568" s="12"/>
      <c r="R568" s="12"/>
      <c r="S568" s="12"/>
      <c r="T568" s="12"/>
      <c r="U568" s="12"/>
      <c r="V568" s="12"/>
      <c r="W568" s="12"/>
      <c r="X568" s="12"/>
      <c r="Y568" s="12"/>
      <c r="Z568" s="12"/>
    </row>
    <row r="569" ht="12.75" customHeight="1">
      <c r="A569" s="12"/>
      <c r="B569" s="12"/>
      <c r="C569" s="12"/>
      <c r="D569" s="15"/>
      <c r="E569" s="15"/>
      <c r="F569" s="12"/>
      <c r="G569" s="12"/>
      <c r="H569" s="12"/>
      <c r="I569" s="15"/>
      <c r="J569" s="12"/>
      <c r="K569" s="12"/>
      <c r="L569" s="12"/>
      <c r="M569" s="12"/>
      <c r="N569" s="12"/>
      <c r="O569" s="12"/>
      <c r="P569" s="12"/>
      <c r="Q569" s="12"/>
      <c r="R569" s="12"/>
      <c r="S569" s="12"/>
      <c r="T569" s="12"/>
      <c r="U569" s="12"/>
      <c r="V569" s="12"/>
      <c r="W569" s="12"/>
      <c r="X569" s="12"/>
      <c r="Y569" s="12"/>
      <c r="Z569" s="12"/>
    </row>
    <row r="570" ht="12.75" customHeight="1">
      <c r="A570" s="12"/>
      <c r="B570" s="12"/>
      <c r="C570" s="12"/>
      <c r="D570" s="15"/>
      <c r="E570" s="15"/>
      <c r="F570" s="12"/>
      <c r="G570" s="12"/>
      <c r="H570" s="12"/>
      <c r="I570" s="15"/>
      <c r="J570" s="12"/>
      <c r="K570" s="12"/>
      <c r="L570" s="12"/>
      <c r="M570" s="12"/>
      <c r="N570" s="12"/>
      <c r="O570" s="12"/>
      <c r="P570" s="12"/>
      <c r="Q570" s="12"/>
      <c r="R570" s="12"/>
      <c r="S570" s="12"/>
      <c r="T570" s="12"/>
      <c r="U570" s="12"/>
      <c r="V570" s="12"/>
      <c r="W570" s="12"/>
      <c r="X570" s="12"/>
      <c r="Y570" s="12"/>
      <c r="Z570" s="12"/>
    </row>
    <row r="571" ht="12.75" customHeight="1">
      <c r="A571" s="12"/>
      <c r="B571" s="12"/>
      <c r="C571" s="12"/>
      <c r="D571" s="15"/>
      <c r="E571" s="15"/>
      <c r="F571" s="12"/>
      <c r="G571" s="12"/>
      <c r="H571" s="12"/>
      <c r="I571" s="15"/>
      <c r="J571" s="12"/>
      <c r="K571" s="12"/>
      <c r="L571" s="12"/>
      <c r="M571" s="12"/>
      <c r="N571" s="12"/>
      <c r="O571" s="12"/>
      <c r="P571" s="12"/>
      <c r="Q571" s="12"/>
      <c r="R571" s="12"/>
      <c r="S571" s="12"/>
      <c r="T571" s="12"/>
      <c r="U571" s="12"/>
      <c r="V571" s="12"/>
      <c r="W571" s="12"/>
      <c r="X571" s="12"/>
      <c r="Y571" s="12"/>
      <c r="Z571" s="12"/>
    </row>
    <row r="572" ht="12.75" customHeight="1">
      <c r="A572" s="12"/>
      <c r="B572" s="12"/>
      <c r="C572" s="12"/>
      <c r="D572" s="15"/>
      <c r="E572" s="15"/>
      <c r="F572" s="12"/>
      <c r="G572" s="12"/>
      <c r="H572" s="12"/>
      <c r="I572" s="15"/>
      <c r="J572" s="12"/>
      <c r="K572" s="12"/>
      <c r="L572" s="12"/>
      <c r="M572" s="12"/>
      <c r="N572" s="12"/>
      <c r="O572" s="12"/>
      <c r="P572" s="12"/>
      <c r="Q572" s="12"/>
      <c r="R572" s="12"/>
      <c r="S572" s="12"/>
      <c r="T572" s="12"/>
      <c r="U572" s="12"/>
      <c r="V572" s="12"/>
      <c r="W572" s="12"/>
      <c r="X572" s="12"/>
      <c r="Y572" s="12"/>
      <c r="Z572" s="12"/>
    </row>
    <row r="573" ht="12.75" customHeight="1">
      <c r="A573" s="12"/>
      <c r="B573" s="12"/>
      <c r="C573" s="12"/>
      <c r="D573" s="15"/>
      <c r="E573" s="15"/>
      <c r="F573" s="12"/>
      <c r="G573" s="12"/>
      <c r="H573" s="12"/>
      <c r="I573" s="15"/>
      <c r="J573" s="12"/>
      <c r="K573" s="12"/>
      <c r="L573" s="12"/>
      <c r="M573" s="12"/>
      <c r="N573" s="12"/>
      <c r="O573" s="12"/>
      <c r="P573" s="12"/>
      <c r="Q573" s="12"/>
      <c r="R573" s="12"/>
      <c r="S573" s="12"/>
      <c r="T573" s="12"/>
      <c r="U573" s="12"/>
      <c r="V573" s="12"/>
      <c r="W573" s="12"/>
      <c r="X573" s="12"/>
      <c r="Y573" s="12"/>
      <c r="Z573" s="12"/>
    </row>
    <row r="574" ht="12.75" customHeight="1">
      <c r="A574" s="12"/>
      <c r="B574" s="12"/>
      <c r="C574" s="12"/>
      <c r="D574" s="15"/>
      <c r="E574" s="15"/>
      <c r="F574" s="12"/>
      <c r="G574" s="12"/>
      <c r="H574" s="12"/>
      <c r="I574" s="15"/>
      <c r="J574" s="12"/>
      <c r="K574" s="12"/>
      <c r="L574" s="12"/>
      <c r="M574" s="12"/>
      <c r="N574" s="12"/>
      <c r="O574" s="12"/>
      <c r="P574" s="12"/>
      <c r="Q574" s="12"/>
      <c r="R574" s="12"/>
      <c r="S574" s="12"/>
      <c r="T574" s="12"/>
      <c r="U574" s="12"/>
      <c r="V574" s="12"/>
      <c r="W574" s="12"/>
      <c r="X574" s="12"/>
      <c r="Y574" s="12"/>
      <c r="Z574" s="12"/>
    </row>
    <row r="575" ht="12.75" customHeight="1">
      <c r="A575" s="12"/>
      <c r="B575" s="12"/>
      <c r="C575" s="12"/>
      <c r="D575" s="15"/>
      <c r="E575" s="15"/>
      <c r="F575" s="12"/>
      <c r="G575" s="12"/>
      <c r="H575" s="12"/>
      <c r="I575" s="15"/>
      <c r="J575" s="12"/>
      <c r="K575" s="12"/>
      <c r="L575" s="12"/>
      <c r="M575" s="12"/>
      <c r="N575" s="12"/>
      <c r="O575" s="12"/>
      <c r="P575" s="12"/>
      <c r="Q575" s="12"/>
      <c r="R575" s="12"/>
      <c r="S575" s="12"/>
      <c r="T575" s="12"/>
      <c r="U575" s="12"/>
      <c r="V575" s="12"/>
      <c r="W575" s="12"/>
      <c r="X575" s="12"/>
      <c r="Y575" s="12"/>
      <c r="Z575" s="12"/>
    </row>
    <row r="576" ht="12.75" customHeight="1">
      <c r="A576" s="12"/>
      <c r="B576" s="12"/>
      <c r="C576" s="12"/>
      <c r="D576" s="15"/>
      <c r="E576" s="15"/>
      <c r="F576" s="12"/>
      <c r="G576" s="12"/>
      <c r="H576" s="12"/>
      <c r="I576" s="15"/>
      <c r="J576" s="12"/>
      <c r="K576" s="12"/>
      <c r="L576" s="12"/>
      <c r="M576" s="12"/>
      <c r="N576" s="12"/>
      <c r="O576" s="12"/>
      <c r="P576" s="12"/>
      <c r="Q576" s="12"/>
      <c r="R576" s="12"/>
      <c r="S576" s="12"/>
      <c r="T576" s="12"/>
      <c r="U576" s="12"/>
      <c r="V576" s="12"/>
      <c r="W576" s="12"/>
      <c r="X576" s="12"/>
      <c r="Y576" s="12"/>
      <c r="Z576" s="12"/>
    </row>
    <row r="577" ht="12.75" customHeight="1">
      <c r="A577" s="12"/>
      <c r="B577" s="12"/>
      <c r="C577" s="12"/>
      <c r="D577" s="15"/>
      <c r="E577" s="15"/>
      <c r="F577" s="12"/>
      <c r="G577" s="12"/>
      <c r="H577" s="12"/>
      <c r="I577" s="15"/>
      <c r="J577" s="12"/>
      <c r="K577" s="12"/>
      <c r="L577" s="12"/>
      <c r="M577" s="12"/>
      <c r="N577" s="12"/>
      <c r="O577" s="12"/>
      <c r="P577" s="12"/>
      <c r="Q577" s="12"/>
      <c r="R577" s="12"/>
      <c r="S577" s="12"/>
      <c r="T577" s="12"/>
      <c r="U577" s="12"/>
      <c r="V577" s="12"/>
      <c r="W577" s="12"/>
      <c r="X577" s="12"/>
      <c r="Y577" s="12"/>
      <c r="Z577" s="12"/>
    </row>
    <row r="578" ht="12.75" customHeight="1">
      <c r="A578" s="12"/>
      <c r="B578" s="12"/>
      <c r="C578" s="12"/>
      <c r="D578" s="15"/>
      <c r="E578" s="15"/>
      <c r="F578" s="12"/>
      <c r="G578" s="12"/>
      <c r="H578" s="12"/>
      <c r="I578" s="15"/>
      <c r="J578" s="12"/>
      <c r="K578" s="12"/>
      <c r="L578" s="12"/>
      <c r="M578" s="12"/>
      <c r="N578" s="12"/>
      <c r="O578" s="12"/>
      <c r="P578" s="12"/>
      <c r="Q578" s="12"/>
      <c r="R578" s="12"/>
      <c r="S578" s="12"/>
      <c r="T578" s="12"/>
      <c r="U578" s="12"/>
      <c r="V578" s="12"/>
      <c r="W578" s="12"/>
      <c r="X578" s="12"/>
      <c r="Y578" s="12"/>
      <c r="Z578" s="12"/>
    </row>
    <row r="579" ht="12.75" customHeight="1">
      <c r="A579" s="12"/>
      <c r="B579" s="12"/>
      <c r="C579" s="12"/>
      <c r="D579" s="15"/>
      <c r="E579" s="15"/>
      <c r="F579" s="12"/>
      <c r="G579" s="12"/>
      <c r="H579" s="12"/>
      <c r="I579" s="15"/>
      <c r="J579" s="12"/>
      <c r="K579" s="12"/>
      <c r="L579" s="12"/>
      <c r="M579" s="12"/>
      <c r="N579" s="12"/>
      <c r="O579" s="12"/>
      <c r="P579" s="12"/>
      <c r="Q579" s="12"/>
      <c r="R579" s="12"/>
      <c r="S579" s="12"/>
      <c r="T579" s="12"/>
      <c r="U579" s="12"/>
      <c r="V579" s="12"/>
      <c r="W579" s="12"/>
      <c r="X579" s="12"/>
      <c r="Y579" s="12"/>
      <c r="Z579" s="12"/>
    </row>
    <row r="580" ht="12.75" customHeight="1">
      <c r="A580" s="12"/>
      <c r="B580" s="12"/>
      <c r="C580" s="12"/>
      <c r="D580" s="15"/>
      <c r="E580" s="15"/>
      <c r="F580" s="12"/>
      <c r="G580" s="12"/>
      <c r="H580" s="12"/>
      <c r="I580" s="15"/>
      <c r="J580" s="12"/>
      <c r="K580" s="12"/>
      <c r="L580" s="12"/>
      <c r="M580" s="12"/>
      <c r="N580" s="12"/>
      <c r="O580" s="12"/>
      <c r="P580" s="12"/>
      <c r="Q580" s="12"/>
      <c r="R580" s="12"/>
      <c r="S580" s="12"/>
      <c r="T580" s="12"/>
      <c r="U580" s="12"/>
      <c r="V580" s="12"/>
      <c r="W580" s="12"/>
      <c r="X580" s="12"/>
      <c r="Y580" s="12"/>
      <c r="Z580" s="12"/>
    </row>
    <row r="581" ht="12.75" customHeight="1">
      <c r="A581" s="12"/>
      <c r="B581" s="12"/>
      <c r="C581" s="12"/>
      <c r="D581" s="15"/>
      <c r="E581" s="15"/>
      <c r="F581" s="12"/>
      <c r="G581" s="12"/>
      <c r="H581" s="12"/>
      <c r="I581" s="15"/>
      <c r="J581" s="12"/>
      <c r="K581" s="12"/>
      <c r="L581" s="12"/>
      <c r="M581" s="12"/>
      <c r="N581" s="12"/>
      <c r="O581" s="12"/>
      <c r="P581" s="12"/>
      <c r="Q581" s="12"/>
      <c r="R581" s="12"/>
      <c r="S581" s="12"/>
      <c r="T581" s="12"/>
      <c r="U581" s="12"/>
      <c r="V581" s="12"/>
      <c r="W581" s="12"/>
      <c r="X581" s="12"/>
      <c r="Y581" s="12"/>
      <c r="Z581" s="12"/>
    </row>
    <row r="582" ht="12.75" customHeight="1">
      <c r="A582" s="12"/>
      <c r="B582" s="12"/>
      <c r="C582" s="12"/>
      <c r="D582" s="15"/>
      <c r="E582" s="15"/>
      <c r="F582" s="12"/>
      <c r="G582" s="12"/>
      <c r="H582" s="12"/>
      <c r="I582" s="15"/>
      <c r="J582" s="12"/>
      <c r="K582" s="12"/>
      <c r="L582" s="12"/>
      <c r="M582" s="12"/>
      <c r="N582" s="12"/>
      <c r="O582" s="12"/>
      <c r="P582" s="12"/>
      <c r="Q582" s="12"/>
      <c r="R582" s="12"/>
      <c r="S582" s="12"/>
      <c r="T582" s="12"/>
      <c r="U582" s="12"/>
      <c r="V582" s="12"/>
      <c r="W582" s="12"/>
      <c r="X582" s="12"/>
      <c r="Y582" s="12"/>
      <c r="Z582" s="12"/>
    </row>
    <row r="583" ht="12.75" customHeight="1">
      <c r="A583" s="12"/>
      <c r="B583" s="12"/>
      <c r="C583" s="12"/>
      <c r="D583" s="15"/>
      <c r="E583" s="15"/>
      <c r="F583" s="12"/>
      <c r="G583" s="12"/>
      <c r="H583" s="12"/>
      <c r="I583" s="15"/>
      <c r="J583" s="12"/>
      <c r="K583" s="12"/>
      <c r="L583" s="12"/>
      <c r="M583" s="12"/>
      <c r="N583" s="12"/>
      <c r="O583" s="12"/>
      <c r="P583" s="12"/>
      <c r="Q583" s="12"/>
      <c r="R583" s="12"/>
      <c r="S583" s="12"/>
      <c r="T583" s="12"/>
      <c r="U583" s="12"/>
      <c r="V583" s="12"/>
      <c r="W583" s="12"/>
      <c r="X583" s="12"/>
      <c r="Y583" s="12"/>
      <c r="Z583" s="12"/>
    </row>
    <row r="584" ht="12.75" customHeight="1">
      <c r="A584" s="12"/>
      <c r="B584" s="12"/>
      <c r="C584" s="12"/>
      <c r="D584" s="15"/>
      <c r="E584" s="15"/>
      <c r="F584" s="12"/>
      <c r="G584" s="12"/>
      <c r="H584" s="12"/>
      <c r="I584" s="15"/>
      <c r="J584" s="12"/>
      <c r="K584" s="12"/>
      <c r="L584" s="12"/>
      <c r="M584" s="12"/>
      <c r="N584" s="12"/>
      <c r="O584" s="12"/>
      <c r="P584" s="12"/>
      <c r="Q584" s="12"/>
      <c r="R584" s="12"/>
      <c r="S584" s="12"/>
      <c r="T584" s="12"/>
      <c r="U584" s="12"/>
      <c r="V584" s="12"/>
      <c r="W584" s="12"/>
      <c r="X584" s="12"/>
      <c r="Y584" s="12"/>
      <c r="Z584" s="12"/>
    </row>
    <row r="585" ht="12.75" customHeight="1">
      <c r="A585" s="12"/>
      <c r="B585" s="12"/>
      <c r="C585" s="12"/>
      <c r="D585" s="15"/>
      <c r="E585" s="15"/>
      <c r="F585" s="12"/>
      <c r="G585" s="12"/>
      <c r="H585" s="12"/>
      <c r="I585" s="15"/>
      <c r="J585" s="12"/>
      <c r="K585" s="12"/>
      <c r="L585" s="12"/>
      <c r="M585" s="12"/>
      <c r="N585" s="12"/>
      <c r="O585" s="12"/>
      <c r="P585" s="12"/>
      <c r="Q585" s="12"/>
      <c r="R585" s="12"/>
      <c r="S585" s="12"/>
      <c r="T585" s="12"/>
      <c r="U585" s="12"/>
      <c r="V585" s="12"/>
      <c r="W585" s="12"/>
      <c r="X585" s="12"/>
      <c r="Y585" s="12"/>
      <c r="Z585" s="12"/>
    </row>
    <row r="586" ht="12.75" customHeight="1">
      <c r="A586" s="12"/>
      <c r="B586" s="12"/>
      <c r="C586" s="12"/>
      <c r="D586" s="15"/>
      <c r="E586" s="15"/>
      <c r="F586" s="12"/>
      <c r="G586" s="12"/>
      <c r="H586" s="12"/>
      <c r="I586" s="15"/>
      <c r="J586" s="12"/>
      <c r="K586" s="12"/>
      <c r="L586" s="12"/>
      <c r="M586" s="12"/>
      <c r="N586" s="12"/>
      <c r="O586" s="12"/>
      <c r="P586" s="12"/>
      <c r="Q586" s="12"/>
      <c r="R586" s="12"/>
      <c r="S586" s="12"/>
      <c r="T586" s="12"/>
      <c r="U586" s="12"/>
      <c r="V586" s="12"/>
      <c r="W586" s="12"/>
      <c r="X586" s="12"/>
      <c r="Y586" s="12"/>
      <c r="Z586" s="12"/>
    </row>
    <row r="587" ht="12.75" customHeight="1">
      <c r="A587" s="12"/>
      <c r="B587" s="12"/>
      <c r="C587" s="12"/>
      <c r="D587" s="15"/>
      <c r="E587" s="15"/>
      <c r="F587" s="12"/>
      <c r="G587" s="12"/>
      <c r="H587" s="12"/>
      <c r="I587" s="15"/>
      <c r="J587" s="12"/>
      <c r="K587" s="12"/>
      <c r="L587" s="12"/>
      <c r="M587" s="12"/>
      <c r="N587" s="12"/>
      <c r="O587" s="12"/>
      <c r="P587" s="12"/>
      <c r="Q587" s="12"/>
      <c r="R587" s="12"/>
      <c r="S587" s="12"/>
      <c r="T587" s="12"/>
      <c r="U587" s="12"/>
      <c r="V587" s="12"/>
      <c r="W587" s="12"/>
      <c r="X587" s="12"/>
      <c r="Y587" s="12"/>
      <c r="Z587" s="12"/>
    </row>
    <row r="588" ht="12.75" customHeight="1">
      <c r="A588" s="12"/>
      <c r="B588" s="12"/>
      <c r="C588" s="12"/>
      <c r="D588" s="15"/>
      <c r="E588" s="15"/>
      <c r="F588" s="12"/>
      <c r="G588" s="12"/>
      <c r="H588" s="12"/>
      <c r="I588" s="15"/>
      <c r="J588" s="12"/>
      <c r="K588" s="12"/>
      <c r="L588" s="12"/>
      <c r="M588" s="12"/>
      <c r="N588" s="12"/>
      <c r="O588" s="12"/>
      <c r="P588" s="12"/>
      <c r="Q588" s="12"/>
      <c r="R588" s="12"/>
      <c r="S588" s="12"/>
      <c r="T588" s="12"/>
      <c r="U588" s="12"/>
      <c r="V588" s="12"/>
      <c r="W588" s="12"/>
      <c r="X588" s="12"/>
      <c r="Y588" s="12"/>
      <c r="Z588" s="12"/>
    </row>
    <row r="589" ht="12.75" customHeight="1">
      <c r="A589" s="12"/>
      <c r="B589" s="12"/>
      <c r="C589" s="12"/>
      <c r="D589" s="15"/>
      <c r="E589" s="15"/>
      <c r="F589" s="12"/>
      <c r="G589" s="12"/>
      <c r="H589" s="12"/>
      <c r="I589" s="15"/>
      <c r="J589" s="12"/>
      <c r="K589" s="12"/>
      <c r="L589" s="12"/>
      <c r="M589" s="12"/>
      <c r="N589" s="12"/>
      <c r="O589" s="12"/>
      <c r="P589" s="12"/>
      <c r="Q589" s="12"/>
      <c r="R589" s="12"/>
      <c r="S589" s="12"/>
      <c r="T589" s="12"/>
      <c r="U589" s="12"/>
      <c r="V589" s="12"/>
      <c r="W589" s="12"/>
      <c r="X589" s="12"/>
      <c r="Y589" s="12"/>
      <c r="Z589" s="12"/>
    </row>
    <row r="590" ht="12.75" customHeight="1">
      <c r="A590" s="12"/>
      <c r="B590" s="12"/>
      <c r="C590" s="12"/>
      <c r="D590" s="15"/>
      <c r="E590" s="15"/>
      <c r="F590" s="12"/>
      <c r="G590" s="12"/>
      <c r="H590" s="12"/>
      <c r="I590" s="15"/>
      <c r="J590" s="12"/>
      <c r="K590" s="12"/>
      <c r="L590" s="12"/>
      <c r="M590" s="12"/>
      <c r="N590" s="12"/>
      <c r="O590" s="12"/>
      <c r="P590" s="12"/>
      <c r="Q590" s="12"/>
      <c r="R590" s="12"/>
      <c r="S590" s="12"/>
      <c r="T590" s="12"/>
      <c r="U590" s="12"/>
      <c r="V590" s="12"/>
      <c r="W590" s="12"/>
      <c r="X590" s="12"/>
      <c r="Y590" s="12"/>
      <c r="Z590" s="12"/>
    </row>
    <row r="591" ht="12.75" customHeight="1">
      <c r="A591" s="12"/>
      <c r="B591" s="12"/>
      <c r="C591" s="12"/>
      <c r="D591" s="15"/>
      <c r="E591" s="15"/>
      <c r="F591" s="12"/>
      <c r="G591" s="12"/>
      <c r="H591" s="12"/>
      <c r="I591" s="15"/>
      <c r="J591" s="12"/>
      <c r="K591" s="12"/>
      <c r="L591" s="12"/>
      <c r="M591" s="12"/>
      <c r="N591" s="12"/>
      <c r="O591" s="12"/>
      <c r="P591" s="12"/>
      <c r="Q591" s="12"/>
      <c r="R591" s="12"/>
      <c r="S591" s="12"/>
      <c r="T591" s="12"/>
      <c r="U591" s="12"/>
      <c r="V591" s="12"/>
      <c r="W591" s="12"/>
      <c r="X591" s="12"/>
      <c r="Y591" s="12"/>
      <c r="Z591" s="12"/>
    </row>
    <row r="592" ht="12.75" customHeight="1">
      <c r="A592" s="12"/>
      <c r="B592" s="12"/>
      <c r="C592" s="12"/>
      <c r="D592" s="15"/>
      <c r="E592" s="15"/>
      <c r="F592" s="12"/>
      <c r="G592" s="12"/>
      <c r="H592" s="12"/>
      <c r="I592" s="15"/>
      <c r="J592" s="12"/>
      <c r="K592" s="12"/>
      <c r="L592" s="12"/>
      <c r="M592" s="12"/>
      <c r="N592" s="12"/>
      <c r="O592" s="12"/>
      <c r="P592" s="12"/>
      <c r="Q592" s="12"/>
      <c r="R592" s="12"/>
      <c r="S592" s="12"/>
      <c r="T592" s="12"/>
      <c r="U592" s="12"/>
      <c r="V592" s="12"/>
      <c r="W592" s="12"/>
      <c r="X592" s="12"/>
      <c r="Y592" s="12"/>
      <c r="Z592" s="12"/>
    </row>
    <row r="593" ht="12.75" customHeight="1">
      <c r="A593" s="12"/>
      <c r="B593" s="12"/>
      <c r="C593" s="12"/>
      <c r="D593" s="15"/>
      <c r="E593" s="15"/>
      <c r="F593" s="12"/>
      <c r="G593" s="12"/>
      <c r="H593" s="12"/>
      <c r="I593" s="15"/>
      <c r="J593" s="12"/>
      <c r="K593" s="12"/>
      <c r="L593" s="12"/>
      <c r="M593" s="12"/>
      <c r="N593" s="12"/>
      <c r="O593" s="12"/>
      <c r="P593" s="12"/>
      <c r="Q593" s="12"/>
      <c r="R593" s="12"/>
      <c r="S593" s="12"/>
      <c r="T593" s="12"/>
      <c r="U593" s="12"/>
      <c r="V593" s="12"/>
      <c r="W593" s="12"/>
      <c r="X593" s="12"/>
      <c r="Y593" s="12"/>
      <c r="Z593" s="12"/>
    </row>
    <row r="594" ht="12.75" customHeight="1">
      <c r="A594" s="12"/>
      <c r="B594" s="12"/>
      <c r="C594" s="12"/>
      <c r="D594" s="15"/>
      <c r="E594" s="15"/>
      <c r="F594" s="12"/>
      <c r="G594" s="12"/>
      <c r="H594" s="12"/>
      <c r="I594" s="15"/>
      <c r="J594" s="12"/>
      <c r="K594" s="12"/>
      <c r="L594" s="12"/>
      <c r="M594" s="12"/>
      <c r="N594" s="12"/>
      <c r="O594" s="12"/>
      <c r="P594" s="12"/>
      <c r="Q594" s="12"/>
      <c r="R594" s="12"/>
      <c r="S594" s="12"/>
      <c r="T594" s="12"/>
      <c r="U594" s="12"/>
      <c r="V594" s="12"/>
      <c r="W594" s="12"/>
      <c r="X594" s="12"/>
      <c r="Y594" s="12"/>
      <c r="Z594" s="12"/>
    </row>
    <row r="595" ht="12.75" customHeight="1">
      <c r="A595" s="12"/>
      <c r="B595" s="12"/>
      <c r="C595" s="12"/>
      <c r="D595" s="15"/>
      <c r="E595" s="15"/>
      <c r="F595" s="12"/>
      <c r="G595" s="12"/>
      <c r="H595" s="12"/>
      <c r="I595" s="15"/>
      <c r="J595" s="12"/>
      <c r="K595" s="12"/>
      <c r="L595" s="12"/>
      <c r="M595" s="12"/>
      <c r="N595" s="12"/>
      <c r="O595" s="12"/>
      <c r="P595" s="12"/>
      <c r="Q595" s="12"/>
      <c r="R595" s="12"/>
      <c r="S595" s="12"/>
      <c r="T595" s="12"/>
      <c r="U595" s="12"/>
      <c r="V595" s="12"/>
      <c r="W595" s="12"/>
      <c r="X595" s="12"/>
      <c r="Y595" s="12"/>
      <c r="Z595" s="12"/>
    </row>
    <row r="596" ht="12.75" customHeight="1">
      <c r="A596" s="12"/>
      <c r="B596" s="12"/>
      <c r="C596" s="12"/>
      <c r="D596" s="15"/>
      <c r="E596" s="15"/>
      <c r="F596" s="12"/>
      <c r="G596" s="12"/>
      <c r="H596" s="12"/>
      <c r="I596" s="15"/>
      <c r="J596" s="12"/>
      <c r="K596" s="12"/>
      <c r="L596" s="12"/>
      <c r="M596" s="12"/>
      <c r="N596" s="12"/>
      <c r="O596" s="12"/>
      <c r="P596" s="12"/>
      <c r="Q596" s="12"/>
      <c r="R596" s="12"/>
      <c r="S596" s="12"/>
      <c r="T596" s="12"/>
      <c r="U596" s="12"/>
      <c r="V596" s="12"/>
      <c r="W596" s="12"/>
      <c r="X596" s="12"/>
      <c r="Y596" s="12"/>
      <c r="Z596" s="12"/>
    </row>
    <row r="597" ht="12.75" customHeight="1">
      <c r="A597" s="12"/>
      <c r="B597" s="12"/>
      <c r="C597" s="12"/>
      <c r="D597" s="15"/>
      <c r="E597" s="15"/>
      <c r="F597" s="12"/>
      <c r="G597" s="12"/>
      <c r="H597" s="12"/>
      <c r="I597" s="15"/>
      <c r="J597" s="12"/>
      <c r="K597" s="12"/>
      <c r="L597" s="12"/>
      <c r="M597" s="12"/>
      <c r="N597" s="12"/>
      <c r="O597" s="12"/>
      <c r="P597" s="12"/>
      <c r="Q597" s="12"/>
      <c r="R597" s="12"/>
      <c r="S597" s="12"/>
      <c r="T597" s="12"/>
      <c r="U597" s="12"/>
      <c r="V597" s="12"/>
      <c r="W597" s="12"/>
      <c r="X597" s="12"/>
      <c r="Y597" s="12"/>
      <c r="Z597" s="12"/>
    </row>
    <row r="598" ht="12.75" customHeight="1">
      <c r="A598" s="12"/>
      <c r="B598" s="12"/>
      <c r="C598" s="12"/>
      <c r="D598" s="15"/>
      <c r="E598" s="15"/>
      <c r="F598" s="12"/>
      <c r="G598" s="12"/>
      <c r="H598" s="12"/>
      <c r="I598" s="15"/>
      <c r="J598" s="12"/>
      <c r="K598" s="12"/>
      <c r="L598" s="12"/>
      <c r="M598" s="12"/>
      <c r="N598" s="12"/>
      <c r="O598" s="12"/>
      <c r="P598" s="12"/>
      <c r="Q598" s="12"/>
      <c r="R598" s="12"/>
      <c r="S598" s="12"/>
      <c r="T598" s="12"/>
      <c r="U598" s="12"/>
      <c r="V598" s="12"/>
      <c r="W598" s="12"/>
      <c r="X598" s="12"/>
      <c r="Y598" s="12"/>
      <c r="Z598" s="12"/>
    </row>
    <row r="599" ht="12.75" customHeight="1">
      <c r="A599" s="12"/>
      <c r="B599" s="12"/>
      <c r="C599" s="12"/>
      <c r="D599" s="15"/>
      <c r="E599" s="15"/>
      <c r="F599" s="12"/>
      <c r="G599" s="12"/>
      <c r="H599" s="12"/>
      <c r="I599" s="15"/>
      <c r="J599" s="12"/>
      <c r="K599" s="12"/>
      <c r="L599" s="12"/>
      <c r="M599" s="12"/>
      <c r="N599" s="12"/>
      <c r="O599" s="12"/>
      <c r="P599" s="12"/>
      <c r="Q599" s="12"/>
      <c r="R599" s="12"/>
      <c r="S599" s="12"/>
      <c r="T599" s="12"/>
      <c r="U599" s="12"/>
      <c r="V599" s="12"/>
      <c r="W599" s="12"/>
      <c r="X599" s="12"/>
      <c r="Y599" s="12"/>
      <c r="Z599" s="12"/>
    </row>
    <row r="600" ht="12.75" customHeight="1">
      <c r="A600" s="12"/>
      <c r="B600" s="12"/>
      <c r="C600" s="12"/>
      <c r="D600" s="15"/>
      <c r="E600" s="15"/>
      <c r="F600" s="12"/>
      <c r="G600" s="12"/>
      <c r="H600" s="12"/>
      <c r="I600" s="15"/>
      <c r="J600" s="12"/>
      <c r="K600" s="12"/>
      <c r="L600" s="12"/>
      <c r="M600" s="12"/>
      <c r="N600" s="12"/>
      <c r="O600" s="12"/>
      <c r="P600" s="12"/>
      <c r="Q600" s="12"/>
      <c r="R600" s="12"/>
      <c r="S600" s="12"/>
      <c r="T600" s="12"/>
      <c r="U600" s="12"/>
      <c r="V600" s="12"/>
      <c r="W600" s="12"/>
      <c r="X600" s="12"/>
      <c r="Y600" s="12"/>
      <c r="Z600" s="12"/>
    </row>
    <row r="601" ht="12.75" customHeight="1">
      <c r="A601" s="12"/>
      <c r="B601" s="12"/>
      <c r="C601" s="12"/>
      <c r="D601" s="15"/>
      <c r="E601" s="15"/>
      <c r="F601" s="12"/>
      <c r="G601" s="12"/>
      <c r="H601" s="12"/>
      <c r="I601" s="15"/>
      <c r="J601" s="12"/>
      <c r="K601" s="12"/>
      <c r="L601" s="12"/>
      <c r="M601" s="12"/>
      <c r="N601" s="12"/>
      <c r="O601" s="12"/>
      <c r="P601" s="12"/>
      <c r="Q601" s="12"/>
      <c r="R601" s="12"/>
      <c r="S601" s="12"/>
      <c r="T601" s="12"/>
      <c r="U601" s="12"/>
      <c r="V601" s="12"/>
      <c r="W601" s="12"/>
      <c r="X601" s="12"/>
      <c r="Y601" s="12"/>
      <c r="Z601" s="12"/>
    </row>
    <row r="602" ht="12.75" customHeight="1">
      <c r="A602" s="12"/>
      <c r="B602" s="12"/>
      <c r="C602" s="12"/>
      <c r="D602" s="15"/>
      <c r="E602" s="15"/>
      <c r="F602" s="12"/>
      <c r="G602" s="12"/>
      <c r="H602" s="12"/>
      <c r="I602" s="15"/>
      <c r="J602" s="12"/>
      <c r="K602" s="12"/>
      <c r="L602" s="12"/>
      <c r="M602" s="12"/>
      <c r="N602" s="12"/>
      <c r="O602" s="12"/>
      <c r="P602" s="12"/>
      <c r="Q602" s="12"/>
      <c r="R602" s="12"/>
      <c r="S602" s="12"/>
      <c r="T602" s="12"/>
      <c r="U602" s="12"/>
      <c r="V602" s="12"/>
      <c r="W602" s="12"/>
      <c r="X602" s="12"/>
      <c r="Y602" s="12"/>
      <c r="Z602" s="12"/>
    </row>
    <row r="603" ht="12.75" customHeight="1">
      <c r="A603" s="12"/>
      <c r="B603" s="12"/>
      <c r="C603" s="12"/>
      <c r="D603" s="15"/>
      <c r="E603" s="15"/>
      <c r="F603" s="12"/>
      <c r="G603" s="12"/>
      <c r="H603" s="12"/>
      <c r="I603" s="15"/>
      <c r="J603" s="12"/>
      <c r="K603" s="12"/>
      <c r="L603" s="12"/>
      <c r="M603" s="12"/>
      <c r="N603" s="12"/>
      <c r="O603" s="12"/>
      <c r="P603" s="12"/>
      <c r="Q603" s="12"/>
      <c r="R603" s="12"/>
      <c r="S603" s="12"/>
      <c r="T603" s="12"/>
      <c r="U603" s="12"/>
      <c r="V603" s="12"/>
      <c r="W603" s="12"/>
      <c r="X603" s="12"/>
      <c r="Y603" s="12"/>
      <c r="Z603" s="12"/>
    </row>
    <row r="604" ht="12.75" customHeight="1">
      <c r="A604" s="12"/>
      <c r="B604" s="12"/>
      <c r="C604" s="12"/>
      <c r="D604" s="15"/>
      <c r="E604" s="15"/>
      <c r="F604" s="12"/>
      <c r="G604" s="12"/>
      <c r="H604" s="12"/>
      <c r="I604" s="15"/>
      <c r="J604" s="12"/>
      <c r="K604" s="12"/>
      <c r="L604" s="12"/>
      <c r="M604" s="12"/>
      <c r="N604" s="12"/>
      <c r="O604" s="12"/>
      <c r="P604" s="12"/>
      <c r="Q604" s="12"/>
      <c r="R604" s="12"/>
      <c r="S604" s="12"/>
      <c r="T604" s="12"/>
      <c r="U604" s="12"/>
      <c r="V604" s="12"/>
      <c r="W604" s="12"/>
      <c r="X604" s="12"/>
      <c r="Y604" s="12"/>
      <c r="Z604" s="12"/>
    </row>
    <row r="605" ht="12.75" customHeight="1">
      <c r="A605" s="12"/>
      <c r="B605" s="12"/>
      <c r="C605" s="12"/>
      <c r="D605" s="15"/>
      <c r="E605" s="15"/>
      <c r="F605" s="12"/>
      <c r="G605" s="12"/>
      <c r="H605" s="12"/>
      <c r="I605" s="15"/>
      <c r="J605" s="12"/>
      <c r="K605" s="12"/>
      <c r="L605" s="12"/>
      <c r="M605" s="12"/>
      <c r="N605" s="12"/>
      <c r="O605" s="12"/>
      <c r="P605" s="12"/>
      <c r="Q605" s="12"/>
      <c r="R605" s="12"/>
      <c r="S605" s="12"/>
      <c r="T605" s="12"/>
      <c r="U605" s="12"/>
      <c r="V605" s="12"/>
      <c r="W605" s="12"/>
      <c r="X605" s="12"/>
      <c r="Y605" s="12"/>
      <c r="Z605" s="12"/>
    </row>
    <row r="606" ht="12.75" customHeight="1">
      <c r="A606" s="12"/>
      <c r="B606" s="12"/>
      <c r="C606" s="12"/>
      <c r="D606" s="15"/>
      <c r="E606" s="15"/>
      <c r="F606" s="12"/>
      <c r="G606" s="12"/>
      <c r="H606" s="12"/>
      <c r="I606" s="15"/>
      <c r="J606" s="12"/>
      <c r="K606" s="12"/>
      <c r="L606" s="12"/>
      <c r="M606" s="12"/>
      <c r="N606" s="12"/>
      <c r="O606" s="12"/>
      <c r="P606" s="12"/>
      <c r="Q606" s="12"/>
      <c r="R606" s="12"/>
      <c r="S606" s="12"/>
      <c r="T606" s="12"/>
      <c r="U606" s="12"/>
      <c r="V606" s="12"/>
      <c r="W606" s="12"/>
      <c r="X606" s="12"/>
      <c r="Y606" s="12"/>
      <c r="Z606" s="12"/>
    </row>
    <row r="607" ht="12.75" customHeight="1">
      <c r="A607" s="12"/>
      <c r="B607" s="12"/>
      <c r="C607" s="12"/>
      <c r="D607" s="15"/>
      <c r="E607" s="15"/>
      <c r="F607" s="12"/>
      <c r="G607" s="12"/>
      <c r="H607" s="12"/>
      <c r="I607" s="15"/>
      <c r="J607" s="12"/>
      <c r="K607" s="12"/>
      <c r="L607" s="12"/>
      <c r="M607" s="12"/>
      <c r="N607" s="12"/>
      <c r="O607" s="12"/>
      <c r="P607" s="12"/>
      <c r="Q607" s="12"/>
      <c r="R607" s="12"/>
      <c r="S607" s="12"/>
      <c r="T607" s="12"/>
      <c r="U607" s="12"/>
      <c r="V607" s="12"/>
      <c r="W607" s="12"/>
      <c r="X607" s="12"/>
      <c r="Y607" s="12"/>
      <c r="Z607" s="12"/>
    </row>
    <row r="608" ht="12.75" customHeight="1">
      <c r="A608" s="12"/>
      <c r="B608" s="12"/>
      <c r="C608" s="12"/>
      <c r="D608" s="15"/>
      <c r="E608" s="15"/>
      <c r="F608" s="12"/>
      <c r="G608" s="12"/>
      <c r="H608" s="12"/>
      <c r="I608" s="15"/>
      <c r="J608" s="12"/>
      <c r="K608" s="12"/>
      <c r="L608" s="12"/>
      <c r="M608" s="12"/>
      <c r="N608" s="12"/>
      <c r="O608" s="12"/>
      <c r="P608" s="12"/>
      <c r="Q608" s="12"/>
      <c r="R608" s="12"/>
      <c r="S608" s="12"/>
      <c r="T608" s="12"/>
      <c r="U608" s="12"/>
      <c r="V608" s="12"/>
      <c r="W608" s="12"/>
      <c r="X608" s="12"/>
      <c r="Y608" s="12"/>
      <c r="Z608" s="12"/>
    </row>
    <row r="609" ht="12.75" customHeight="1">
      <c r="A609" s="12"/>
      <c r="B609" s="12"/>
      <c r="C609" s="12"/>
      <c r="D609" s="15"/>
      <c r="E609" s="15"/>
      <c r="F609" s="12"/>
      <c r="G609" s="12"/>
      <c r="H609" s="12"/>
      <c r="I609" s="15"/>
      <c r="J609" s="12"/>
      <c r="K609" s="12"/>
      <c r="L609" s="12"/>
      <c r="M609" s="12"/>
      <c r="N609" s="12"/>
      <c r="O609" s="12"/>
      <c r="P609" s="12"/>
      <c r="Q609" s="12"/>
      <c r="R609" s="12"/>
      <c r="S609" s="12"/>
      <c r="T609" s="12"/>
      <c r="U609" s="12"/>
      <c r="V609" s="12"/>
      <c r="W609" s="12"/>
      <c r="X609" s="12"/>
      <c r="Y609" s="12"/>
      <c r="Z609" s="12"/>
    </row>
    <row r="610" ht="12.75" customHeight="1">
      <c r="A610" s="12"/>
      <c r="B610" s="12"/>
      <c r="C610" s="12"/>
      <c r="D610" s="15"/>
      <c r="E610" s="15"/>
      <c r="F610" s="12"/>
      <c r="G610" s="12"/>
      <c r="H610" s="12"/>
      <c r="I610" s="15"/>
      <c r="J610" s="12"/>
      <c r="K610" s="12"/>
      <c r="L610" s="12"/>
      <c r="M610" s="12"/>
      <c r="N610" s="12"/>
      <c r="O610" s="12"/>
      <c r="P610" s="12"/>
      <c r="Q610" s="12"/>
      <c r="R610" s="12"/>
      <c r="S610" s="12"/>
      <c r="T610" s="12"/>
      <c r="U610" s="12"/>
      <c r="V610" s="12"/>
      <c r="W610" s="12"/>
      <c r="X610" s="12"/>
      <c r="Y610" s="12"/>
      <c r="Z610" s="12"/>
    </row>
    <row r="611" ht="12.75" customHeight="1">
      <c r="A611" s="12"/>
      <c r="B611" s="12"/>
      <c r="C611" s="12"/>
      <c r="D611" s="15"/>
      <c r="E611" s="15"/>
      <c r="F611" s="12"/>
      <c r="G611" s="12"/>
      <c r="H611" s="12"/>
      <c r="I611" s="15"/>
      <c r="J611" s="12"/>
      <c r="K611" s="12"/>
      <c r="L611" s="12"/>
      <c r="M611" s="12"/>
      <c r="N611" s="12"/>
      <c r="O611" s="12"/>
      <c r="P611" s="12"/>
      <c r="Q611" s="12"/>
      <c r="R611" s="12"/>
      <c r="S611" s="12"/>
      <c r="T611" s="12"/>
      <c r="U611" s="12"/>
      <c r="V611" s="12"/>
      <c r="W611" s="12"/>
      <c r="X611" s="12"/>
      <c r="Y611" s="12"/>
      <c r="Z611" s="12"/>
    </row>
    <row r="612" ht="12.75" customHeight="1">
      <c r="A612" s="12"/>
      <c r="B612" s="12"/>
      <c r="C612" s="12"/>
      <c r="D612" s="15"/>
      <c r="E612" s="15"/>
      <c r="F612" s="12"/>
      <c r="G612" s="12"/>
      <c r="H612" s="12"/>
      <c r="I612" s="15"/>
      <c r="J612" s="12"/>
      <c r="K612" s="12"/>
      <c r="L612" s="12"/>
      <c r="M612" s="12"/>
      <c r="N612" s="12"/>
      <c r="O612" s="12"/>
      <c r="P612" s="12"/>
      <c r="Q612" s="12"/>
      <c r="R612" s="12"/>
      <c r="S612" s="12"/>
      <c r="T612" s="12"/>
      <c r="U612" s="12"/>
      <c r="V612" s="12"/>
      <c r="W612" s="12"/>
      <c r="X612" s="12"/>
      <c r="Y612" s="12"/>
      <c r="Z612" s="12"/>
    </row>
    <row r="613" ht="12.75" customHeight="1">
      <c r="A613" s="12"/>
      <c r="B613" s="12"/>
      <c r="C613" s="12"/>
      <c r="D613" s="15"/>
      <c r="E613" s="15"/>
      <c r="F613" s="12"/>
      <c r="G613" s="12"/>
      <c r="H613" s="12"/>
      <c r="I613" s="15"/>
      <c r="J613" s="12"/>
      <c r="K613" s="12"/>
      <c r="L613" s="12"/>
      <c r="M613" s="12"/>
      <c r="N613" s="12"/>
      <c r="O613" s="12"/>
      <c r="P613" s="12"/>
      <c r="Q613" s="12"/>
      <c r="R613" s="12"/>
      <c r="S613" s="12"/>
      <c r="T613" s="12"/>
      <c r="U613" s="12"/>
      <c r="V613" s="12"/>
      <c r="W613" s="12"/>
      <c r="X613" s="12"/>
      <c r="Y613" s="12"/>
      <c r="Z613" s="12"/>
    </row>
    <row r="614" ht="12.75" customHeight="1">
      <c r="A614" s="12"/>
      <c r="B614" s="12"/>
      <c r="C614" s="12"/>
      <c r="D614" s="15"/>
      <c r="E614" s="15"/>
      <c r="F614" s="12"/>
      <c r="G614" s="12"/>
      <c r="H614" s="12"/>
      <c r="I614" s="15"/>
      <c r="J614" s="12"/>
      <c r="K614" s="12"/>
      <c r="L614" s="12"/>
      <c r="M614" s="12"/>
      <c r="N614" s="12"/>
      <c r="O614" s="12"/>
      <c r="P614" s="12"/>
      <c r="Q614" s="12"/>
      <c r="R614" s="12"/>
      <c r="S614" s="12"/>
      <c r="T614" s="12"/>
      <c r="U614" s="12"/>
      <c r="V614" s="12"/>
      <c r="W614" s="12"/>
      <c r="X614" s="12"/>
      <c r="Y614" s="12"/>
      <c r="Z614" s="12"/>
    </row>
    <row r="615" ht="12.75" customHeight="1">
      <c r="A615" s="12"/>
      <c r="B615" s="12"/>
      <c r="C615" s="12"/>
      <c r="D615" s="15"/>
      <c r="E615" s="15"/>
      <c r="F615" s="12"/>
      <c r="G615" s="12"/>
      <c r="H615" s="12"/>
      <c r="I615" s="15"/>
      <c r="J615" s="12"/>
      <c r="K615" s="12"/>
      <c r="L615" s="12"/>
      <c r="M615" s="12"/>
      <c r="N615" s="12"/>
      <c r="O615" s="12"/>
      <c r="P615" s="12"/>
      <c r="Q615" s="12"/>
      <c r="R615" s="12"/>
      <c r="S615" s="12"/>
      <c r="T615" s="12"/>
      <c r="U615" s="12"/>
      <c r="V615" s="12"/>
      <c r="W615" s="12"/>
      <c r="X615" s="12"/>
      <c r="Y615" s="12"/>
      <c r="Z615" s="12"/>
    </row>
    <row r="616" ht="12.75" customHeight="1">
      <c r="A616" s="12"/>
      <c r="B616" s="12"/>
      <c r="C616" s="12"/>
      <c r="D616" s="15"/>
      <c r="E616" s="15"/>
      <c r="F616" s="12"/>
      <c r="G616" s="12"/>
      <c r="H616" s="12"/>
      <c r="I616" s="15"/>
      <c r="J616" s="12"/>
      <c r="K616" s="12"/>
      <c r="L616" s="12"/>
      <c r="M616" s="12"/>
      <c r="N616" s="12"/>
      <c r="O616" s="12"/>
      <c r="P616" s="12"/>
      <c r="Q616" s="12"/>
      <c r="R616" s="12"/>
      <c r="S616" s="12"/>
      <c r="T616" s="12"/>
      <c r="U616" s="12"/>
      <c r="V616" s="12"/>
      <c r="W616" s="12"/>
      <c r="X616" s="12"/>
      <c r="Y616" s="12"/>
      <c r="Z616" s="12"/>
    </row>
    <row r="617" ht="12.75" customHeight="1">
      <c r="A617" s="12"/>
      <c r="B617" s="12"/>
      <c r="C617" s="12"/>
      <c r="D617" s="15"/>
      <c r="E617" s="15"/>
      <c r="F617" s="12"/>
      <c r="G617" s="12"/>
      <c r="H617" s="12"/>
      <c r="I617" s="15"/>
      <c r="J617" s="12"/>
      <c r="K617" s="12"/>
      <c r="L617" s="12"/>
      <c r="M617" s="12"/>
      <c r="N617" s="12"/>
      <c r="O617" s="12"/>
      <c r="P617" s="12"/>
      <c r="Q617" s="12"/>
      <c r="R617" s="12"/>
      <c r="S617" s="12"/>
      <c r="T617" s="12"/>
      <c r="U617" s="12"/>
      <c r="V617" s="12"/>
      <c r="W617" s="12"/>
      <c r="X617" s="12"/>
      <c r="Y617" s="12"/>
      <c r="Z617" s="12"/>
    </row>
    <row r="618" ht="12.75" customHeight="1">
      <c r="A618" s="12"/>
      <c r="B618" s="12"/>
      <c r="C618" s="12"/>
      <c r="D618" s="15"/>
      <c r="E618" s="15"/>
      <c r="F618" s="12"/>
      <c r="G618" s="12"/>
      <c r="H618" s="12"/>
      <c r="I618" s="15"/>
      <c r="J618" s="12"/>
      <c r="K618" s="12"/>
      <c r="L618" s="12"/>
      <c r="M618" s="12"/>
      <c r="N618" s="12"/>
      <c r="O618" s="12"/>
      <c r="P618" s="12"/>
      <c r="Q618" s="12"/>
      <c r="R618" s="12"/>
      <c r="S618" s="12"/>
      <c r="T618" s="12"/>
      <c r="U618" s="12"/>
      <c r="V618" s="12"/>
      <c r="W618" s="12"/>
      <c r="X618" s="12"/>
      <c r="Y618" s="12"/>
      <c r="Z618" s="12"/>
    </row>
    <row r="619" ht="12.75" customHeight="1">
      <c r="A619" s="12"/>
      <c r="B619" s="12"/>
      <c r="C619" s="12"/>
      <c r="D619" s="15"/>
      <c r="E619" s="15"/>
      <c r="F619" s="12"/>
      <c r="G619" s="12"/>
      <c r="H619" s="12"/>
      <c r="I619" s="15"/>
      <c r="J619" s="12"/>
      <c r="K619" s="12"/>
      <c r="L619" s="12"/>
      <c r="M619" s="12"/>
      <c r="N619" s="12"/>
      <c r="O619" s="12"/>
      <c r="P619" s="12"/>
      <c r="Q619" s="12"/>
      <c r="R619" s="12"/>
      <c r="S619" s="12"/>
      <c r="T619" s="12"/>
      <c r="U619" s="12"/>
      <c r="V619" s="12"/>
      <c r="W619" s="12"/>
      <c r="X619" s="12"/>
      <c r="Y619" s="12"/>
      <c r="Z619" s="12"/>
    </row>
    <row r="620" ht="12.75" customHeight="1">
      <c r="A620" s="12"/>
      <c r="B620" s="12"/>
      <c r="C620" s="12"/>
      <c r="D620" s="15"/>
      <c r="E620" s="15"/>
      <c r="F620" s="12"/>
      <c r="G620" s="12"/>
      <c r="H620" s="12"/>
      <c r="I620" s="15"/>
      <c r="J620" s="12"/>
      <c r="K620" s="12"/>
      <c r="L620" s="12"/>
      <c r="M620" s="12"/>
      <c r="N620" s="12"/>
      <c r="O620" s="12"/>
      <c r="P620" s="12"/>
      <c r="Q620" s="12"/>
      <c r="R620" s="12"/>
      <c r="S620" s="12"/>
      <c r="T620" s="12"/>
      <c r="U620" s="12"/>
      <c r="V620" s="12"/>
      <c r="W620" s="12"/>
      <c r="X620" s="12"/>
      <c r="Y620" s="12"/>
      <c r="Z620" s="12"/>
    </row>
    <row r="621" ht="12.75" customHeight="1">
      <c r="A621" s="12"/>
      <c r="B621" s="12"/>
      <c r="C621" s="12"/>
      <c r="D621" s="15"/>
      <c r="E621" s="15"/>
      <c r="F621" s="12"/>
      <c r="G621" s="12"/>
      <c r="H621" s="12"/>
      <c r="I621" s="15"/>
      <c r="J621" s="12"/>
      <c r="K621" s="12"/>
      <c r="L621" s="12"/>
      <c r="M621" s="12"/>
      <c r="N621" s="12"/>
      <c r="O621" s="12"/>
      <c r="P621" s="12"/>
      <c r="Q621" s="12"/>
      <c r="R621" s="12"/>
      <c r="S621" s="12"/>
      <c r="T621" s="12"/>
      <c r="U621" s="12"/>
      <c r="V621" s="12"/>
      <c r="W621" s="12"/>
      <c r="X621" s="12"/>
      <c r="Y621" s="12"/>
      <c r="Z621" s="12"/>
    </row>
    <row r="622" ht="12.75" customHeight="1">
      <c r="A622" s="12"/>
      <c r="B622" s="12"/>
      <c r="C622" s="12"/>
      <c r="D622" s="15"/>
      <c r="E622" s="15"/>
      <c r="F622" s="12"/>
      <c r="G622" s="12"/>
      <c r="H622" s="12"/>
      <c r="I622" s="15"/>
      <c r="J622" s="12"/>
      <c r="K622" s="12"/>
      <c r="L622" s="12"/>
      <c r="M622" s="12"/>
      <c r="N622" s="12"/>
      <c r="O622" s="12"/>
      <c r="P622" s="12"/>
      <c r="Q622" s="12"/>
      <c r="R622" s="12"/>
      <c r="S622" s="12"/>
      <c r="T622" s="12"/>
      <c r="U622" s="12"/>
      <c r="V622" s="12"/>
      <c r="W622" s="12"/>
      <c r="X622" s="12"/>
      <c r="Y622" s="12"/>
      <c r="Z622" s="12"/>
    </row>
    <row r="623" ht="12.75" customHeight="1">
      <c r="A623" s="12"/>
      <c r="B623" s="12"/>
      <c r="C623" s="12"/>
      <c r="D623" s="15"/>
      <c r="E623" s="15"/>
      <c r="F623" s="12"/>
      <c r="G623" s="12"/>
      <c r="H623" s="12"/>
      <c r="I623" s="15"/>
      <c r="J623" s="12"/>
      <c r="K623" s="12"/>
      <c r="L623" s="12"/>
      <c r="M623" s="12"/>
      <c r="N623" s="12"/>
      <c r="O623" s="12"/>
      <c r="P623" s="12"/>
      <c r="Q623" s="12"/>
      <c r="R623" s="12"/>
      <c r="S623" s="12"/>
      <c r="T623" s="12"/>
      <c r="U623" s="12"/>
      <c r="V623" s="12"/>
      <c r="W623" s="12"/>
      <c r="X623" s="12"/>
      <c r="Y623" s="12"/>
      <c r="Z623" s="12"/>
    </row>
    <row r="624" ht="12.75" customHeight="1">
      <c r="A624" s="12"/>
      <c r="B624" s="12"/>
      <c r="C624" s="12"/>
      <c r="D624" s="15"/>
      <c r="E624" s="15"/>
      <c r="F624" s="12"/>
      <c r="G624" s="12"/>
      <c r="H624" s="12"/>
      <c r="I624" s="15"/>
      <c r="J624" s="12"/>
      <c r="K624" s="12"/>
      <c r="L624" s="12"/>
      <c r="M624" s="12"/>
      <c r="N624" s="12"/>
      <c r="O624" s="12"/>
      <c r="P624" s="12"/>
      <c r="Q624" s="12"/>
      <c r="R624" s="12"/>
      <c r="S624" s="12"/>
      <c r="T624" s="12"/>
      <c r="U624" s="12"/>
      <c r="V624" s="12"/>
      <c r="W624" s="12"/>
      <c r="X624" s="12"/>
      <c r="Y624" s="12"/>
      <c r="Z624" s="12"/>
    </row>
    <row r="625" ht="12.75" customHeight="1">
      <c r="A625" s="12"/>
      <c r="B625" s="12"/>
      <c r="C625" s="12"/>
      <c r="D625" s="15"/>
      <c r="E625" s="15"/>
      <c r="F625" s="12"/>
      <c r="G625" s="12"/>
      <c r="H625" s="12"/>
      <c r="I625" s="15"/>
      <c r="J625" s="12"/>
      <c r="K625" s="12"/>
      <c r="L625" s="12"/>
      <c r="M625" s="12"/>
      <c r="N625" s="12"/>
      <c r="O625" s="12"/>
      <c r="P625" s="12"/>
      <c r="Q625" s="12"/>
      <c r="R625" s="12"/>
      <c r="S625" s="12"/>
      <c r="T625" s="12"/>
      <c r="U625" s="12"/>
      <c r="V625" s="12"/>
      <c r="W625" s="12"/>
      <c r="X625" s="12"/>
      <c r="Y625" s="12"/>
      <c r="Z625" s="12"/>
    </row>
    <row r="626" ht="12.75" customHeight="1">
      <c r="A626" s="12"/>
      <c r="B626" s="12"/>
      <c r="C626" s="12"/>
      <c r="D626" s="15"/>
      <c r="E626" s="15"/>
      <c r="F626" s="12"/>
      <c r="G626" s="12"/>
      <c r="H626" s="12"/>
      <c r="I626" s="15"/>
      <c r="J626" s="12"/>
      <c r="K626" s="12"/>
      <c r="L626" s="12"/>
      <c r="M626" s="12"/>
      <c r="N626" s="12"/>
      <c r="O626" s="12"/>
      <c r="P626" s="12"/>
      <c r="Q626" s="12"/>
      <c r="R626" s="12"/>
      <c r="S626" s="12"/>
      <c r="T626" s="12"/>
      <c r="U626" s="12"/>
      <c r="V626" s="12"/>
      <c r="W626" s="12"/>
      <c r="X626" s="12"/>
      <c r="Y626" s="12"/>
      <c r="Z626" s="12"/>
    </row>
    <row r="627" ht="12.75" customHeight="1">
      <c r="A627" s="12"/>
      <c r="B627" s="12"/>
      <c r="C627" s="12"/>
      <c r="D627" s="15"/>
      <c r="E627" s="15"/>
      <c r="F627" s="12"/>
      <c r="G627" s="12"/>
      <c r="H627" s="12"/>
      <c r="I627" s="15"/>
      <c r="J627" s="12"/>
      <c r="K627" s="12"/>
      <c r="L627" s="12"/>
      <c r="M627" s="12"/>
      <c r="N627" s="12"/>
      <c r="O627" s="12"/>
      <c r="P627" s="12"/>
      <c r="Q627" s="12"/>
      <c r="R627" s="12"/>
      <c r="S627" s="12"/>
      <c r="T627" s="12"/>
      <c r="U627" s="12"/>
      <c r="V627" s="12"/>
      <c r="W627" s="12"/>
      <c r="X627" s="12"/>
      <c r="Y627" s="12"/>
      <c r="Z627" s="12"/>
    </row>
    <row r="628" ht="12.75" customHeight="1">
      <c r="A628" s="12"/>
      <c r="B628" s="12"/>
      <c r="C628" s="12"/>
      <c r="D628" s="15"/>
      <c r="E628" s="15"/>
      <c r="F628" s="12"/>
      <c r="G628" s="12"/>
      <c r="H628" s="12"/>
      <c r="I628" s="15"/>
      <c r="J628" s="12"/>
      <c r="K628" s="12"/>
      <c r="L628" s="12"/>
      <c r="M628" s="12"/>
      <c r="N628" s="12"/>
      <c r="O628" s="12"/>
      <c r="P628" s="12"/>
      <c r="Q628" s="12"/>
      <c r="R628" s="12"/>
      <c r="S628" s="12"/>
      <c r="T628" s="12"/>
      <c r="U628" s="12"/>
      <c r="V628" s="12"/>
      <c r="W628" s="12"/>
      <c r="X628" s="12"/>
      <c r="Y628" s="12"/>
      <c r="Z628" s="12"/>
    </row>
    <row r="629" ht="12.75" customHeight="1">
      <c r="A629" s="12"/>
      <c r="B629" s="12"/>
      <c r="C629" s="12"/>
      <c r="D629" s="15"/>
      <c r="E629" s="15"/>
      <c r="F629" s="12"/>
      <c r="G629" s="12"/>
      <c r="H629" s="12"/>
      <c r="I629" s="15"/>
      <c r="J629" s="12"/>
      <c r="K629" s="12"/>
      <c r="L629" s="12"/>
      <c r="M629" s="12"/>
      <c r="N629" s="12"/>
      <c r="O629" s="12"/>
      <c r="P629" s="12"/>
      <c r="Q629" s="12"/>
      <c r="R629" s="12"/>
      <c r="S629" s="12"/>
      <c r="T629" s="12"/>
      <c r="U629" s="12"/>
      <c r="V629" s="12"/>
      <c r="W629" s="12"/>
      <c r="X629" s="12"/>
      <c r="Y629" s="12"/>
      <c r="Z629" s="12"/>
    </row>
    <row r="630" ht="12.75" customHeight="1">
      <c r="A630" s="12"/>
      <c r="B630" s="12"/>
      <c r="C630" s="12"/>
      <c r="D630" s="15"/>
      <c r="E630" s="15"/>
      <c r="F630" s="12"/>
      <c r="G630" s="12"/>
      <c r="H630" s="12"/>
      <c r="I630" s="15"/>
      <c r="J630" s="12"/>
      <c r="K630" s="12"/>
      <c r="L630" s="12"/>
      <c r="M630" s="12"/>
      <c r="N630" s="12"/>
      <c r="O630" s="12"/>
      <c r="P630" s="12"/>
      <c r="Q630" s="12"/>
      <c r="R630" s="12"/>
      <c r="S630" s="12"/>
      <c r="T630" s="12"/>
      <c r="U630" s="12"/>
      <c r="V630" s="12"/>
      <c r="W630" s="12"/>
      <c r="X630" s="12"/>
      <c r="Y630" s="12"/>
      <c r="Z630" s="12"/>
    </row>
    <row r="631" ht="12.75" customHeight="1">
      <c r="A631" s="12"/>
      <c r="B631" s="12"/>
      <c r="C631" s="12"/>
      <c r="D631" s="15"/>
      <c r="E631" s="15"/>
      <c r="F631" s="12"/>
      <c r="G631" s="12"/>
      <c r="H631" s="12"/>
      <c r="I631" s="15"/>
      <c r="J631" s="12"/>
      <c r="K631" s="12"/>
      <c r="L631" s="12"/>
      <c r="M631" s="12"/>
      <c r="N631" s="12"/>
      <c r="O631" s="12"/>
      <c r="P631" s="12"/>
      <c r="Q631" s="12"/>
      <c r="R631" s="12"/>
      <c r="S631" s="12"/>
      <c r="T631" s="12"/>
      <c r="U631" s="12"/>
      <c r="V631" s="12"/>
      <c r="W631" s="12"/>
      <c r="X631" s="12"/>
      <c r="Y631" s="12"/>
      <c r="Z631" s="12"/>
    </row>
    <row r="632" ht="12.75" customHeight="1">
      <c r="A632" s="12"/>
      <c r="B632" s="12"/>
      <c r="C632" s="12"/>
      <c r="D632" s="15"/>
      <c r="E632" s="15"/>
      <c r="F632" s="12"/>
      <c r="G632" s="12"/>
      <c r="H632" s="12"/>
      <c r="I632" s="15"/>
      <c r="J632" s="12"/>
      <c r="K632" s="12"/>
      <c r="L632" s="12"/>
      <c r="M632" s="12"/>
      <c r="N632" s="12"/>
      <c r="O632" s="12"/>
      <c r="P632" s="12"/>
      <c r="Q632" s="12"/>
      <c r="R632" s="12"/>
      <c r="S632" s="12"/>
      <c r="T632" s="12"/>
      <c r="U632" s="12"/>
      <c r="V632" s="12"/>
      <c r="W632" s="12"/>
      <c r="X632" s="12"/>
      <c r="Y632" s="12"/>
      <c r="Z632" s="12"/>
    </row>
    <row r="633" ht="12.75" customHeight="1">
      <c r="A633" s="12"/>
      <c r="B633" s="12"/>
      <c r="C633" s="12"/>
      <c r="D633" s="15"/>
      <c r="E633" s="15"/>
      <c r="F633" s="12"/>
      <c r="G633" s="12"/>
      <c r="H633" s="12"/>
      <c r="I633" s="15"/>
      <c r="J633" s="12"/>
      <c r="K633" s="12"/>
      <c r="L633" s="12"/>
      <c r="M633" s="12"/>
      <c r="N633" s="12"/>
      <c r="O633" s="12"/>
      <c r="P633" s="12"/>
      <c r="Q633" s="12"/>
      <c r="R633" s="12"/>
      <c r="S633" s="12"/>
      <c r="T633" s="12"/>
      <c r="U633" s="12"/>
      <c r="V633" s="12"/>
      <c r="W633" s="12"/>
      <c r="X633" s="12"/>
      <c r="Y633" s="12"/>
      <c r="Z633" s="12"/>
    </row>
    <row r="634" ht="12.75" customHeight="1">
      <c r="A634" s="12"/>
      <c r="B634" s="12"/>
      <c r="C634" s="12"/>
      <c r="D634" s="15"/>
      <c r="E634" s="15"/>
      <c r="F634" s="12"/>
      <c r="G634" s="12"/>
      <c r="H634" s="12"/>
      <c r="I634" s="15"/>
      <c r="J634" s="12"/>
      <c r="K634" s="12"/>
      <c r="L634" s="12"/>
      <c r="M634" s="12"/>
      <c r="N634" s="12"/>
      <c r="O634" s="12"/>
      <c r="P634" s="12"/>
      <c r="Q634" s="12"/>
      <c r="R634" s="12"/>
      <c r="S634" s="12"/>
      <c r="T634" s="12"/>
      <c r="U634" s="12"/>
      <c r="V634" s="12"/>
      <c r="W634" s="12"/>
      <c r="X634" s="12"/>
      <c r="Y634" s="12"/>
      <c r="Z634" s="12"/>
    </row>
    <row r="635" ht="12.75" customHeight="1">
      <c r="A635" s="12"/>
      <c r="B635" s="12"/>
      <c r="C635" s="12"/>
      <c r="D635" s="15"/>
      <c r="E635" s="15"/>
      <c r="F635" s="12"/>
      <c r="G635" s="12"/>
      <c r="H635" s="12"/>
      <c r="I635" s="15"/>
      <c r="J635" s="12"/>
      <c r="K635" s="12"/>
      <c r="L635" s="12"/>
      <c r="M635" s="12"/>
      <c r="N635" s="12"/>
      <c r="O635" s="12"/>
      <c r="P635" s="12"/>
      <c r="Q635" s="12"/>
      <c r="R635" s="12"/>
      <c r="S635" s="12"/>
      <c r="T635" s="12"/>
      <c r="U635" s="12"/>
      <c r="V635" s="12"/>
      <c r="W635" s="12"/>
      <c r="X635" s="12"/>
      <c r="Y635" s="12"/>
      <c r="Z635" s="12"/>
    </row>
    <row r="636" ht="12.75" customHeight="1">
      <c r="A636" s="12"/>
      <c r="B636" s="12"/>
      <c r="C636" s="12"/>
      <c r="D636" s="15"/>
      <c r="E636" s="15"/>
      <c r="F636" s="12"/>
      <c r="G636" s="12"/>
      <c r="H636" s="12"/>
      <c r="I636" s="15"/>
      <c r="J636" s="12"/>
      <c r="K636" s="12"/>
      <c r="L636" s="12"/>
      <c r="M636" s="12"/>
      <c r="N636" s="12"/>
      <c r="O636" s="12"/>
      <c r="P636" s="12"/>
      <c r="Q636" s="12"/>
      <c r="R636" s="12"/>
      <c r="S636" s="12"/>
      <c r="T636" s="12"/>
      <c r="U636" s="12"/>
      <c r="V636" s="12"/>
      <c r="W636" s="12"/>
      <c r="X636" s="12"/>
      <c r="Y636" s="12"/>
      <c r="Z636" s="12"/>
    </row>
    <row r="637" ht="12.75" customHeight="1">
      <c r="A637" s="12"/>
      <c r="B637" s="12"/>
      <c r="C637" s="12"/>
      <c r="D637" s="15"/>
      <c r="E637" s="15"/>
      <c r="F637" s="12"/>
      <c r="G637" s="12"/>
      <c r="H637" s="12"/>
      <c r="I637" s="15"/>
      <c r="J637" s="12"/>
      <c r="K637" s="12"/>
      <c r="L637" s="12"/>
      <c r="M637" s="12"/>
      <c r="N637" s="12"/>
      <c r="O637" s="12"/>
      <c r="P637" s="12"/>
      <c r="Q637" s="12"/>
      <c r="R637" s="12"/>
      <c r="S637" s="12"/>
      <c r="T637" s="12"/>
      <c r="U637" s="12"/>
      <c r="V637" s="12"/>
      <c r="W637" s="12"/>
      <c r="X637" s="12"/>
      <c r="Y637" s="12"/>
      <c r="Z637" s="12"/>
    </row>
    <row r="638" ht="12.75" customHeight="1">
      <c r="A638" s="12"/>
      <c r="B638" s="12"/>
      <c r="C638" s="12"/>
      <c r="D638" s="15"/>
      <c r="E638" s="15"/>
      <c r="F638" s="12"/>
      <c r="G638" s="12"/>
      <c r="H638" s="12"/>
      <c r="I638" s="15"/>
      <c r="J638" s="12"/>
      <c r="K638" s="12"/>
      <c r="L638" s="12"/>
      <c r="M638" s="12"/>
      <c r="N638" s="12"/>
      <c r="O638" s="12"/>
      <c r="P638" s="12"/>
      <c r="Q638" s="12"/>
      <c r="R638" s="12"/>
      <c r="S638" s="12"/>
      <c r="T638" s="12"/>
      <c r="U638" s="12"/>
      <c r="V638" s="12"/>
      <c r="W638" s="12"/>
      <c r="X638" s="12"/>
      <c r="Y638" s="12"/>
      <c r="Z638" s="12"/>
    </row>
    <row r="639" ht="12.75" customHeight="1">
      <c r="A639" s="12"/>
      <c r="B639" s="12"/>
      <c r="C639" s="12"/>
      <c r="D639" s="15"/>
      <c r="E639" s="15"/>
      <c r="F639" s="12"/>
      <c r="G639" s="12"/>
      <c r="H639" s="12"/>
      <c r="I639" s="15"/>
      <c r="J639" s="12"/>
      <c r="K639" s="12"/>
      <c r="L639" s="12"/>
      <c r="M639" s="12"/>
      <c r="N639" s="12"/>
      <c r="O639" s="12"/>
      <c r="P639" s="12"/>
      <c r="Q639" s="12"/>
      <c r="R639" s="12"/>
      <c r="S639" s="12"/>
      <c r="T639" s="12"/>
      <c r="U639" s="12"/>
      <c r="V639" s="12"/>
      <c r="W639" s="12"/>
      <c r="X639" s="12"/>
      <c r="Y639" s="12"/>
      <c r="Z639" s="12"/>
    </row>
    <row r="640" ht="12.75" customHeight="1">
      <c r="A640" s="12"/>
      <c r="B640" s="12"/>
      <c r="C640" s="12"/>
      <c r="D640" s="15"/>
      <c r="E640" s="15"/>
      <c r="F640" s="12"/>
      <c r="G640" s="12"/>
      <c r="H640" s="12"/>
      <c r="I640" s="15"/>
      <c r="J640" s="12"/>
      <c r="K640" s="12"/>
      <c r="L640" s="12"/>
      <c r="M640" s="12"/>
      <c r="N640" s="12"/>
      <c r="O640" s="12"/>
      <c r="P640" s="12"/>
      <c r="Q640" s="12"/>
      <c r="R640" s="12"/>
      <c r="S640" s="12"/>
      <c r="T640" s="12"/>
      <c r="U640" s="12"/>
      <c r="V640" s="12"/>
      <c r="W640" s="12"/>
      <c r="X640" s="12"/>
      <c r="Y640" s="12"/>
      <c r="Z640" s="12"/>
    </row>
    <row r="641" ht="12.75" customHeight="1">
      <c r="A641" s="12"/>
      <c r="B641" s="12"/>
      <c r="C641" s="12"/>
      <c r="D641" s="15"/>
      <c r="E641" s="15"/>
      <c r="F641" s="12"/>
      <c r="G641" s="12"/>
      <c r="H641" s="12"/>
      <c r="I641" s="15"/>
      <c r="J641" s="12"/>
      <c r="K641" s="12"/>
      <c r="L641" s="12"/>
      <c r="M641" s="12"/>
      <c r="N641" s="12"/>
      <c r="O641" s="12"/>
      <c r="P641" s="12"/>
      <c r="Q641" s="12"/>
      <c r="R641" s="12"/>
      <c r="S641" s="12"/>
      <c r="T641" s="12"/>
      <c r="U641" s="12"/>
      <c r="V641" s="12"/>
      <c r="W641" s="12"/>
      <c r="X641" s="12"/>
      <c r="Y641" s="12"/>
      <c r="Z641" s="12"/>
    </row>
    <row r="642" ht="12.75" customHeight="1">
      <c r="A642" s="12"/>
      <c r="B642" s="12"/>
      <c r="C642" s="12"/>
      <c r="D642" s="15"/>
      <c r="E642" s="15"/>
      <c r="F642" s="12"/>
      <c r="G642" s="12"/>
      <c r="H642" s="12"/>
      <c r="I642" s="15"/>
      <c r="J642" s="12"/>
      <c r="K642" s="12"/>
      <c r="L642" s="12"/>
      <c r="M642" s="12"/>
      <c r="N642" s="12"/>
      <c r="O642" s="12"/>
      <c r="P642" s="12"/>
      <c r="Q642" s="12"/>
      <c r="R642" s="12"/>
      <c r="S642" s="12"/>
      <c r="T642" s="12"/>
      <c r="U642" s="12"/>
      <c r="V642" s="12"/>
      <c r="W642" s="12"/>
      <c r="X642" s="12"/>
      <c r="Y642" s="12"/>
      <c r="Z642" s="12"/>
    </row>
    <row r="643" ht="12.75" customHeight="1">
      <c r="A643" s="12"/>
      <c r="B643" s="12"/>
      <c r="C643" s="12"/>
      <c r="D643" s="15"/>
      <c r="E643" s="15"/>
      <c r="F643" s="12"/>
      <c r="G643" s="12"/>
      <c r="H643" s="12"/>
      <c r="I643" s="15"/>
      <c r="J643" s="12"/>
      <c r="K643" s="12"/>
      <c r="L643" s="12"/>
      <c r="M643" s="12"/>
      <c r="N643" s="12"/>
      <c r="O643" s="12"/>
      <c r="P643" s="12"/>
      <c r="Q643" s="12"/>
      <c r="R643" s="12"/>
      <c r="S643" s="12"/>
      <c r="T643" s="12"/>
      <c r="U643" s="12"/>
      <c r="V643" s="12"/>
      <c r="W643" s="12"/>
      <c r="X643" s="12"/>
      <c r="Y643" s="12"/>
      <c r="Z643" s="12"/>
    </row>
    <row r="644" ht="12.75" customHeight="1">
      <c r="A644" s="12"/>
      <c r="B644" s="12"/>
      <c r="C644" s="12"/>
      <c r="D644" s="15"/>
      <c r="E644" s="15"/>
      <c r="F644" s="12"/>
      <c r="G644" s="12"/>
      <c r="H644" s="12"/>
      <c r="I644" s="15"/>
      <c r="J644" s="12"/>
      <c r="K644" s="12"/>
      <c r="L644" s="12"/>
      <c r="M644" s="12"/>
      <c r="N644" s="12"/>
      <c r="O644" s="12"/>
      <c r="P644" s="12"/>
      <c r="Q644" s="12"/>
      <c r="R644" s="12"/>
      <c r="S644" s="12"/>
      <c r="T644" s="12"/>
      <c r="U644" s="12"/>
      <c r="V644" s="12"/>
      <c r="W644" s="12"/>
      <c r="X644" s="12"/>
      <c r="Y644" s="12"/>
      <c r="Z644" s="12"/>
    </row>
    <row r="645" ht="12.75" customHeight="1">
      <c r="A645" s="12"/>
      <c r="B645" s="12"/>
      <c r="C645" s="12"/>
      <c r="D645" s="15"/>
      <c r="E645" s="15"/>
      <c r="F645" s="12"/>
      <c r="G645" s="12"/>
      <c r="H645" s="12"/>
      <c r="I645" s="15"/>
      <c r="J645" s="12"/>
      <c r="K645" s="12"/>
      <c r="L645" s="12"/>
      <c r="M645" s="12"/>
      <c r="N645" s="12"/>
      <c r="O645" s="12"/>
      <c r="P645" s="12"/>
      <c r="Q645" s="12"/>
      <c r="R645" s="12"/>
      <c r="S645" s="12"/>
      <c r="T645" s="12"/>
      <c r="U645" s="12"/>
      <c r="V645" s="12"/>
      <c r="W645" s="12"/>
      <c r="X645" s="12"/>
      <c r="Y645" s="12"/>
      <c r="Z645" s="12"/>
    </row>
    <row r="646" ht="12.75" customHeight="1">
      <c r="A646" s="12"/>
      <c r="B646" s="12"/>
      <c r="C646" s="12"/>
      <c r="D646" s="15"/>
      <c r="E646" s="15"/>
      <c r="F646" s="12"/>
      <c r="G646" s="12"/>
      <c r="H646" s="12"/>
      <c r="I646" s="15"/>
      <c r="J646" s="12"/>
      <c r="K646" s="12"/>
      <c r="L646" s="12"/>
      <c r="M646" s="12"/>
      <c r="N646" s="12"/>
      <c r="O646" s="12"/>
      <c r="P646" s="12"/>
      <c r="Q646" s="12"/>
      <c r="R646" s="12"/>
      <c r="S646" s="12"/>
      <c r="T646" s="12"/>
      <c r="U646" s="12"/>
      <c r="V646" s="12"/>
      <c r="W646" s="12"/>
      <c r="X646" s="12"/>
      <c r="Y646" s="12"/>
      <c r="Z646" s="12"/>
    </row>
    <row r="647" ht="12.75" customHeight="1">
      <c r="A647" s="12"/>
      <c r="B647" s="12"/>
      <c r="C647" s="12"/>
      <c r="D647" s="15"/>
      <c r="E647" s="15"/>
      <c r="F647" s="12"/>
      <c r="G647" s="12"/>
      <c r="H647" s="12"/>
      <c r="I647" s="15"/>
      <c r="J647" s="12"/>
      <c r="K647" s="12"/>
      <c r="L647" s="12"/>
      <c r="M647" s="12"/>
      <c r="N647" s="12"/>
      <c r="O647" s="12"/>
      <c r="P647" s="12"/>
      <c r="Q647" s="12"/>
      <c r="R647" s="12"/>
      <c r="S647" s="12"/>
      <c r="T647" s="12"/>
      <c r="U647" s="12"/>
      <c r="V647" s="12"/>
      <c r="W647" s="12"/>
      <c r="X647" s="12"/>
      <c r="Y647" s="12"/>
      <c r="Z647" s="12"/>
    </row>
    <row r="648" ht="12.75" customHeight="1">
      <c r="A648" s="12"/>
      <c r="B648" s="12"/>
      <c r="C648" s="12"/>
      <c r="D648" s="15"/>
      <c r="E648" s="15"/>
      <c r="F648" s="12"/>
      <c r="G648" s="12"/>
      <c r="H648" s="12"/>
      <c r="I648" s="15"/>
      <c r="J648" s="12"/>
      <c r="K648" s="12"/>
      <c r="L648" s="12"/>
      <c r="M648" s="12"/>
      <c r="N648" s="12"/>
      <c r="O648" s="12"/>
      <c r="P648" s="12"/>
      <c r="Q648" s="12"/>
      <c r="R648" s="12"/>
      <c r="S648" s="12"/>
      <c r="T648" s="12"/>
      <c r="U648" s="12"/>
      <c r="V648" s="12"/>
      <c r="W648" s="12"/>
      <c r="X648" s="12"/>
      <c r="Y648" s="12"/>
      <c r="Z648" s="12"/>
    </row>
    <row r="649" ht="12.75" customHeight="1">
      <c r="A649" s="12"/>
      <c r="B649" s="12"/>
      <c r="C649" s="12"/>
      <c r="D649" s="15"/>
      <c r="E649" s="15"/>
      <c r="F649" s="12"/>
      <c r="G649" s="12"/>
      <c r="H649" s="12"/>
      <c r="I649" s="15"/>
      <c r="J649" s="12"/>
      <c r="K649" s="12"/>
      <c r="L649" s="12"/>
      <c r="M649" s="12"/>
      <c r="N649" s="12"/>
      <c r="O649" s="12"/>
      <c r="P649" s="12"/>
      <c r="Q649" s="12"/>
      <c r="R649" s="12"/>
      <c r="S649" s="12"/>
      <c r="T649" s="12"/>
      <c r="U649" s="12"/>
      <c r="V649" s="12"/>
      <c r="W649" s="12"/>
      <c r="X649" s="12"/>
      <c r="Y649" s="12"/>
      <c r="Z649" s="12"/>
    </row>
    <row r="650" ht="12.75" customHeight="1">
      <c r="A650" s="12"/>
      <c r="B650" s="12"/>
      <c r="C650" s="12"/>
      <c r="D650" s="15"/>
      <c r="E650" s="15"/>
      <c r="F650" s="12"/>
      <c r="G650" s="12"/>
      <c r="H650" s="12"/>
      <c r="I650" s="15"/>
      <c r="J650" s="12"/>
      <c r="K650" s="12"/>
      <c r="L650" s="12"/>
      <c r="M650" s="12"/>
      <c r="N650" s="12"/>
      <c r="O650" s="12"/>
      <c r="P650" s="12"/>
      <c r="Q650" s="12"/>
      <c r="R650" s="12"/>
      <c r="S650" s="12"/>
      <c r="T650" s="12"/>
      <c r="U650" s="12"/>
      <c r="V650" s="12"/>
      <c r="W650" s="12"/>
      <c r="X650" s="12"/>
      <c r="Y650" s="12"/>
      <c r="Z650" s="12"/>
    </row>
    <row r="651" ht="12.75" customHeight="1">
      <c r="A651" s="12"/>
      <c r="B651" s="12"/>
      <c r="C651" s="12"/>
      <c r="D651" s="15"/>
      <c r="E651" s="15"/>
      <c r="F651" s="12"/>
      <c r="G651" s="12"/>
      <c r="H651" s="12"/>
      <c r="I651" s="15"/>
      <c r="J651" s="12"/>
      <c r="K651" s="12"/>
      <c r="L651" s="12"/>
      <c r="M651" s="12"/>
      <c r="N651" s="12"/>
      <c r="O651" s="12"/>
      <c r="P651" s="12"/>
      <c r="Q651" s="12"/>
      <c r="R651" s="12"/>
      <c r="S651" s="12"/>
      <c r="T651" s="12"/>
      <c r="U651" s="12"/>
      <c r="V651" s="12"/>
      <c r="W651" s="12"/>
      <c r="X651" s="12"/>
      <c r="Y651" s="12"/>
      <c r="Z651" s="12"/>
    </row>
    <row r="652" ht="12.75" customHeight="1">
      <c r="A652" s="12"/>
      <c r="B652" s="12"/>
      <c r="C652" s="12"/>
      <c r="D652" s="15"/>
      <c r="E652" s="15"/>
      <c r="F652" s="12"/>
      <c r="G652" s="12"/>
      <c r="H652" s="12"/>
      <c r="I652" s="15"/>
      <c r="J652" s="12"/>
      <c r="K652" s="12"/>
      <c r="L652" s="12"/>
      <c r="M652" s="12"/>
      <c r="N652" s="12"/>
      <c r="O652" s="12"/>
      <c r="P652" s="12"/>
      <c r="Q652" s="12"/>
      <c r="R652" s="12"/>
      <c r="S652" s="12"/>
      <c r="T652" s="12"/>
      <c r="U652" s="12"/>
      <c r="V652" s="12"/>
      <c r="W652" s="12"/>
      <c r="X652" s="12"/>
      <c r="Y652" s="12"/>
      <c r="Z652" s="12"/>
    </row>
    <row r="653" ht="12.75" customHeight="1">
      <c r="A653" s="12"/>
      <c r="B653" s="12"/>
      <c r="C653" s="12"/>
      <c r="D653" s="15"/>
      <c r="E653" s="15"/>
      <c r="F653" s="12"/>
      <c r="G653" s="12"/>
      <c r="H653" s="12"/>
      <c r="I653" s="15"/>
      <c r="J653" s="12"/>
      <c r="K653" s="12"/>
      <c r="L653" s="12"/>
      <c r="M653" s="12"/>
      <c r="N653" s="12"/>
      <c r="O653" s="12"/>
      <c r="P653" s="12"/>
      <c r="Q653" s="12"/>
      <c r="R653" s="12"/>
      <c r="S653" s="12"/>
      <c r="T653" s="12"/>
      <c r="U653" s="12"/>
      <c r="V653" s="12"/>
      <c r="W653" s="12"/>
      <c r="X653" s="12"/>
      <c r="Y653" s="12"/>
      <c r="Z653" s="12"/>
    </row>
    <row r="654" ht="12.75" customHeight="1">
      <c r="A654" s="12"/>
      <c r="B654" s="12"/>
      <c r="C654" s="12"/>
      <c r="D654" s="15"/>
      <c r="E654" s="15"/>
      <c r="F654" s="12"/>
      <c r="G654" s="12"/>
      <c r="H654" s="12"/>
      <c r="I654" s="15"/>
      <c r="J654" s="12"/>
      <c r="K654" s="12"/>
      <c r="L654" s="12"/>
      <c r="M654" s="12"/>
      <c r="N654" s="12"/>
      <c r="O654" s="12"/>
      <c r="P654" s="12"/>
      <c r="Q654" s="12"/>
      <c r="R654" s="12"/>
      <c r="S654" s="12"/>
      <c r="T654" s="12"/>
      <c r="U654" s="12"/>
      <c r="V654" s="12"/>
      <c r="W654" s="12"/>
      <c r="X654" s="12"/>
      <c r="Y654" s="12"/>
      <c r="Z654" s="12"/>
    </row>
    <row r="655" ht="12.75" customHeight="1">
      <c r="A655" s="12"/>
      <c r="B655" s="12"/>
      <c r="C655" s="12"/>
      <c r="D655" s="15"/>
      <c r="E655" s="15"/>
      <c r="F655" s="12"/>
      <c r="G655" s="12"/>
      <c r="H655" s="12"/>
      <c r="I655" s="15"/>
      <c r="J655" s="12"/>
      <c r="K655" s="12"/>
      <c r="L655" s="12"/>
      <c r="M655" s="12"/>
      <c r="N655" s="12"/>
      <c r="O655" s="12"/>
      <c r="P655" s="12"/>
      <c r="Q655" s="12"/>
      <c r="R655" s="12"/>
      <c r="S655" s="12"/>
      <c r="T655" s="12"/>
      <c r="U655" s="12"/>
      <c r="V655" s="12"/>
      <c r="W655" s="12"/>
      <c r="X655" s="12"/>
      <c r="Y655" s="12"/>
      <c r="Z655" s="12"/>
    </row>
    <row r="656" ht="12.75" customHeight="1">
      <c r="A656" s="12"/>
      <c r="B656" s="12"/>
      <c r="C656" s="12"/>
      <c r="D656" s="15"/>
      <c r="E656" s="15"/>
      <c r="F656" s="12"/>
      <c r="G656" s="12"/>
      <c r="H656" s="12"/>
      <c r="I656" s="15"/>
      <c r="J656" s="12"/>
      <c r="K656" s="12"/>
      <c r="L656" s="12"/>
      <c r="M656" s="12"/>
      <c r="N656" s="12"/>
      <c r="O656" s="12"/>
      <c r="P656" s="12"/>
      <c r="Q656" s="12"/>
      <c r="R656" s="12"/>
      <c r="S656" s="12"/>
      <c r="T656" s="12"/>
      <c r="U656" s="12"/>
      <c r="V656" s="12"/>
      <c r="W656" s="12"/>
      <c r="X656" s="12"/>
      <c r="Y656" s="12"/>
      <c r="Z656" s="12"/>
    </row>
    <row r="657" ht="12.75" customHeight="1">
      <c r="A657" s="12"/>
      <c r="B657" s="12"/>
      <c r="C657" s="12"/>
      <c r="D657" s="15"/>
      <c r="E657" s="15"/>
      <c r="F657" s="12"/>
      <c r="G657" s="12"/>
      <c r="H657" s="12"/>
      <c r="I657" s="15"/>
      <c r="J657" s="12"/>
      <c r="K657" s="12"/>
      <c r="L657" s="12"/>
      <c r="M657" s="12"/>
      <c r="N657" s="12"/>
      <c r="O657" s="12"/>
      <c r="P657" s="12"/>
      <c r="Q657" s="12"/>
      <c r="R657" s="12"/>
      <c r="S657" s="12"/>
      <c r="T657" s="12"/>
      <c r="U657" s="12"/>
      <c r="V657" s="12"/>
      <c r="W657" s="12"/>
      <c r="X657" s="12"/>
      <c r="Y657" s="12"/>
      <c r="Z657" s="12"/>
    </row>
    <row r="658" ht="12.75" customHeight="1">
      <c r="A658" s="12"/>
      <c r="B658" s="12"/>
      <c r="C658" s="12"/>
      <c r="D658" s="15"/>
      <c r="E658" s="15"/>
      <c r="F658" s="12"/>
      <c r="G658" s="12"/>
      <c r="H658" s="12"/>
      <c r="I658" s="15"/>
      <c r="J658" s="12"/>
      <c r="K658" s="12"/>
      <c r="L658" s="12"/>
      <c r="M658" s="12"/>
      <c r="N658" s="12"/>
      <c r="O658" s="12"/>
      <c r="P658" s="12"/>
      <c r="Q658" s="12"/>
      <c r="R658" s="12"/>
      <c r="S658" s="12"/>
      <c r="T658" s="12"/>
      <c r="U658" s="12"/>
      <c r="V658" s="12"/>
      <c r="W658" s="12"/>
      <c r="X658" s="12"/>
      <c r="Y658" s="12"/>
      <c r="Z658" s="12"/>
    </row>
    <row r="659" ht="12.75" customHeight="1">
      <c r="A659" s="12"/>
      <c r="B659" s="12"/>
      <c r="C659" s="12"/>
      <c r="D659" s="15"/>
      <c r="E659" s="15"/>
      <c r="F659" s="12"/>
      <c r="G659" s="12"/>
      <c r="H659" s="12"/>
      <c r="I659" s="15"/>
      <c r="J659" s="12"/>
      <c r="K659" s="12"/>
      <c r="L659" s="12"/>
      <c r="M659" s="12"/>
      <c r="N659" s="12"/>
      <c r="O659" s="12"/>
      <c r="P659" s="12"/>
      <c r="Q659" s="12"/>
      <c r="R659" s="12"/>
      <c r="S659" s="12"/>
      <c r="T659" s="12"/>
      <c r="U659" s="12"/>
      <c r="V659" s="12"/>
      <c r="W659" s="12"/>
      <c r="X659" s="12"/>
      <c r="Y659" s="12"/>
      <c r="Z659" s="12"/>
    </row>
    <row r="660" ht="12.75" customHeight="1">
      <c r="A660" s="12"/>
      <c r="B660" s="12"/>
      <c r="C660" s="12"/>
      <c r="D660" s="15"/>
      <c r="E660" s="15"/>
      <c r="F660" s="12"/>
      <c r="G660" s="12"/>
      <c r="H660" s="12"/>
      <c r="I660" s="15"/>
      <c r="J660" s="12"/>
      <c r="K660" s="12"/>
      <c r="L660" s="12"/>
      <c r="M660" s="12"/>
      <c r="N660" s="12"/>
      <c r="O660" s="12"/>
      <c r="P660" s="12"/>
      <c r="Q660" s="12"/>
      <c r="R660" s="12"/>
      <c r="S660" s="12"/>
      <c r="T660" s="12"/>
      <c r="U660" s="12"/>
      <c r="V660" s="12"/>
      <c r="W660" s="12"/>
      <c r="X660" s="12"/>
      <c r="Y660" s="12"/>
      <c r="Z660" s="12"/>
    </row>
    <row r="661" ht="12.75" customHeight="1">
      <c r="A661" s="12"/>
      <c r="B661" s="12"/>
      <c r="C661" s="12"/>
      <c r="D661" s="15"/>
      <c r="E661" s="15"/>
      <c r="F661" s="12"/>
      <c r="G661" s="12"/>
      <c r="H661" s="12"/>
      <c r="I661" s="15"/>
      <c r="J661" s="12"/>
      <c r="K661" s="12"/>
      <c r="L661" s="12"/>
      <c r="M661" s="12"/>
      <c r="N661" s="12"/>
      <c r="O661" s="12"/>
      <c r="P661" s="12"/>
      <c r="Q661" s="12"/>
      <c r="R661" s="12"/>
      <c r="S661" s="12"/>
      <c r="T661" s="12"/>
      <c r="U661" s="12"/>
      <c r="V661" s="12"/>
      <c r="W661" s="12"/>
      <c r="X661" s="12"/>
      <c r="Y661" s="12"/>
      <c r="Z661" s="12"/>
    </row>
    <row r="662" ht="12.75" customHeight="1">
      <c r="A662" s="12"/>
      <c r="B662" s="12"/>
      <c r="C662" s="12"/>
      <c r="D662" s="15"/>
      <c r="E662" s="15"/>
      <c r="F662" s="12"/>
      <c r="G662" s="12"/>
      <c r="H662" s="12"/>
      <c r="I662" s="15"/>
      <c r="J662" s="12"/>
      <c r="K662" s="12"/>
      <c r="L662" s="12"/>
      <c r="M662" s="12"/>
      <c r="N662" s="12"/>
      <c r="O662" s="12"/>
      <c r="P662" s="12"/>
      <c r="Q662" s="12"/>
      <c r="R662" s="12"/>
      <c r="S662" s="12"/>
      <c r="T662" s="12"/>
      <c r="U662" s="12"/>
      <c r="V662" s="12"/>
      <c r="W662" s="12"/>
      <c r="X662" s="12"/>
      <c r="Y662" s="12"/>
      <c r="Z662" s="12"/>
    </row>
    <row r="663" ht="12.75" customHeight="1">
      <c r="A663" s="12"/>
      <c r="B663" s="12"/>
      <c r="C663" s="12"/>
      <c r="D663" s="15"/>
      <c r="E663" s="15"/>
      <c r="F663" s="12"/>
      <c r="G663" s="12"/>
      <c r="H663" s="12"/>
      <c r="I663" s="15"/>
      <c r="J663" s="12"/>
      <c r="K663" s="12"/>
      <c r="L663" s="12"/>
      <c r="M663" s="12"/>
      <c r="N663" s="12"/>
      <c r="O663" s="12"/>
      <c r="P663" s="12"/>
      <c r="Q663" s="12"/>
      <c r="R663" s="12"/>
      <c r="S663" s="12"/>
      <c r="T663" s="12"/>
      <c r="U663" s="12"/>
      <c r="V663" s="12"/>
      <c r="W663" s="12"/>
      <c r="X663" s="12"/>
      <c r="Y663" s="12"/>
      <c r="Z663" s="12"/>
    </row>
    <row r="664" ht="12.75" customHeight="1">
      <c r="A664" s="12"/>
      <c r="B664" s="12"/>
      <c r="C664" s="12"/>
      <c r="D664" s="15"/>
      <c r="E664" s="15"/>
      <c r="F664" s="12"/>
      <c r="G664" s="12"/>
      <c r="H664" s="12"/>
      <c r="I664" s="15"/>
      <c r="J664" s="12"/>
      <c r="K664" s="12"/>
      <c r="L664" s="12"/>
      <c r="M664" s="12"/>
      <c r="N664" s="12"/>
      <c r="O664" s="12"/>
      <c r="P664" s="12"/>
      <c r="Q664" s="12"/>
      <c r="R664" s="12"/>
      <c r="S664" s="12"/>
      <c r="T664" s="12"/>
      <c r="U664" s="12"/>
      <c r="V664" s="12"/>
      <c r="W664" s="12"/>
      <c r="X664" s="12"/>
      <c r="Y664" s="12"/>
      <c r="Z664" s="12"/>
    </row>
    <row r="665" ht="12.75" customHeight="1">
      <c r="A665" s="12"/>
      <c r="B665" s="12"/>
      <c r="C665" s="12"/>
      <c r="D665" s="15"/>
      <c r="E665" s="15"/>
      <c r="F665" s="12"/>
      <c r="G665" s="12"/>
      <c r="H665" s="12"/>
      <c r="I665" s="15"/>
      <c r="J665" s="12"/>
      <c r="K665" s="12"/>
      <c r="L665" s="12"/>
      <c r="M665" s="12"/>
      <c r="N665" s="12"/>
      <c r="O665" s="12"/>
      <c r="P665" s="12"/>
      <c r="Q665" s="12"/>
      <c r="R665" s="12"/>
      <c r="S665" s="12"/>
      <c r="T665" s="12"/>
      <c r="U665" s="12"/>
      <c r="V665" s="12"/>
      <c r="W665" s="12"/>
      <c r="X665" s="12"/>
      <c r="Y665" s="12"/>
      <c r="Z665" s="12"/>
    </row>
    <row r="666" ht="12.75" customHeight="1">
      <c r="A666" s="12"/>
      <c r="B666" s="12"/>
      <c r="C666" s="12"/>
      <c r="D666" s="15"/>
      <c r="E666" s="15"/>
      <c r="F666" s="12"/>
      <c r="G666" s="12"/>
      <c r="H666" s="12"/>
      <c r="I666" s="15"/>
      <c r="J666" s="12"/>
      <c r="K666" s="12"/>
      <c r="L666" s="12"/>
      <c r="M666" s="12"/>
      <c r="N666" s="12"/>
      <c r="O666" s="12"/>
      <c r="P666" s="12"/>
      <c r="Q666" s="12"/>
      <c r="R666" s="12"/>
      <c r="S666" s="12"/>
      <c r="T666" s="12"/>
      <c r="U666" s="12"/>
      <c r="V666" s="12"/>
      <c r="W666" s="12"/>
      <c r="X666" s="12"/>
      <c r="Y666" s="12"/>
      <c r="Z666" s="12"/>
    </row>
    <row r="667" ht="12.75" customHeight="1">
      <c r="A667" s="12"/>
      <c r="B667" s="12"/>
      <c r="C667" s="12"/>
      <c r="D667" s="15"/>
      <c r="E667" s="15"/>
      <c r="F667" s="12"/>
      <c r="G667" s="12"/>
      <c r="H667" s="12"/>
      <c r="I667" s="15"/>
      <c r="J667" s="12"/>
      <c r="K667" s="12"/>
      <c r="L667" s="12"/>
      <c r="M667" s="12"/>
      <c r="N667" s="12"/>
      <c r="O667" s="12"/>
      <c r="P667" s="12"/>
      <c r="Q667" s="12"/>
      <c r="R667" s="12"/>
      <c r="S667" s="12"/>
      <c r="T667" s="12"/>
      <c r="U667" s="12"/>
      <c r="V667" s="12"/>
      <c r="W667" s="12"/>
      <c r="X667" s="12"/>
      <c r="Y667" s="12"/>
      <c r="Z667" s="12"/>
    </row>
    <row r="668" ht="12.75" customHeight="1">
      <c r="A668" s="12"/>
      <c r="B668" s="12"/>
      <c r="C668" s="12"/>
      <c r="D668" s="15"/>
      <c r="E668" s="15"/>
      <c r="F668" s="12"/>
      <c r="G668" s="12"/>
      <c r="H668" s="12"/>
      <c r="I668" s="15"/>
      <c r="J668" s="12"/>
      <c r="K668" s="12"/>
      <c r="L668" s="12"/>
      <c r="M668" s="12"/>
      <c r="N668" s="12"/>
      <c r="O668" s="12"/>
      <c r="P668" s="12"/>
      <c r="Q668" s="12"/>
      <c r="R668" s="12"/>
      <c r="S668" s="12"/>
      <c r="T668" s="12"/>
      <c r="U668" s="12"/>
      <c r="V668" s="12"/>
      <c r="W668" s="12"/>
      <c r="X668" s="12"/>
      <c r="Y668" s="12"/>
      <c r="Z668" s="12"/>
    </row>
    <row r="669" ht="12.75" customHeight="1">
      <c r="A669" s="12"/>
      <c r="B669" s="12"/>
      <c r="C669" s="12"/>
      <c r="D669" s="15"/>
      <c r="E669" s="15"/>
      <c r="F669" s="12"/>
      <c r="G669" s="12"/>
      <c r="H669" s="12"/>
      <c r="I669" s="15"/>
      <c r="J669" s="12"/>
      <c r="K669" s="12"/>
      <c r="L669" s="12"/>
      <c r="M669" s="12"/>
      <c r="N669" s="12"/>
      <c r="O669" s="12"/>
      <c r="P669" s="12"/>
      <c r="Q669" s="12"/>
      <c r="R669" s="12"/>
      <c r="S669" s="12"/>
      <c r="T669" s="12"/>
      <c r="U669" s="12"/>
      <c r="V669" s="12"/>
      <c r="W669" s="12"/>
      <c r="X669" s="12"/>
      <c r="Y669" s="12"/>
      <c r="Z669" s="12"/>
    </row>
    <row r="670" ht="12.75" customHeight="1">
      <c r="A670" s="12"/>
      <c r="B670" s="12"/>
      <c r="C670" s="12"/>
      <c r="D670" s="15"/>
      <c r="E670" s="15"/>
      <c r="F670" s="12"/>
      <c r="G670" s="12"/>
      <c r="H670" s="12"/>
      <c r="I670" s="15"/>
      <c r="J670" s="12"/>
      <c r="K670" s="12"/>
      <c r="L670" s="12"/>
      <c r="M670" s="12"/>
      <c r="N670" s="12"/>
      <c r="O670" s="12"/>
      <c r="P670" s="12"/>
      <c r="Q670" s="12"/>
      <c r="R670" s="12"/>
      <c r="S670" s="12"/>
      <c r="T670" s="12"/>
      <c r="U670" s="12"/>
      <c r="V670" s="12"/>
      <c r="W670" s="12"/>
      <c r="X670" s="12"/>
      <c r="Y670" s="12"/>
      <c r="Z670" s="12"/>
    </row>
    <row r="671" ht="12.75" customHeight="1">
      <c r="A671" s="12"/>
      <c r="B671" s="12"/>
      <c r="C671" s="12"/>
      <c r="D671" s="15"/>
      <c r="E671" s="15"/>
      <c r="F671" s="12"/>
      <c r="G671" s="12"/>
      <c r="H671" s="12"/>
      <c r="I671" s="15"/>
      <c r="J671" s="12"/>
      <c r="K671" s="12"/>
      <c r="L671" s="12"/>
      <c r="M671" s="12"/>
      <c r="N671" s="12"/>
      <c r="O671" s="12"/>
      <c r="P671" s="12"/>
      <c r="Q671" s="12"/>
      <c r="R671" s="12"/>
      <c r="S671" s="12"/>
      <c r="T671" s="12"/>
      <c r="U671" s="12"/>
      <c r="V671" s="12"/>
      <c r="W671" s="12"/>
      <c r="X671" s="12"/>
      <c r="Y671" s="12"/>
      <c r="Z671" s="12"/>
    </row>
    <row r="672" ht="12.75" customHeight="1">
      <c r="A672" s="12"/>
      <c r="B672" s="12"/>
      <c r="C672" s="12"/>
      <c r="D672" s="15"/>
      <c r="E672" s="15"/>
      <c r="F672" s="12"/>
      <c r="G672" s="12"/>
      <c r="H672" s="12"/>
      <c r="I672" s="15"/>
      <c r="J672" s="12"/>
      <c r="K672" s="12"/>
      <c r="L672" s="12"/>
      <c r="M672" s="12"/>
      <c r="N672" s="12"/>
      <c r="O672" s="12"/>
      <c r="P672" s="12"/>
      <c r="Q672" s="12"/>
      <c r="R672" s="12"/>
      <c r="S672" s="12"/>
      <c r="T672" s="12"/>
      <c r="U672" s="12"/>
      <c r="V672" s="12"/>
      <c r="W672" s="12"/>
      <c r="X672" s="12"/>
      <c r="Y672" s="12"/>
      <c r="Z672" s="12"/>
    </row>
    <row r="673" ht="12.75" customHeight="1">
      <c r="A673" s="12"/>
      <c r="B673" s="12"/>
      <c r="C673" s="12"/>
      <c r="D673" s="15"/>
      <c r="E673" s="15"/>
      <c r="F673" s="12"/>
      <c r="G673" s="12"/>
      <c r="H673" s="12"/>
      <c r="I673" s="15"/>
      <c r="J673" s="12"/>
      <c r="K673" s="12"/>
      <c r="L673" s="12"/>
      <c r="M673" s="12"/>
      <c r="N673" s="12"/>
      <c r="O673" s="12"/>
      <c r="P673" s="12"/>
      <c r="Q673" s="12"/>
      <c r="R673" s="12"/>
      <c r="S673" s="12"/>
      <c r="T673" s="12"/>
      <c r="U673" s="12"/>
      <c r="V673" s="12"/>
      <c r="W673" s="12"/>
      <c r="X673" s="12"/>
      <c r="Y673" s="12"/>
      <c r="Z673" s="12"/>
    </row>
    <row r="674" ht="12.75" customHeight="1">
      <c r="A674" s="12"/>
      <c r="B674" s="12"/>
      <c r="C674" s="12"/>
      <c r="D674" s="15"/>
      <c r="E674" s="15"/>
      <c r="F674" s="12"/>
      <c r="G674" s="12"/>
      <c r="H674" s="12"/>
      <c r="I674" s="15"/>
      <c r="J674" s="12"/>
      <c r="K674" s="12"/>
      <c r="L674" s="12"/>
      <c r="M674" s="12"/>
      <c r="N674" s="12"/>
      <c r="O674" s="12"/>
      <c r="P674" s="12"/>
      <c r="Q674" s="12"/>
      <c r="R674" s="12"/>
      <c r="S674" s="12"/>
      <c r="T674" s="12"/>
      <c r="U674" s="12"/>
      <c r="V674" s="12"/>
      <c r="W674" s="12"/>
      <c r="X674" s="12"/>
      <c r="Y674" s="12"/>
      <c r="Z674" s="12"/>
    </row>
    <row r="675" ht="12.75" customHeight="1">
      <c r="A675" s="12"/>
      <c r="B675" s="12"/>
      <c r="C675" s="12"/>
      <c r="D675" s="15"/>
      <c r="E675" s="15"/>
      <c r="F675" s="12"/>
      <c r="G675" s="12"/>
      <c r="H675" s="12"/>
      <c r="I675" s="15"/>
      <c r="J675" s="12"/>
      <c r="K675" s="12"/>
      <c r="L675" s="12"/>
      <c r="M675" s="12"/>
      <c r="N675" s="12"/>
      <c r="O675" s="12"/>
      <c r="P675" s="12"/>
      <c r="Q675" s="12"/>
      <c r="R675" s="12"/>
      <c r="S675" s="12"/>
      <c r="T675" s="12"/>
      <c r="U675" s="12"/>
      <c r="V675" s="12"/>
      <c r="W675" s="12"/>
      <c r="X675" s="12"/>
      <c r="Y675" s="12"/>
      <c r="Z675" s="12"/>
    </row>
    <row r="676" ht="12.75" customHeight="1">
      <c r="A676" s="12"/>
      <c r="B676" s="12"/>
      <c r="C676" s="12"/>
      <c r="D676" s="15"/>
      <c r="E676" s="15"/>
      <c r="F676" s="12"/>
      <c r="G676" s="12"/>
      <c r="H676" s="12"/>
      <c r="I676" s="15"/>
      <c r="J676" s="12"/>
      <c r="K676" s="12"/>
      <c r="L676" s="12"/>
      <c r="M676" s="12"/>
      <c r="N676" s="12"/>
      <c r="O676" s="12"/>
      <c r="P676" s="12"/>
      <c r="Q676" s="12"/>
      <c r="R676" s="12"/>
      <c r="S676" s="12"/>
      <c r="T676" s="12"/>
      <c r="U676" s="12"/>
      <c r="V676" s="12"/>
      <c r="W676" s="12"/>
      <c r="X676" s="12"/>
      <c r="Y676" s="12"/>
      <c r="Z676" s="12"/>
    </row>
    <row r="677" ht="12.75" customHeight="1">
      <c r="A677" s="12"/>
      <c r="B677" s="12"/>
      <c r="C677" s="12"/>
      <c r="D677" s="15"/>
      <c r="E677" s="15"/>
      <c r="F677" s="12"/>
      <c r="G677" s="12"/>
      <c r="H677" s="12"/>
      <c r="I677" s="15"/>
      <c r="J677" s="12"/>
      <c r="K677" s="12"/>
      <c r="L677" s="12"/>
      <c r="M677" s="12"/>
      <c r="N677" s="12"/>
      <c r="O677" s="12"/>
      <c r="P677" s="12"/>
      <c r="Q677" s="12"/>
      <c r="R677" s="12"/>
      <c r="S677" s="12"/>
      <c r="T677" s="12"/>
      <c r="U677" s="12"/>
      <c r="V677" s="12"/>
      <c r="W677" s="12"/>
      <c r="X677" s="12"/>
      <c r="Y677" s="12"/>
      <c r="Z677" s="12"/>
    </row>
    <row r="678" ht="12.75" customHeight="1">
      <c r="A678" s="12"/>
      <c r="B678" s="12"/>
      <c r="C678" s="12"/>
      <c r="D678" s="15"/>
      <c r="E678" s="15"/>
      <c r="F678" s="12"/>
      <c r="G678" s="12"/>
      <c r="H678" s="12"/>
      <c r="I678" s="15"/>
      <c r="J678" s="12"/>
      <c r="K678" s="12"/>
      <c r="L678" s="12"/>
      <c r="M678" s="12"/>
      <c r="N678" s="12"/>
      <c r="O678" s="12"/>
      <c r="P678" s="12"/>
      <c r="Q678" s="12"/>
      <c r="R678" s="12"/>
      <c r="S678" s="12"/>
      <c r="T678" s="12"/>
      <c r="U678" s="12"/>
      <c r="V678" s="12"/>
      <c r="W678" s="12"/>
      <c r="X678" s="12"/>
      <c r="Y678" s="12"/>
      <c r="Z678" s="12"/>
    </row>
    <row r="679" ht="12.75" customHeight="1">
      <c r="A679" s="12"/>
      <c r="B679" s="12"/>
      <c r="C679" s="12"/>
      <c r="D679" s="15"/>
      <c r="E679" s="15"/>
      <c r="F679" s="12"/>
      <c r="G679" s="12"/>
      <c r="H679" s="12"/>
      <c r="I679" s="15"/>
      <c r="J679" s="12"/>
      <c r="K679" s="12"/>
      <c r="L679" s="12"/>
      <c r="M679" s="12"/>
      <c r="N679" s="12"/>
      <c r="O679" s="12"/>
      <c r="P679" s="12"/>
      <c r="Q679" s="12"/>
      <c r="R679" s="12"/>
      <c r="S679" s="12"/>
      <c r="T679" s="12"/>
      <c r="U679" s="12"/>
      <c r="V679" s="12"/>
      <c r="W679" s="12"/>
      <c r="X679" s="12"/>
      <c r="Y679" s="12"/>
      <c r="Z679" s="12"/>
    </row>
    <row r="680" ht="12.75" customHeight="1">
      <c r="A680" s="12"/>
      <c r="B680" s="12"/>
      <c r="C680" s="12"/>
      <c r="D680" s="15"/>
      <c r="E680" s="15"/>
      <c r="F680" s="12"/>
      <c r="G680" s="12"/>
      <c r="H680" s="12"/>
      <c r="I680" s="15"/>
      <c r="J680" s="12"/>
      <c r="K680" s="12"/>
      <c r="L680" s="12"/>
      <c r="M680" s="12"/>
      <c r="N680" s="12"/>
      <c r="O680" s="12"/>
      <c r="P680" s="12"/>
      <c r="Q680" s="12"/>
      <c r="R680" s="12"/>
      <c r="S680" s="12"/>
      <c r="T680" s="12"/>
      <c r="U680" s="12"/>
      <c r="V680" s="12"/>
      <c r="W680" s="12"/>
      <c r="X680" s="12"/>
      <c r="Y680" s="12"/>
      <c r="Z680" s="12"/>
    </row>
    <row r="681" ht="12.75" customHeight="1">
      <c r="A681" s="12"/>
      <c r="B681" s="12"/>
      <c r="C681" s="12"/>
      <c r="D681" s="15"/>
      <c r="E681" s="15"/>
      <c r="F681" s="12"/>
      <c r="G681" s="12"/>
      <c r="H681" s="12"/>
      <c r="I681" s="15"/>
      <c r="J681" s="12"/>
      <c r="K681" s="12"/>
      <c r="L681" s="12"/>
      <c r="M681" s="12"/>
      <c r="N681" s="12"/>
      <c r="O681" s="12"/>
      <c r="P681" s="12"/>
      <c r="Q681" s="12"/>
      <c r="R681" s="12"/>
      <c r="S681" s="12"/>
      <c r="T681" s="12"/>
      <c r="U681" s="12"/>
      <c r="V681" s="12"/>
      <c r="W681" s="12"/>
      <c r="X681" s="12"/>
      <c r="Y681" s="12"/>
      <c r="Z681" s="12"/>
    </row>
    <row r="682" ht="12.75" customHeight="1">
      <c r="A682" s="12"/>
      <c r="B682" s="12"/>
      <c r="C682" s="12"/>
      <c r="D682" s="15"/>
      <c r="E682" s="15"/>
      <c r="F682" s="12"/>
      <c r="G682" s="12"/>
      <c r="H682" s="12"/>
      <c r="I682" s="15"/>
      <c r="J682" s="12"/>
      <c r="K682" s="12"/>
      <c r="L682" s="12"/>
      <c r="M682" s="12"/>
      <c r="N682" s="12"/>
      <c r="O682" s="12"/>
      <c r="P682" s="12"/>
      <c r="Q682" s="12"/>
      <c r="R682" s="12"/>
      <c r="S682" s="12"/>
      <c r="T682" s="12"/>
      <c r="U682" s="12"/>
      <c r="V682" s="12"/>
      <c r="W682" s="12"/>
      <c r="X682" s="12"/>
      <c r="Y682" s="12"/>
      <c r="Z682" s="12"/>
    </row>
    <row r="683" ht="12.75" customHeight="1">
      <c r="A683" s="12"/>
      <c r="B683" s="12"/>
      <c r="C683" s="12"/>
      <c r="D683" s="15"/>
      <c r="E683" s="15"/>
      <c r="F683" s="12"/>
      <c r="G683" s="12"/>
      <c r="H683" s="12"/>
      <c r="I683" s="15"/>
      <c r="J683" s="12"/>
      <c r="K683" s="12"/>
      <c r="L683" s="12"/>
      <c r="M683" s="12"/>
      <c r="N683" s="12"/>
      <c r="O683" s="12"/>
      <c r="P683" s="12"/>
      <c r="Q683" s="12"/>
      <c r="R683" s="12"/>
      <c r="S683" s="12"/>
      <c r="T683" s="12"/>
      <c r="U683" s="12"/>
      <c r="V683" s="12"/>
      <c r="W683" s="12"/>
      <c r="X683" s="12"/>
      <c r="Y683" s="12"/>
      <c r="Z683" s="12"/>
    </row>
    <row r="684" ht="12.75" customHeight="1">
      <c r="A684" s="12"/>
      <c r="B684" s="12"/>
      <c r="C684" s="12"/>
      <c r="D684" s="15"/>
      <c r="E684" s="15"/>
      <c r="F684" s="12"/>
      <c r="G684" s="12"/>
      <c r="H684" s="12"/>
      <c r="I684" s="15"/>
      <c r="J684" s="12"/>
      <c r="K684" s="12"/>
      <c r="L684" s="12"/>
      <c r="M684" s="12"/>
      <c r="N684" s="12"/>
      <c r="O684" s="12"/>
      <c r="P684" s="12"/>
      <c r="Q684" s="12"/>
      <c r="R684" s="12"/>
      <c r="S684" s="12"/>
      <c r="T684" s="12"/>
      <c r="U684" s="12"/>
      <c r="V684" s="12"/>
      <c r="W684" s="12"/>
      <c r="X684" s="12"/>
      <c r="Y684" s="12"/>
      <c r="Z684" s="12"/>
    </row>
    <row r="685" ht="12.75" customHeight="1">
      <c r="A685" s="12"/>
      <c r="B685" s="12"/>
      <c r="C685" s="12"/>
      <c r="D685" s="15"/>
      <c r="E685" s="15"/>
      <c r="F685" s="12"/>
      <c r="G685" s="12"/>
      <c r="H685" s="12"/>
      <c r="I685" s="15"/>
      <c r="J685" s="12"/>
      <c r="K685" s="12"/>
      <c r="L685" s="12"/>
      <c r="M685" s="12"/>
      <c r="N685" s="12"/>
      <c r="O685" s="12"/>
      <c r="P685" s="12"/>
      <c r="Q685" s="12"/>
      <c r="R685" s="12"/>
      <c r="S685" s="12"/>
      <c r="T685" s="12"/>
      <c r="U685" s="12"/>
      <c r="V685" s="12"/>
      <c r="W685" s="12"/>
      <c r="X685" s="12"/>
      <c r="Y685" s="12"/>
      <c r="Z685" s="12"/>
    </row>
    <row r="686" ht="12.75" customHeight="1">
      <c r="A686" s="12"/>
      <c r="B686" s="12"/>
      <c r="C686" s="12"/>
      <c r="D686" s="15"/>
      <c r="E686" s="15"/>
      <c r="F686" s="12"/>
      <c r="G686" s="12"/>
      <c r="H686" s="12"/>
      <c r="I686" s="15"/>
      <c r="J686" s="12"/>
      <c r="K686" s="12"/>
      <c r="L686" s="12"/>
      <c r="M686" s="12"/>
      <c r="N686" s="12"/>
      <c r="O686" s="12"/>
      <c r="P686" s="12"/>
      <c r="Q686" s="12"/>
      <c r="R686" s="12"/>
      <c r="S686" s="12"/>
      <c r="T686" s="12"/>
      <c r="U686" s="12"/>
      <c r="V686" s="12"/>
      <c r="W686" s="12"/>
      <c r="X686" s="12"/>
      <c r="Y686" s="12"/>
      <c r="Z686" s="12"/>
    </row>
    <row r="687" ht="12.75" customHeight="1">
      <c r="A687" s="12"/>
      <c r="B687" s="12"/>
      <c r="C687" s="12"/>
      <c r="D687" s="15"/>
      <c r="E687" s="15"/>
      <c r="F687" s="12"/>
      <c r="G687" s="12"/>
      <c r="H687" s="12"/>
      <c r="I687" s="15"/>
      <c r="J687" s="12"/>
      <c r="K687" s="12"/>
      <c r="L687" s="12"/>
      <c r="M687" s="12"/>
      <c r="N687" s="12"/>
      <c r="O687" s="12"/>
      <c r="P687" s="12"/>
      <c r="Q687" s="12"/>
      <c r="R687" s="12"/>
      <c r="S687" s="12"/>
      <c r="T687" s="12"/>
      <c r="U687" s="12"/>
      <c r="V687" s="12"/>
      <c r="W687" s="12"/>
      <c r="X687" s="12"/>
      <c r="Y687" s="12"/>
      <c r="Z687" s="12"/>
    </row>
    <row r="688" ht="12.75" customHeight="1">
      <c r="A688" s="12"/>
      <c r="B688" s="12"/>
      <c r="C688" s="12"/>
      <c r="D688" s="15"/>
      <c r="E688" s="15"/>
      <c r="F688" s="12"/>
      <c r="G688" s="12"/>
      <c r="H688" s="12"/>
      <c r="I688" s="15"/>
      <c r="J688" s="12"/>
      <c r="K688" s="12"/>
      <c r="L688" s="12"/>
      <c r="M688" s="12"/>
      <c r="N688" s="12"/>
      <c r="O688" s="12"/>
      <c r="P688" s="12"/>
      <c r="Q688" s="12"/>
      <c r="R688" s="12"/>
      <c r="S688" s="12"/>
      <c r="T688" s="12"/>
      <c r="U688" s="12"/>
      <c r="V688" s="12"/>
      <c r="W688" s="12"/>
      <c r="X688" s="12"/>
      <c r="Y688" s="12"/>
      <c r="Z688" s="12"/>
    </row>
    <row r="689" ht="12.75" customHeight="1">
      <c r="A689" s="12"/>
      <c r="B689" s="12"/>
      <c r="C689" s="12"/>
      <c r="D689" s="15"/>
      <c r="E689" s="15"/>
      <c r="F689" s="12"/>
      <c r="G689" s="12"/>
      <c r="H689" s="12"/>
      <c r="I689" s="15"/>
      <c r="J689" s="12"/>
      <c r="K689" s="12"/>
      <c r="L689" s="12"/>
      <c r="M689" s="12"/>
      <c r="N689" s="12"/>
      <c r="O689" s="12"/>
      <c r="P689" s="12"/>
      <c r="Q689" s="12"/>
      <c r="R689" s="12"/>
      <c r="S689" s="12"/>
      <c r="T689" s="12"/>
      <c r="U689" s="12"/>
      <c r="V689" s="12"/>
      <c r="W689" s="12"/>
      <c r="X689" s="12"/>
      <c r="Y689" s="12"/>
      <c r="Z689" s="12"/>
    </row>
    <row r="690" ht="12.75" customHeight="1">
      <c r="A690" s="12"/>
      <c r="B690" s="12"/>
      <c r="C690" s="12"/>
      <c r="D690" s="15"/>
      <c r="E690" s="15"/>
      <c r="F690" s="12"/>
      <c r="G690" s="12"/>
      <c r="H690" s="12"/>
      <c r="I690" s="15"/>
      <c r="J690" s="12"/>
      <c r="K690" s="12"/>
      <c r="L690" s="12"/>
      <c r="M690" s="12"/>
      <c r="N690" s="12"/>
      <c r="O690" s="12"/>
      <c r="P690" s="12"/>
      <c r="Q690" s="12"/>
      <c r="R690" s="12"/>
      <c r="S690" s="12"/>
      <c r="T690" s="12"/>
      <c r="U690" s="12"/>
      <c r="V690" s="12"/>
      <c r="W690" s="12"/>
      <c r="X690" s="12"/>
      <c r="Y690" s="12"/>
      <c r="Z690" s="12"/>
    </row>
    <row r="691" ht="12.75" customHeight="1">
      <c r="A691" s="12"/>
      <c r="B691" s="12"/>
      <c r="C691" s="12"/>
      <c r="D691" s="15"/>
      <c r="E691" s="15"/>
      <c r="F691" s="12"/>
      <c r="G691" s="12"/>
      <c r="H691" s="12"/>
      <c r="I691" s="15"/>
      <c r="J691" s="12"/>
      <c r="K691" s="12"/>
      <c r="L691" s="12"/>
      <c r="M691" s="12"/>
      <c r="N691" s="12"/>
      <c r="O691" s="12"/>
      <c r="P691" s="12"/>
      <c r="Q691" s="12"/>
      <c r="R691" s="12"/>
      <c r="S691" s="12"/>
      <c r="T691" s="12"/>
      <c r="U691" s="12"/>
      <c r="V691" s="12"/>
      <c r="W691" s="12"/>
      <c r="X691" s="12"/>
      <c r="Y691" s="12"/>
      <c r="Z691" s="12"/>
    </row>
    <row r="692" ht="12.75" customHeight="1">
      <c r="A692" s="12"/>
      <c r="B692" s="12"/>
      <c r="C692" s="12"/>
      <c r="D692" s="15"/>
      <c r="E692" s="15"/>
      <c r="F692" s="12"/>
      <c r="G692" s="12"/>
      <c r="H692" s="12"/>
      <c r="I692" s="15"/>
      <c r="J692" s="12"/>
      <c r="K692" s="12"/>
      <c r="L692" s="12"/>
      <c r="M692" s="12"/>
      <c r="N692" s="12"/>
      <c r="O692" s="12"/>
      <c r="P692" s="12"/>
      <c r="Q692" s="12"/>
      <c r="R692" s="12"/>
      <c r="S692" s="12"/>
      <c r="T692" s="12"/>
      <c r="U692" s="12"/>
      <c r="V692" s="12"/>
      <c r="W692" s="12"/>
      <c r="X692" s="12"/>
      <c r="Y692" s="12"/>
      <c r="Z692" s="12"/>
    </row>
    <row r="693" ht="12.75" customHeight="1">
      <c r="A693" s="12"/>
      <c r="B693" s="12"/>
      <c r="C693" s="12"/>
      <c r="D693" s="15"/>
      <c r="E693" s="15"/>
      <c r="F693" s="12"/>
      <c r="G693" s="12"/>
      <c r="H693" s="12"/>
      <c r="I693" s="15"/>
      <c r="J693" s="12"/>
      <c r="K693" s="12"/>
      <c r="L693" s="12"/>
      <c r="M693" s="12"/>
      <c r="N693" s="12"/>
      <c r="O693" s="12"/>
      <c r="P693" s="12"/>
      <c r="Q693" s="12"/>
      <c r="R693" s="12"/>
      <c r="S693" s="12"/>
      <c r="T693" s="12"/>
      <c r="U693" s="12"/>
      <c r="V693" s="12"/>
      <c r="W693" s="12"/>
      <c r="X693" s="12"/>
      <c r="Y693" s="12"/>
      <c r="Z693" s="12"/>
    </row>
    <row r="694" ht="12.75" customHeight="1">
      <c r="A694" s="12"/>
      <c r="B694" s="12"/>
      <c r="C694" s="12"/>
      <c r="D694" s="15"/>
      <c r="E694" s="15"/>
      <c r="F694" s="12"/>
      <c r="G694" s="12"/>
      <c r="H694" s="12"/>
      <c r="I694" s="15"/>
      <c r="J694" s="12"/>
      <c r="K694" s="12"/>
      <c r="L694" s="12"/>
      <c r="M694" s="12"/>
      <c r="N694" s="12"/>
      <c r="O694" s="12"/>
      <c r="P694" s="12"/>
      <c r="Q694" s="12"/>
      <c r="R694" s="12"/>
      <c r="S694" s="12"/>
      <c r="T694" s="12"/>
      <c r="U694" s="12"/>
      <c r="V694" s="12"/>
      <c r="W694" s="12"/>
      <c r="X694" s="12"/>
      <c r="Y694" s="12"/>
      <c r="Z694" s="12"/>
    </row>
    <row r="695" ht="12.75" customHeight="1">
      <c r="A695" s="12"/>
      <c r="B695" s="12"/>
      <c r="C695" s="12"/>
      <c r="D695" s="15"/>
      <c r="E695" s="15"/>
      <c r="F695" s="12"/>
      <c r="G695" s="12"/>
      <c r="H695" s="12"/>
      <c r="I695" s="15"/>
      <c r="J695" s="12"/>
      <c r="K695" s="12"/>
      <c r="L695" s="12"/>
      <c r="M695" s="12"/>
      <c r="N695" s="12"/>
      <c r="O695" s="12"/>
      <c r="P695" s="12"/>
      <c r="Q695" s="12"/>
      <c r="R695" s="12"/>
      <c r="S695" s="12"/>
      <c r="T695" s="12"/>
      <c r="U695" s="12"/>
      <c r="V695" s="12"/>
      <c r="W695" s="12"/>
      <c r="X695" s="12"/>
      <c r="Y695" s="12"/>
      <c r="Z695" s="12"/>
    </row>
    <row r="696" ht="12.75" customHeight="1">
      <c r="A696" s="12"/>
      <c r="B696" s="12"/>
      <c r="C696" s="12"/>
      <c r="D696" s="15"/>
      <c r="E696" s="15"/>
      <c r="F696" s="12"/>
      <c r="G696" s="12"/>
      <c r="H696" s="12"/>
      <c r="I696" s="15"/>
      <c r="J696" s="12"/>
      <c r="K696" s="12"/>
      <c r="L696" s="12"/>
      <c r="M696" s="12"/>
      <c r="N696" s="12"/>
      <c r="O696" s="12"/>
      <c r="P696" s="12"/>
      <c r="Q696" s="12"/>
      <c r="R696" s="12"/>
      <c r="S696" s="12"/>
      <c r="T696" s="12"/>
      <c r="U696" s="12"/>
      <c r="V696" s="12"/>
      <c r="W696" s="12"/>
      <c r="X696" s="12"/>
      <c r="Y696" s="12"/>
      <c r="Z696" s="12"/>
    </row>
    <row r="697" ht="12.75" customHeight="1">
      <c r="A697" s="12"/>
      <c r="B697" s="12"/>
      <c r="C697" s="12"/>
      <c r="D697" s="15"/>
      <c r="E697" s="15"/>
      <c r="F697" s="12"/>
      <c r="G697" s="12"/>
      <c r="H697" s="12"/>
      <c r="I697" s="15"/>
      <c r="J697" s="12"/>
      <c r="K697" s="12"/>
      <c r="L697" s="12"/>
      <c r="M697" s="12"/>
      <c r="N697" s="12"/>
      <c r="O697" s="12"/>
      <c r="P697" s="12"/>
      <c r="Q697" s="12"/>
      <c r="R697" s="12"/>
      <c r="S697" s="12"/>
      <c r="T697" s="12"/>
      <c r="U697" s="12"/>
      <c r="V697" s="12"/>
      <c r="W697" s="12"/>
      <c r="X697" s="12"/>
      <c r="Y697" s="12"/>
      <c r="Z697" s="12"/>
    </row>
    <row r="698" ht="12.75" customHeight="1">
      <c r="A698" s="12"/>
      <c r="B698" s="12"/>
      <c r="C698" s="12"/>
      <c r="D698" s="15"/>
      <c r="E698" s="15"/>
      <c r="F698" s="12"/>
      <c r="G698" s="12"/>
      <c r="H698" s="12"/>
      <c r="I698" s="15"/>
      <c r="J698" s="12"/>
      <c r="K698" s="12"/>
      <c r="L698" s="12"/>
      <c r="M698" s="12"/>
      <c r="N698" s="12"/>
      <c r="O698" s="12"/>
      <c r="P698" s="12"/>
      <c r="Q698" s="12"/>
      <c r="R698" s="12"/>
      <c r="S698" s="12"/>
      <c r="T698" s="12"/>
      <c r="U698" s="12"/>
      <c r="V698" s="12"/>
      <c r="W698" s="12"/>
      <c r="X698" s="12"/>
      <c r="Y698" s="12"/>
      <c r="Z698" s="12"/>
    </row>
    <row r="699" ht="12.75" customHeight="1">
      <c r="A699" s="12"/>
      <c r="B699" s="12"/>
      <c r="C699" s="12"/>
      <c r="D699" s="15"/>
      <c r="E699" s="15"/>
      <c r="F699" s="12"/>
      <c r="G699" s="12"/>
      <c r="H699" s="12"/>
      <c r="I699" s="15"/>
      <c r="J699" s="12"/>
      <c r="K699" s="12"/>
      <c r="L699" s="12"/>
      <c r="M699" s="12"/>
      <c r="N699" s="12"/>
      <c r="O699" s="12"/>
      <c r="P699" s="12"/>
      <c r="Q699" s="12"/>
      <c r="R699" s="12"/>
      <c r="S699" s="12"/>
      <c r="T699" s="12"/>
      <c r="U699" s="12"/>
      <c r="V699" s="12"/>
      <c r="W699" s="12"/>
      <c r="X699" s="12"/>
      <c r="Y699" s="12"/>
      <c r="Z699" s="12"/>
    </row>
    <row r="700" ht="12.75" customHeight="1">
      <c r="A700" s="12"/>
      <c r="B700" s="12"/>
      <c r="C700" s="12"/>
      <c r="D700" s="15"/>
      <c r="E700" s="15"/>
      <c r="F700" s="12"/>
      <c r="G700" s="12"/>
      <c r="H700" s="12"/>
      <c r="I700" s="15"/>
      <c r="J700" s="12"/>
      <c r="K700" s="12"/>
      <c r="L700" s="12"/>
      <c r="M700" s="12"/>
      <c r="N700" s="12"/>
      <c r="O700" s="12"/>
      <c r="P700" s="12"/>
      <c r="Q700" s="12"/>
      <c r="R700" s="12"/>
      <c r="S700" s="12"/>
      <c r="T700" s="12"/>
      <c r="U700" s="12"/>
      <c r="V700" s="12"/>
      <c r="W700" s="12"/>
      <c r="X700" s="12"/>
      <c r="Y700" s="12"/>
      <c r="Z700" s="12"/>
    </row>
    <row r="701" ht="12.75" customHeight="1">
      <c r="A701" s="12"/>
      <c r="B701" s="12"/>
      <c r="C701" s="12"/>
      <c r="D701" s="15"/>
      <c r="E701" s="15"/>
      <c r="F701" s="12"/>
      <c r="G701" s="12"/>
      <c r="H701" s="12"/>
      <c r="I701" s="15"/>
      <c r="J701" s="12"/>
      <c r="K701" s="12"/>
      <c r="L701" s="12"/>
      <c r="M701" s="12"/>
      <c r="N701" s="12"/>
      <c r="O701" s="12"/>
      <c r="P701" s="12"/>
      <c r="Q701" s="12"/>
      <c r="R701" s="12"/>
      <c r="S701" s="12"/>
      <c r="T701" s="12"/>
      <c r="U701" s="12"/>
      <c r="V701" s="12"/>
      <c r="W701" s="12"/>
      <c r="X701" s="12"/>
      <c r="Y701" s="12"/>
      <c r="Z701" s="12"/>
    </row>
    <row r="702" ht="12.75" customHeight="1">
      <c r="A702" s="12"/>
      <c r="B702" s="12"/>
      <c r="C702" s="12"/>
      <c r="D702" s="15"/>
      <c r="E702" s="15"/>
      <c r="F702" s="12"/>
      <c r="G702" s="12"/>
      <c r="H702" s="12"/>
      <c r="I702" s="15"/>
      <c r="J702" s="12"/>
      <c r="K702" s="12"/>
      <c r="L702" s="12"/>
      <c r="M702" s="12"/>
      <c r="N702" s="12"/>
      <c r="O702" s="12"/>
      <c r="P702" s="12"/>
      <c r="Q702" s="12"/>
      <c r="R702" s="12"/>
      <c r="S702" s="12"/>
      <c r="T702" s="12"/>
      <c r="U702" s="12"/>
      <c r="V702" s="12"/>
      <c r="W702" s="12"/>
      <c r="X702" s="12"/>
      <c r="Y702" s="12"/>
      <c r="Z702" s="12"/>
    </row>
    <row r="703" ht="12.75" customHeight="1">
      <c r="A703" s="12"/>
      <c r="B703" s="12"/>
      <c r="C703" s="12"/>
      <c r="D703" s="15"/>
      <c r="E703" s="15"/>
      <c r="F703" s="12"/>
      <c r="G703" s="12"/>
      <c r="H703" s="12"/>
      <c r="I703" s="15"/>
      <c r="J703" s="12"/>
      <c r="K703" s="12"/>
      <c r="L703" s="12"/>
      <c r="M703" s="12"/>
      <c r="N703" s="12"/>
      <c r="O703" s="12"/>
      <c r="P703" s="12"/>
      <c r="Q703" s="12"/>
      <c r="R703" s="12"/>
      <c r="S703" s="12"/>
      <c r="T703" s="12"/>
      <c r="U703" s="12"/>
      <c r="V703" s="12"/>
      <c r="W703" s="12"/>
      <c r="X703" s="12"/>
      <c r="Y703" s="12"/>
      <c r="Z703" s="12"/>
    </row>
    <row r="704" ht="12.75" customHeight="1">
      <c r="A704" s="12"/>
      <c r="B704" s="12"/>
      <c r="C704" s="12"/>
      <c r="D704" s="15"/>
      <c r="E704" s="15"/>
      <c r="F704" s="12"/>
      <c r="G704" s="12"/>
      <c r="H704" s="12"/>
      <c r="I704" s="15"/>
      <c r="J704" s="12"/>
      <c r="K704" s="12"/>
      <c r="L704" s="12"/>
      <c r="M704" s="12"/>
      <c r="N704" s="12"/>
      <c r="O704" s="12"/>
      <c r="P704" s="12"/>
      <c r="Q704" s="12"/>
      <c r="R704" s="12"/>
      <c r="S704" s="12"/>
      <c r="T704" s="12"/>
      <c r="U704" s="12"/>
      <c r="V704" s="12"/>
      <c r="W704" s="12"/>
      <c r="X704" s="12"/>
      <c r="Y704" s="12"/>
      <c r="Z704" s="12"/>
    </row>
    <row r="705" ht="12.75" customHeight="1">
      <c r="A705" s="12"/>
      <c r="B705" s="12"/>
      <c r="C705" s="12"/>
      <c r="D705" s="15"/>
      <c r="E705" s="15"/>
      <c r="F705" s="12"/>
      <c r="G705" s="12"/>
      <c r="H705" s="12"/>
      <c r="I705" s="15"/>
      <c r="J705" s="12"/>
      <c r="K705" s="12"/>
      <c r="L705" s="12"/>
      <c r="M705" s="12"/>
      <c r="N705" s="12"/>
      <c r="O705" s="12"/>
      <c r="P705" s="12"/>
      <c r="Q705" s="12"/>
      <c r="R705" s="12"/>
      <c r="S705" s="12"/>
      <c r="T705" s="12"/>
      <c r="U705" s="12"/>
      <c r="V705" s="12"/>
      <c r="W705" s="12"/>
      <c r="X705" s="12"/>
      <c r="Y705" s="12"/>
      <c r="Z705" s="12"/>
    </row>
    <row r="706" ht="12.75" customHeight="1">
      <c r="A706" s="12"/>
      <c r="B706" s="12"/>
      <c r="C706" s="12"/>
      <c r="D706" s="15"/>
      <c r="E706" s="15"/>
      <c r="F706" s="12"/>
      <c r="G706" s="12"/>
      <c r="H706" s="12"/>
      <c r="I706" s="15"/>
      <c r="J706" s="12"/>
      <c r="K706" s="12"/>
      <c r="L706" s="12"/>
      <c r="M706" s="12"/>
      <c r="N706" s="12"/>
      <c r="O706" s="12"/>
      <c r="P706" s="12"/>
      <c r="Q706" s="12"/>
      <c r="R706" s="12"/>
      <c r="S706" s="12"/>
      <c r="T706" s="12"/>
      <c r="U706" s="12"/>
      <c r="V706" s="12"/>
      <c r="W706" s="12"/>
      <c r="X706" s="12"/>
      <c r="Y706" s="12"/>
      <c r="Z706" s="12"/>
    </row>
    <row r="707" ht="12.75" customHeight="1">
      <c r="A707" s="12"/>
      <c r="B707" s="12"/>
      <c r="C707" s="12"/>
      <c r="D707" s="15"/>
      <c r="E707" s="15"/>
      <c r="F707" s="12"/>
      <c r="G707" s="12"/>
      <c r="H707" s="12"/>
      <c r="I707" s="15"/>
      <c r="J707" s="12"/>
      <c r="K707" s="12"/>
      <c r="L707" s="12"/>
      <c r="M707" s="12"/>
      <c r="N707" s="12"/>
      <c r="O707" s="12"/>
      <c r="P707" s="12"/>
      <c r="Q707" s="12"/>
      <c r="R707" s="12"/>
      <c r="S707" s="12"/>
      <c r="T707" s="12"/>
      <c r="U707" s="12"/>
      <c r="V707" s="12"/>
      <c r="W707" s="12"/>
      <c r="X707" s="12"/>
      <c r="Y707" s="12"/>
      <c r="Z707" s="12"/>
    </row>
    <row r="708" ht="12.75" customHeight="1">
      <c r="A708" s="12"/>
      <c r="B708" s="12"/>
      <c r="C708" s="12"/>
      <c r="D708" s="15"/>
      <c r="E708" s="15"/>
      <c r="F708" s="12"/>
      <c r="G708" s="12"/>
      <c r="H708" s="12"/>
      <c r="I708" s="15"/>
      <c r="J708" s="12"/>
      <c r="K708" s="12"/>
      <c r="L708" s="12"/>
      <c r="M708" s="12"/>
      <c r="N708" s="12"/>
      <c r="O708" s="12"/>
      <c r="P708" s="12"/>
      <c r="Q708" s="12"/>
      <c r="R708" s="12"/>
      <c r="S708" s="12"/>
      <c r="T708" s="12"/>
      <c r="U708" s="12"/>
      <c r="V708" s="12"/>
      <c r="W708" s="12"/>
      <c r="X708" s="12"/>
      <c r="Y708" s="12"/>
      <c r="Z708" s="12"/>
    </row>
    <row r="709" ht="12.75" customHeight="1">
      <c r="A709" s="12"/>
      <c r="B709" s="12"/>
      <c r="C709" s="12"/>
      <c r="D709" s="15"/>
      <c r="E709" s="15"/>
      <c r="F709" s="12"/>
      <c r="G709" s="12"/>
      <c r="H709" s="12"/>
      <c r="I709" s="15"/>
      <c r="J709" s="12"/>
      <c r="K709" s="12"/>
      <c r="L709" s="12"/>
      <c r="M709" s="12"/>
      <c r="N709" s="12"/>
      <c r="O709" s="12"/>
      <c r="P709" s="12"/>
      <c r="Q709" s="12"/>
      <c r="R709" s="12"/>
      <c r="S709" s="12"/>
      <c r="T709" s="12"/>
      <c r="U709" s="12"/>
      <c r="V709" s="12"/>
      <c r="W709" s="12"/>
      <c r="X709" s="12"/>
      <c r="Y709" s="12"/>
      <c r="Z709" s="12"/>
    </row>
    <row r="710" ht="12.75" customHeight="1">
      <c r="A710" s="12"/>
      <c r="B710" s="12"/>
      <c r="C710" s="12"/>
      <c r="D710" s="15"/>
      <c r="E710" s="15"/>
      <c r="F710" s="12"/>
      <c r="G710" s="12"/>
      <c r="H710" s="12"/>
      <c r="I710" s="15"/>
      <c r="J710" s="12"/>
      <c r="K710" s="12"/>
      <c r="L710" s="12"/>
      <c r="M710" s="12"/>
      <c r="N710" s="12"/>
      <c r="O710" s="12"/>
      <c r="P710" s="12"/>
      <c r="Q710" s="12"/>
      <c r="R710" s="12"/>
      <c r="S710" s="12"/>
      <c r="T710" s="12"/>
      <c r="U710" s="12"/>
      <c r="V710" s="12"/>
      <c r="W710" s="12"/>
      <c r="X710" s="12"/>
      <c r="Y710" s="12"/>
      <c r="Z710" s="12"/>
    </row>
    <row r="711" ht="12.75" customHeight="1">
      <c r="A711" s="12"/>
      <c r="B711" s="12"/>
      <c r="C711" s="12"/>
      <c r="D711" s="15"/>
      <c r="E711" s="15"/>
      <c r="F711" s="12"/>
      <c r="G711" s="12"/>
      <c r="H711" s="12"/>
      <c r="I711" s="15"/>
      <c r="J711" s="12"/>
      <c r="K711" s="12"/>
      <c r="L711" s="12"/>
      <c r="M711" s="12"/>
      <c r="N711" s="12"/>
      <c r="O711" s="12"/>
      <c r="P711" s="12"/>
      <c r="Q711" s="12"/>
      <c r="R711" s="12"/>
      <c r="S711" s="12"/>
      <c r="T711" s="12"/>
      <c r="U711" s="12"/>
      <c r="V711" s="12"/>
      <c r="W711" s="12"/>
      <c r="X711" s="12"/>
      <c r="Y711" s="12"/>
      <c r="Z711" s="12"/>
    </row>
    <row r="712" ht="12.75" customHeight="1">
      <c r="A712" s="12"/>
      <c r="B712" s="12"/>
      <c r="C712" s="12"/>
      <c r="D712" s="15"/>
      <c r="E712" s="15"/>
      <c r="F712" s="12"/>
      <c r="G712" s="12"/>
      <c r="H712" s="12"/>
      <c r="I712" s="15"/>
      <c r="J712" s="12"/>
      <c r="K712" s="12"/>
      <c r="L712" s="12"/>
      <c r="M712" s="12"/>
      <c r="N712" s="12"/>
      <c r="O712" s="12"/>
      <c r="P712" s="12"/>
      <c r="Q712" s="12"/>
      <c r="R712" s="12"/>
      <c r="S712" s="12"/>
      <c r="T712" s="12"/>
      <c r="U712" s="12"/>
      <c r="V712" s="12"/>
      <c r="W712" s="12"/>
      <c r="X712" s="12"/>
      <c r="Y712" s="12"/>
      <c r="Z712" s="12"/>
    </row>
    <row r="713" ht="12.75" customHeight="1">
      <c r="A713" s="12"/>
      <c r="B713" s="12"/>
      <c r="C713" s="12"/>
      <c r="D713" s="15"/>
      <c r="E713" s="15"/>
      <c r="F713" s="12"/>
      <c r="G713" s="12"/>
      <c r="H713" s="12"/>
      <c r="I713" s="15"/>
      <c r="J713" s="12"/>
      <c r="K713" s="12"/>
      <c r="L713" s="12"/>
      <c r="M713" s="12"/>
      <c r="N713" s="12"/>
      <c r="O713" s="12"/>
      <c r="P713" s="12"/>
      <c r="Q713" s="12"/>
      <c r="R713" s="12"/>
      <c r="S713" s="12"/>
      <c r="T713" s="12"/>
      <c r="U713" s="12"/>
      <c r="V713" s="12"/>
      <c r="W713" s="12"/>
      <c r="X713" s="12"/>
      <c r="Y713" s="12"/>
      <c r="Z713" s="12"/>
    </row>
    <row r="714" ht="12.75" customHeight="1">
      <c r="A714" s="12"/>
      <c r="B714" s="12"/>
      <c r="C714" s="12"/>
      <c r="D714" s="15"/>
      <c r="E714" s="15"/>
      <c r="F714" s="12"/>
      <c r="G714" s="12"/>
      <c r="H714" s="12"/>
      <c r="I714" s="15"/>
      <c r="J714" s="12"/>
      <c r="K714" s="12"/>
      <c r="L714" s="12"/>
      <c r="M714" s="12"/>
      <c r="N714" s="12"/>
      <c r="O714" s="12"/>
      <c r="P714" s="12"/>
      <c r="Q714" s="12"/>
      <c r="R714" s="12"/>
      <c r="S714" s="12"/>
      <c r="T714" s="12"/>
      <c r="U714" s="12"/>
      <c r="V714" s="12"/>
      <c r="W714" s="12"/>
      <c r="X714" s="12"/>
      <c r="Y714" s="12"/>
      <c r="Z714" s="12"/>
    </row>
    <row r="715" ht="12.75" customHeight="1">
      <c r="A715" s="12"/>
      <c r="B715" s="12"/>
      <c r="C715" s="12"/>
      <c r="D715" s="15"/>
      <c r="E715" s="15"/>
      <c r="F715" s="12"/>
      <c r="G715" s="12"/>
      <c r="H715" s="12"/>
      <c r="I715" s="15"/>
      <c r="J715" s="12"/>
      <c r="K715" s="12"/>
      <c r="L715" s="12"/>
      <c r="M715" s="12"/>
      <c r="N715" s="12"/>
      <c r="O715" s="12"/>
      <c r="P715" s="12"/>
      <c r="Q715" s="12"/>
      <c r="R715" s="12"/>
      <c r="S715" s="12"/>
      <c r="T715" s="12"/>
      <c r="U715" s="12"/>
      <c r="V715" s="12"/>
      <c r="W715" s="12"/>
      <c r="X715" s="12"/>
      <c r="Y715" s="12"/>
      <c r="Z715" s="12"/>
    </row>
    <row r="716" ht="12.75" customHeight="1">
      <c r="A716" s="12"/>
      <c r="B716" s="12"/>
      <c r="C716" s="12"/>
      <c r="D716" s="15"/>
      <c r="E716" s="15"/>
      <c r="F716" s="12"/>
      <c r="G716" s="12"/>
      <c r="H716" s="12"/>
      <c r="I716" s="15"/>
      <c r="J716" s="12"/>
      <c r="K716" s="12"/>
      <c r="L716" s="12"/>
      <c r="M716" s="12"/>
      <c r="N716" s="12"/>
      <c r="O716" s="12"/>
      <c r="P716" s="12"/>
      <c r="Q716" s="12"/>
      <c r="R716" s="12"/>
      <c r="S716" s="12"/>
      <c r="T716" s="12"/>
      <c r="U716" s="12"/>
      <c r="V716" s="12"/>
      <c r="W716" s="12"/>
      <c r="X716" s="12"/>
      <c r="Y716" s="12"/>
      <c r="Z716" s="12"/>
    </row>
    <row r="717" ht="12.75" customHeight="1">
      <c r="A717" s="12"/>
      <c r="B717" s="12"/>
      <c r="C717" s="12"/>
      <c r="D717" s="15"/>
      <c r="E717" s="15"/>
      <c r="F717" s="12"/>
      <c r="G717" s="12"/>
      <c r="H717" s="12"/>
      <c r="I717" s="15"/>
      <c r="J717" s="12"/>
      <c r="K717" s="12"/>
      <c r="L717" s="12"/>
      <c r="M717" s="12"/>
      <c r="N717" s="12"/>
      <c r="O717" s="12"/>
      <c r="P717" s="12"/>
      <c r="Q717" s="12"/>
      <c r="R717" s="12"/>
      <c r="S717" s="12"/>
      <c r="T717" s="12"/>
      <c r="U717" s="12"/>
      <c r="V717" s="12"/>
      <c r="W717" s="12"/>
      <c r="X717" s="12"/>
      <c r="Y717" s="12"/>
      <c r="Z717" s="12"/>
    </row>
    <row r="718" ht="12.75" customHeight="1">
      <c r="A718" s="12"/>
      <c r="B718" s="12"/>
      <c r="C718" s="12"/>
      <c r="D718" s="15"/>
      <c r="E718" s="15"/>
      <c r="F718" s="12"/>
      <c r="G718" s="12"/>
      <c r="H718" s="12"/>
      <c r="I718" s="15"/>
      <c r="J718" s="12"/>
      <c r="K718" s="12"/>
      <c r="L718" s="12"/>
      <c r="M718" s="12"/>
      <c r="N718" s="12"/>
      <c r="O718" s="12"/>
      <c r="P718" s="12"/>
      <c r="Q718" s="12"/>
      <c r="R718" s="12"/>
      <c r="S718" s="12"/>
      <c r="T718" s="12"/>
      <c r="U718" s="12"/>
      <c r="V718" s="12"/>
      <c r="W718" s="12"/>
      <c r="X718" s="12"/>
      <c r="Y718" s="12"/>
      <c r="Z718" s="12"/>
    </row>
    <row r="719" ht="12.75" customHeight="1">
      <c r="A719" s="12"/>
      <c r="B719" s="12"/>
      <c r="C719" s="12"/>
      <c r="D719" s="15"/>
      <c r="E719" s="15"/>
      <c r="F719" s="12"/>
      <c r="G719" s="12"/>
      <c r="H719" s="12"/>
      <c r="I719" s="15"/>
      <c r="J719" s="12"/>
      <c r="K719" s="12"/>
      <c r="L719" s="12"/>
      <c r="M719" s="12"/>
      <c r="N719" s="12"/>
      <c r="O719" s="12"/>
      <c r="P719" s="12"/>
      <c r="Q719" s="12"/>
      <c r="R719" s="12"/>
      <c r="S719" s="12"/>
      <c r="T719" s="12"/>
      <c r="U719" s="12"/>
      <c r="V719" s="12"/>
      <c r="W719" s="12"/>
      <c r="X719" s="12"/>
      <c r="Y719" s="12"/>
      <c r="Z719" s="12"/>
    </row>
    <row r="720" ht="12.75" customHeight="1">
      <c r="A720" s="12"/>
      <c r="B720" s="12"/>
      <c r="C720" s="12"/>
      <c r="D720" s="15"/>
      <c r="E720" s="15"/>
      <c r="F720" s="12"/>
      <c r="G720" s="12"/>
      <c r="H720" s="12"/>
      <c r="I720" s="15"/>
      <c r="J720" s="12"/>
      <c r="K720" s="12"/>
      <c r="L720" s="12"/>
      <c r="M720" s="12"/>
      <c r="N720" s="12"/>
      <c r="O720" s="12"/>
      <c r="P720" s="12"/>
      <c r="Q720" s="12"/>
      <c r="R720" s="12"/>
      <c r="S720" s="12"/>
      <c r="T720" s="12"/>
      <c r="U720" s="12"/>
      <c r="V720" s="12"/>
      <c r="W720" s="12"/>
      <c r="X720" s="12"/>
      <c r="Y720" s="12"/>
      <c r="Z720" s="12"/>
    </row>
    <row r="721" ht="12.75" customHeight="1">
      <c r="A721" s="12"/>
      <c r="B721" s="12"/>
      <c r="C721" s="12"/>
      <c r="D721" s="15"/>
      <c r="E721" s="15"/>
      <c r="F721" s="12"/>
      <c r="G721" s="12"/>
      <c r="H721" s="12"/>
      <c r="I721" s="15"/>
      <c r="J721" s="12"/>
      <c r="K721" s="12"/>
      <c r="L721" s="12"/>
      <c r="M721" s="12"/>
      <c r="N721" s="12"/>
      <c r="O721" s="12"/>
      <c r="P721" s="12"/>
      <c r="Q721" s="12"/>
      <c r="R721" s="12"/>
      <c r="S721" s="12"/>
      <c r="T721" s="12"/>
      <c r="U721" s="12"/>
      <c r="V721" s="12"/>
      <c r="W721" s="12"/>
      <c r="X721" s="12"/>
      <c r="Y721" s="12"/>
      <c r="Z721" s="12"/>
    </row>
    <row r="722" ht="12.75" customHeight="1">
      <c r="A722" s="12"/>
      <c r="B722" s="12"/>
      <c r="C722" s="12"/>
      <c r="D722" s="15"/>
      <c r="E722" s="15"/>
      <c r="F722" s="12"/>
      <c r="G722" s="12"/>
      <c r="H722" s="12"/>
      <c r="I722" s="15"/>
      <c r="J722" s="12"/>
      <c r="K722" s="12"/>
      <c r="L722" s="12"/>
      <c r="M722" s="12"/>
      <c r="N722" s="12"/>
      <c r="O722" s="12"/>
      <c r="P722" s="12"/>
      <c r="Q722" s="12"/>
      <c r="R722" s="12"/>
      <c r="S722" s="12"/>
      <c r="T722" s="12"/>
      <c r="U722" s="12"/>
      <c r="V722" s="12"/>
      <c r="W722" s="12"/>
      <c r="X722" s="12"/>
      <c r="Y722" s="12"/>
      <c r="Z722" s="12"/>
    </row>
    <row r="723" ht="12.75" customHeight="1">
      <c r="A723" s="12"/>
      <c r="B723" s="12"/>
      <c r="C723" s="12"/>
      <c r="D723" s="15"/>
      <c r="E723" s="15"/>
      <c r="F723" s="12"/>
      <c r="G723" s="12"/>
      <c r="H723" s="12"/>
      <c r="I723" s="15"/>
      <c r="J723" s="12"/>
      <c r="K723" s="12"/>
      <c r="L723" s="12"/>
      <c r="M723" s="12"/>
      <c r="N723" s="12"/>
      <c r="O723" s="12"/>
      <c r="P723" s="12"/>
      <c r="Q723" s="12"/>
      <c r="R723" s="12"/>
      <c r="S723" s="12"/>
      <c r="T723" s="12"/>
      <c r="U723" s="12"/>
      <c r="V723" s="12"/>
      <c r="W723" s="12"/>
      <c r="X723" s="12"/>
      <c r="Y723" s="12"/>
      <c r="Z723" s="12"/>
    </row>
    <row r="724" ht="12.75" customHeight="1">
      <c r="A724" s="12"/>
      <c r="B724" s="12"/>
      <c r="C724" s="12"/>
      <c r="D724" s="15"/>
      <c r="E724" s="15"/>
      <c r="F724" s="12"/>
      <c r="G724" s="12"/>
      <c r="H724" s="12"/>
      <c r="I724" s="15"/>
      <c r="J724" s="12"/>
      <c r="K724" s="12"/>
      <c r="L724" s="12"/>
      <c r="M724" s="12"/>
      <c r="N724" s="12"/>
      <c r="O724" s="12"/>
      <c r="P724" s="12"/>
      <c r="Q724" s="12"/>
      <c r="R724" s="12"/>
      <c r="S724" s="12"/>
      <c r="T724" s="12"/>
      <c r="U724" s="12"/>
      <c r="V724" s="12"/>
      <c r="W724" s="12"/>
      <c r="X724" s="12"/>
      <c r="Y724" s="12"/>
      <c r="Z724" s="12"/>
    </row>
    <row r="725" ht="12.75" customHeight="1">
      <c r="A725" s="12"/>
      <c r="B725" s="12"/>
      <c r="C725" s="12"/>
      <c r="D725" s="15"/>
      <c r="E725" s="15"/>
      <c r="F725" s="12"/>
      <c r="G725" s="12"/>
      <c r="H725" s="12"/>
      <c r="I725" s="15"/>
      <c r="J725" s="12"/>
      <c r="K725" s="12"/>
      <c r="L725" s="12"/>
      <c r="M725" s="12"/>
      <c r="N725" s="12"/>
      <c r="O725" s="12"/>
      <c r="P725" s="12"/>
      <c r="Q725" s="12"/>
      <c r="R725" s="12"/>
      <c r="S725" s="12"/>
      <c r="T725" s="12"/>
      <c r="U725" s="12"/>
      <c r="V725" s="12"/>
      <c r="W725" s="12"/>
      <c r="X725" s="12"/>
      <c r="Y725" s="12"/>
      <c r="Z725" s="12"/>
    </row>
    <row r="726" ht="12.75" customHeight="1">
      <c r="A726" s="12"/>
      <c r="B726" s="12"/>
      <c r="C726" s="12"/>
      <c r="D726" s="15"/>
      <c r="E726" s="15"/>
      <c r="F726" s="12"/>
      <c r="G726" s="12"/>
      <c r="H726" s="12"/>
      <c r="I726" s="15"/>
      <c r="J726" s="12"/>
      <c r="K726" s="12"/>
      <c r="L726" s="12"/>
      <c r="M726" s="12"/>
      <c r="N726" s="12"/>
      <c r="O726" s="12"/>
      <c r="P726" s="12"/>
      <c r="Q726" s="12"/>
      <c r="R726" s="12"/>
      <c r="S726" s="12"/>
      <c r="T726" s="12"/>
      <c r="U726" s="12"/>
      <c r="V726" s="12"/>
      <c r="W726" s="12"/>
      <c r="X726" s="12"/>
      <c r="Y726" s="12"/>
      <c r="Z726" s="12"/>
    </row>
    <row r="727" ht="12.75" customHeight="1">
      <c r="A727" s="12"/>
      <c r="B727" s="12"/>
      <c r="C727" s="12"/>
      <c r="D727" s="15"/>
      <c r="E727" s="15"/>
      <c r="F727" s="12"/>
      <c r="G727" s="12"/>
      <c r="H727" s="12"/>
      <c r="I727" s="15"/>
      <c r="J727" s="12"/>
      <c r="K727" s="12"/>
      <c r="L727" s="12"/>
      <c r="M727" s="12"/>
      <c r="N727" s="12"/>
      <c r="O727" s="12"/>
      <c r="P727" s="12"/>
      <c r="Q727" s="12"/>
      <c r="R727" s="12"/>
      <c r="S727" s="12"/>
      <c r="T727" s="12"/>
      <c r="U727" s="12"/>
      <c r="V727" s="12"/>
      <c r="W727" s="12"/>
      <c r="X727" s="12"/>
      <c r="Y727" s="12"/>
      <c r="Z727" s="12"/>
    </row>
    <row r="728" ht="12.75" customHeight="1">
      <c r="A728" s="12"/>
      <c r="B728" s="12"/>
      <c r="C728" s="12"/>
      <c r="D728" s="15"/>
      <c r="E728" s="15"/>
      <c r="F728" s="12"/>
      <c r="G728" s="12"/>
      <c r="H728" s="12"/>
      <c r="I728" s="15"/>
      <c r="J728" s="12"/>
      <c r="K728" s="12"/>
      <c r="L728" s="12"/>
      <c r="M728" s="12"/>
      <c r="N728" s="12"/>
      <c r="O728" s="12"/>
      <c r="P728" s="12"/>
      <c r="Q728" s="12"/>
      <c r="R728" s="12"/>
      <c r="S728" s="12"/>
      <c r="T728" s="12"/>
      <c r="U728" s="12"/>
      <c r="V728" s="12"/>
      <c r="W728" s="12"/>
      <c r="X728" s="12"/>
      <c r="Y728" s="12"/>
      <c r="Z728" s="12"/>
    </row>
    <row r="729" ht="12.75" customHeight="1">
      <c r="A729" s="12"/>
      <c r="B729" s="12"/>
      <c r="C729" s="12"/>
      <c r="D729" s="15"/>
      <c r="E729" s="15"/>
      <c r="F729" s="12"/>
      <c r="G729" s="12"/>
      <c r="H729" s="12"/>
      <c r="I729" s="15"/>
      <c r="J729" s="12"/>
      <c r="K729" s="12"/>
      <c r="L729" s="12"/>
      <c r="M729" s="12"/>
      <c r="N729" s="12"/>
      <c r="O729" s="12"/>
      <c r="P729" s="12"/>
      <c r="Q729" s="12"/>
      <c r="R729" s="12"/>
      <c r="S729" s="12"/>
      <c r="T729" s="12"/>
      <c r="U729" s="12"/>
      <c r="V729" s="12"/>
      <c r="W729" s="12"/>
      <c r="X729" s="12"/>
      <c r="Y729" s="12"/>
      <c r="Z729" s="12"/>
    </row>
    <row r="730" ht="12.75" customHeight="1">
      <c r="A730" s="12"/>
      <c r="B730" s="12"/>
      <c r="C730" s="12"/>
      <c r="D730" s="15"/>
      <c r="E730" s="15"/>
      <c r="F730" s="12"/>
      <c r="G730" s="12"/>
      <c r="H730" s="12"/>
      <c r="I730" s="15"/>
      <c r="J730" s="12"/>
      <c r="K730" s="12"/>
      <c r="L730" s="12"/>
      <c r="M730" s="12"/>
      <c r="N730" s="12"/>
      <c r="O730" s="12"/>
      <c r="P730" s="12"/>
      <c r="Q730" s="12"/>
      <c r="R730" s="12"/>
      <c r="S730" s="12"/>
      <c r="T730" s="12"/>
      <c r="U730" s="12"/>
      <c r="V730" s="12"/>
      <c r="W730" s="12"/>
      <c r="X730" s="12"/>
      <c r="Y730" s="12"/>
      <c r="Z730" s="12"/>
    </row>
    <row r="731" ht="12.75" customHeight="1">
      <c r="A731" s="12"/>
      <c r="B731" s="12"/>
      <c r="C731" s="12"/>
      <c r="D731" s="15"/>
      <c r="E731" s="15"/>
      <c r="F731" s="12"/>
      <c r="G731" s="12"/>
      <c r="H731" s="12"/>
      <c r="I731" s="15"/>
      <c r="J731" s="12"/>
      <c r="K731" s="12"/>
      <c r="L731" s="12"/>
      <c r="M731" s="12"/>
      <c r="N731" s="12"/>
      <c r="O731" s="12"/>
      <c r="P731" s="12"/>
      <c r="Q731" s="12"/>
      <c r="R731" s="12"/>
      <c r="S731" s="12"/>
      <c r="T731" s="12"/>
      <c r="U731" s="12"/>
      <c r="V731" s="12"/>
      <c r="W731" s="12"/>
      <c r="X731" s="12"/>
      <c r="Y731" s="12"/>
      <c r="Z731" s="12"/>
    </row>
    <row r="732" ht="12.75" customHeight="1">
      <c r="A732" s="12"/>
      <c r="B732" s="12"/>
      <c r="C732" s="12"/>
      <c r="D732" s="15"/>
      <c r="E732" s="15"/>
      <c r="F732" s="12"/>
      <c r="G732" s="12"/>
      <c r="H732" s="12"/>
      <c r="I732" s="15"/>
      <c r="J732" s="12"/>
      <c r="K732" s="12"/>
      <c r="L732" s="12"/>
      <c r="M732" s="12"/>
      <c r="N732" s="12"/>
      <c r="O732" s="12"/>
      <c r="P732" s="12"/>
      <c r="Q732" s="12"/>
      <c r="R732" s="12"/>
      <c r="S732" s="12"/>
      <c r="T732" s="12"/>
      <c r="U732" s="12"/>
      <c r="V732" s="12"/>
      <c r="W732" s="12"/>
      <c r="X732" s="12"/>
      <c r="Y732" s="12"/>
      <c r="Z732" s="12"/>
    </row>
    <row r="733" ht="12.75" customHeight="1">
      <c r="A733" s="12"/>
      <c r="B733" s="12"/>
      <c r="C733" s="12"/>
      <c r="D733" s="15"/>
      <c r="E733" s="15"/>
      <c r="F733" s="12"/>
      <c r="G733" s="12"/>
      <c r="H733" s="12"/>
      <c r="I733" s="15"/>
      <c r="J733" s="12"/>
      <c r="K733" s="12"/>
      <c r="L733" s="12"/>
      <c r="M733" s="12"/>
      <c r="N733" s="12"/>
      <c r="O733" s="12"/>
      <c r="P733" s="12"/>
      <c r="Q733" s="12"/>
      <c r="R733" s="12"/>
      <c r="S733" s="12"/>
      <c r="T733" s="12"/>
      <c r="U733" s="12"/>
      <c r="V733" s="12"/>
      <c r="W733" s="12"/>
      <c r="X733" s="12"/>
      <c r="Y733" s="12"/>
      <c r="Z733" s="12"/>
    </row>
    <row r="734" ht="12.75" customHeight="1">
      <c r="A734" s="12"/>
      <c r="B734" s="12"/>
      <c r="C734" s="12"/>
      <c r="D734" s="15"/>
      <c r="E734" s="15"/>
      <c r="F734" s="12"/>
      <c r="G734" s="12"/>
      <c r="H734" s="12"/>
      <c r="I734" s="15"/>
      <c r="J734" s="12"/>
      <c r="K734" s="12"/>
      <c r="L734" s="12"/>
      <c r="M734" s="12"/>
      <c r="N734" s="12"/>
      <c r="O734" s="12"/>
      <c r="P734" s="12"/>
      <c r="Q734" s="12"/>
      <c r="R734" s="12"/>
      <c r="S734" s="12"/>
      <c r="T734" s="12"/>
      <c r="U734" s="12"/>
      <c r="V734" s="12"/>
      <c r="W734" s="12"/>
      <c r="X734" s="12"/>
      <c r="Y734" s="12"/>
      <c r="Z734" s="12"/>
    </row>
    <row r="735" ht="12.75" customHeight="1">
      <c r="A735" s="12"/>
      <c r="B735" s="12"/>
      <c r="C735" s="12"/>
      <c r="D735" s="15"/>
      <c r="E735" s="15"/>
      <c r="F735" s="12"/>
      <c r="G735" s="12"/>
      <c r="H735" s="12"/>
      <c r="I735" s="15"/>
      <c r="J735" s="12"/>
      <c r="K735" s="12"/>
      <c r="L735" s="12"/>
      <c r="M735" s="12"/>
      <c r="N735" s="12"/>
      <c r="O735" s="12"/>
      <c r="P735" s="12"/>
      <c r="Q735" s="12"/>
      <c r="R735" s="12"/>
      <c r="S735" s="12"/>
      <c r="T735" s="12"/>
      <c r="U735" s="12"/>
      <c r="V735" s="12"/>
      <c r="W735" s="12"/>
      <c r="X735" s="12"/>
      <c r="Y735" s="12"/>
      <c r="Z735" s="12"/>
    </row>
    <row r="736" ht="12.75" customHeight="1">
      <c r="A736" s="12"/>
      <c r="B736" s="12"/>
      <c r="C736" s="12"/>
      <c r="D736" s="15"/>
      <c r="E736" s="15"/>
      <c r="F736" s="12"/>
      <c r="G736" s="12"/>
      <c r="H736" s="12"/>
      <c r="I736" s="15"/>
      <c r="J736" s="12"/>
      <c r="K736" s="12"/>
      <c r="L736" s="12"/>
      <c r="M736" s="12"/>
      <c r="N736" s="12"/>
      <c r="O736" s="12"/>
      <c r="P736" s="12"/>
      <c r="Q736" s="12"/>
      <c r="R736" s="12"/>
      <c r="S736" s="12"/>
      <c r="T736" s="12"/>
      <c r="U736" s="12"/>
      <c r="V736" s="12"/>
      <c r="W736" s="12"/>
      <c r="X736" s="12"/>
      <c r="Y736" s="12"/>
      <c r="Z736" s="12"/>
    </row>
    <row r="737" ht="12.75" customHeight="1">
      <c r="A737" s="12"/>
      <c r="B737" s="12"/>
      <c r="C737" s="12"/>
      <c r="D737" s="15"/>
      <c r="E737" s="15"/>
      <c r="F737" s="12"/>
      <c r="G737" s="12"/>
      <c r="H737" s="12"/>
      <c r="I737" s="15"/>
      <c r="J737" s="12"/>
      <c r="K737" s="12"/>
      <c r="L737" s="12"/>
      <c r="M737" s="12"/>
      <c r="N737" s="12"/>
      <c r="O737" s="12"/>
      <c r="P737" s="12"/>
      <c r="Q737" s="12"/>
      <c r="R737" s="12"/>
      <c r="S737" s="12"/>
      <c r="T737" s="12"/>
      <c r="U737" s="12"/>
      <c r="V737" s="12"/>
      <c r="W737" s="12"/>
      <c r="X737" s="12"/>
      <c r="Y737" s="12"/>
      <c r="Z737" s="12"/>
    </row>
    <row r="738" ht="12.75" customHeight="1">
      <c r="A738" s="12"/>
      <c r="B738" s="12"/>
      <c r="C738" s="12"/>
      <c r="D738" s="15"/>
      <c r="E738" s="15"/>
      <c r="F738" s="12"/>
      <c r="G738" s="12"/>
      <c r="H738" s="12"/>
      <c r="I738" s="15"/>
      <c r="J738" s="12"/>
      <c r="K738" s="12"/>
      <c r="L738" s="12"/>
      <c r="M738" s="12"/>
      <c r="N738" s="12"/>
      <c r="O738" s="12"/>
      <c r="P738" s="12"/>
      <c r="Q738" s="12"/>
      <c r="R738" s="12"/>
      <c r="S738" s="12"/>
      <c r="T738" s="12"/>
      <c r="U738" s="12"/>
      <c r="V738" s="12"/>
      <c r="W738" s="12"/>
      <c r="X738" s="12"/>
      <c r="Y738" s="12"/>
      <c r="Z738" s="12"/>
    </row>
    <row r="739" ht="12.75" customHeight="1">
      <c r="A739" s="12"/>
      <c r="B739" s="12"/>
      <c r="C739" s="12"/>
      <c r="D739" s="15"/>
      <c r="E739" s="15"/>
      <c r="F739" s="12"/>
      <c r="G739" s="12"/>
      <c r="H739" s="12"/>
      <c r="I739" s="15"/>
      <c r="J739" s="12"/>
      <c r="K739" s="12"/>
      <c r="L739" s="12"/>
      <c r="M739" s="12"/>
      <c r="N739" s="12"/>
      <c r="O739" s="12"/>
      <c r="P739" s="12"/>
      <c r="Q739" s="12"/>
      <c r="R739" s="12"/>
      <c r="S739" s="12"/>
      <c r="T739" s="12"/>
      <c r="U739" s="12"/>
      <c r="V739" s="12"/>
      <c r="W739" s="12"/>
      <c r="X739" s="12"/>
      <c r="Y739" s="12"/>
      <c r="Z739" s="12"/>
    </row>
    <row r="740" ht="12.75" customHeight="1">
      <c r="A740" s="12"/>
      <c r="B740" s="12"/>
      <c r="C740" s="12"/>
      <c r="D740" s="15"/>
      <c r="E740" s="15"/>
      <c r="F740" s="12"/>
      <c r="G740" s="12"/>
      <c r="H740" s="12"/>
      <c r="I740" s="15"/>
      <c r="J740" s="12"/>
      <c r="K740" s="12"/>
      <c r="L740" s="12"/>
      <c r="M740" s="12"/>
      <c r="N740" s="12"/>
      <c r="O740" s="12"/>
      <c r="P740" s="12"/>
      <c r="Q740" s="12"/>
      <c r="R740" s="12"/>
      <c r="S740" s="12"/>
      <c r="T740" s="12"/>
      <c r="U740" s="12"/>
      <c r="V740" s="12"/>
      <c r="W740" s="12"/>
      <c r="X740" s="12"/>
      <c r="Y740" s="12"/>
      <c r="Z740" s="12"/>
    </row>
    <row r="741" ht="12.75" customHeight="1">
      <c r="A741" s="12"/>
      <c r="B741" s="12"/>
      <c r="C741" s="12"/>
      <c r="D741" s="15"/>
      <c r="E741" s="15"/>
      <c r="F741" s="12"/>
      <c r="G741" s="12"/>
      <c r="H741" s="12"/>
      <c r="I741" s="15"/>
      <c r="J741" s="12"/>
      <c r="K741" s="12"/>
      <c r="L741" s="12"/>
      <c r="M741" s="12"/>
      <c r="N741" s="12"/>
      <c r="O741" s="12"/>
      <c r="P741" s="12"/>
      <c r="Q741" s="12"/>
      <c r="R741" s="12"/>
      <c r="S741" s="12"/>
      <c r="T741" s="12"/>
      <c r="U741" s="12"/>
      <c r="V741" s="12"/>
      <c r="W741" s="12"/>
      <c r="X741" s="12"/>
      <c r="Y741" s="12"/>
      <c r="Z741" s="12"/>
    </row>
    <row r="742" ht="12.75" customHeight="1">
      <c r="A742" s="12"/>
      <c r="B742" s="12"/>
      <c r="C742" s="12"/>
      <c r="D742" s="15"/>
      <c r="E742" s="15"/>
      <c r="F742" s="12"/>
      <c r="G742" s="12"/>
      <c r="H742" s="12"/>
      <c r="I742" s="15"/>
      <c r="J742" s="12"/>
      <c r="K742" s="12"/>
      <c r="L742" s="12"/>
      <c r="M742" s="12"/>
      <c r="N742" s="12"/>
      <c r="O742" s="12"/>
      <c r="P742" s="12"/>
      <c r="Q742" s="12"/>
      <c r="R742" s="12"/>
      <c r="S742" s="12"/>
      <c r="T742" s="12"/>
      <c r="U742" s="12"/>
      <c r="V742" s="12"/>
      <c r="W742" s="12"/>
      <c r="X742" s="12"/>
      <c r="Y742" s="12"/>
      <c r="Z742" s="12"/>
    </row>
    <row r="743" ht="12.75" customHeight="1">
      <c r="A743" s="12"/>
      <c r="B743" s="12"/>
      <c r="C743" s="12"/>
      <c r="D743" s="15"/>
      <c r="E743" s="15"/>
      <c r="F743" s="12"/>
      <c r="G743" s="12"/>
      <c r="H743" s="12"/>
      <c r="I743" s="15"/>
      <c r="J743" s="12"/>
      <c r="K743" s="12"/>
      <c r="L743" s="12"/>
      <c r="M743" s="12"/>
      <c r="N743" s="12"/>
      <c r="O743" s="12"/>
      <c r="P743" s="12"/>
      <c r="Q743" s="12"/>
      <c r="R743" s="12"/>
      <c r="S743" s="12"/>
      <c r="T743" s="12"/>
      <c r="U743" s="12"/>
      <c r="V743" s="12"/>
      <c r="W743" s="12"/>
      <c r="X743" s="12"/>
      <c r="Y743" s="12"/>
      <c r="Z743" s="12"/>
    </row>
    <row r="744" ht="12.75" customHeight="1">
      <c r="A744" s="12"/>
      <c r="B744" s="12"/>
      <c r="C744" s="12"/>
      <c r="D744" s="15"/>
      <c r="E744" s="15"/>
      <c r="F744" s="12"/>
      <c r="G744" s="12"/>
      <c r="H744" s="12"/>
      <c r="I744" s="15"/>
      <c r="J744" s="12"/>
      <c r="K744" s="12"/>
      <c r="L744" s="12"/>
      <c r="M744" s="12"/>
      <c r="N744" s="12"/>
      <c r="O744" s="12"/>
      <c r="P744" s="12"/>
      <c r="Q744" s="12"/>
      <c r="R744" s="12"/>
      <c r="S744" s="12"/>
      <c r="T744" s="12"/>
      <c r="U744" s="12"/>
      <c r="V744" s="12"/>
      <c r="W744" s="12"/>
      <c r="X744" s="12"/>
      <c r="Y744" s="12"/>
      <c r="Z744" s="12"/>
    </row>
    <row r="745" ht="12.75" customHeight="1">
      <c r="A745" s="12"/>
      <c r="B745" s="12"/>
      <c r="C745" s="12"/>
      <c r="D745" s="15"/>
      <c r="E745" s="15"/>
      <c r="F745" s="12"/>
      <c r="G745" s="12"/>
      <c r="H745" s="12"/>
      <c r="I745" s="15"/>
      <c r="J745" s="12"/>
      <c r="K745" s="12"/>
      <c r="L745" s="12"/>
      <c r="M745" s="12"/>
      <c r="N745" s="12"/>
      <c r="O745" s="12"/>
      <c r="P745" s="12"/>
      <c r="Q745" s="12"/>
      <c r="R745" s="12"/>
      <c r="S745" s="12"/>
      <c r="T745" s="12"/>
      <c r="U745" s="12"/>
      <c r="V745" s="12"/>
      <c r="W745" s="12"/>
      <c r="X745" s="12"/>
      <c r="Y745" s="12"/>
      <c r="Z745" s="12"/>
    </row>
    <row r="746" ht="12.75" customHeight="1">
      <c r="A746" s="12"/>
      <c r="B746" s="12"/>
      <c r="C746" s="12"/>
      <c r="D746" s="15"/>
      <c r="E746" s="15"/>
      <c r="F746" s="12"/>
      <c r="G746" s="12"/>
      <c r="H746" s="12"/>
      <c r="I746" s="15"/>
      <c r="J746" s="12"/>
      <c r="K746" s="12"/>
      <c r="L746" s="12"/>
      <c r="M746" s="12"/>
      <c r="N746" s="12"/>
      <c r="O746" s="12"/>
      <c r="P746" s="12"/>
      <c r="Q746" s="12"/>
      <c r="R746" s="12"/>
      <c r="S746" s="12"/>
      <c r="T746" s="12"/>
      <c r="U746" s="12"/>
      <c r="V746" s="12"/>
      <c r="W746" s="12"/>
      <c r="X746" s="12"/>
      <c r="Y746" s="12"/>
      <c r="Z746" s="12"/>
    </row>
    <row r="747" ht="12.75" customHeight="1">
      <c r="A747" s="12"/>
      <c r="B747" s="12"/>
      <c r="C747" s="12"/>
      <c r="D747" s="15"/>
      <c r="E747" s="15"/>
      <c r="F747" s="12"/>
      <c r="G747" s="12"/>
      <c r="H747" s="12"/>
      <c r="I747" s="15"/>
      <c r="J747" s="12"/>
      <c r="K747" s="12"/>
      <c r="L747" s="12"/>
      <c r="M747" s="12"/>
      <c r="N747" s="12"/>
      <c r="O747" s="12"/>
      <c r="P747" s="12"/>
      <c r="Q747" s="12"/>
      <c r="R747" s="12"/>
      <c r="S747" s="12"/>
      <c r="T747" s="12"/>
      <c r="U747" s="12"/>
      <c r="V747" s="12"/>
      <c r="W747" s="12"/>
      <c r="X747" s="12"/>
      <c r="Y747" s="12"/>
      <c r="Z747" s="12"/>
    </row>
    <row r="748" ht="12.75" customHeight="1">
      <c r="A748" s="12"/>
      <c r="B748" s="12"/>
      <c r="C748" s="12"/>
      <c r="D748" s="15"/>
      <c r="E748" s="15"/>
      <c r="F748" s="12"/>
      <c r="G748" s="12"/>
      <c r="H748" s="12"/>
      <c r="I748" s="15"/>
      <c r="J748" s="12"/>
      <c r="K748" s="12"/>
      <c r="L748" s="12"/>
      <c r="M748" s="12"/>
      <c r="N748" s="12"/>
      <c r="O748" s="12"/>
      <c r="P748" s="12"/>
      <c r="Q748" s="12"/>
      <c r="R748" s="12"/>
      <c r="S748" s="12"/>
      <c r="T748" s="12"/>
      <c r="U748" s="12"/>
      <c r="V748" s="12"/>
      <c r="W748" s="12"/>
      <c r="X748" s="12"/>
      <c r="Y748" s="12"/>
      <c r="Z748" s="12"/>
    </row>
    <row r="749" ht="12.75" customHeight="1">
      <c r="A749" s="12"/>
      <c r="B749" s="12"/>
      <c r="C749" s="12"/>
      <c r="D749" s="15"/>
      <c r="E749" s="15"/>
      <c r="F749" s="12"/>
      <c r="G749" s="12"/>
      <c r="H749" s="12"/>
      <c r="I749" s="15"/>
      <c r="J749" s="12"/>
      <c r="K749" s="12"/>
      <c r="L749" s="12"/>
      <c r="M749" s="12"/>
      <c r="N749" s="12"/>
      <c r="O749" s="12"/>
      <c r="P749" s="12"/>
      <c r="Q749" s="12"/>
      <c r="R749" s="12"/>
      <c r="S749" s="12"/>
      <c r="T749" s="12"/>
      <c r="U749" s="12"/>
      <c r="V749" s="12"/>
      <c r="W749" s="12"/>
      <c r="X749" s="12"/>
      <c r="Y749" s="12"/>
      <c r="Z749" s="12"/>
    </row>
    <row r="750" ht="12.75" customHeight="1">
      <c r="A750" s="12"/>
      <c r="B750" s="12"/>
      <c r="C750" s="12"/>
      <c r="D750" s="15"/>
      <c r="E750" s="15"/>
      <c r="F750" s="12"/>
      <c r="G750" s="12"/>
      <c r="H750" s="12"/>
      <c r="I750" s="15"/>
      <c r="J750" s="12"/>
      <c r="K750" s="12"/>
      <c r="L750" s="12"/>
      <c r="M750" s="12"/>
      <c r="N750" s="12"/>
      <c r="O750" s="12"/>
      <c r="P750" s="12"/>
      <c r="Q750" s="12"/>
      <c r="R750" s="12"/>
      <c r="S750" s="12"/>
      <c r="T750" s="12"/>
      <c r="U750" s="12"/>
      <c r="V750" s="12"/>
      <c r="W750" s="12"/>
      <c r="X750" s="12"/>
      <c r="Y750" s="12"/>
      <c r="Z750" s="12"/>
    </row>
    <row r="751" ht="12.75" customHeight="1">
      <c r="A751" s="12"/>
      <c r="B751" s="12"/>
      <c r="C751" s="12"/>
      <c r="D751" s="15"/>
      <c r="E751" s="15"/>
      <c r="F751" s="12"/>
      <c r="G751" s="12"/>
      <c r="H751" s="12"/>
      <c r="I751" s="15"/>
      <c r="J751" s="12"/>
      <c r="K751" s="12"/>
      <c r="L751" s="12"/>
      <c r="M751" s="12"/>
      <c r="N751" s="12"/>
      <c r="O751" s="12"/>
      <c r="P751" s="12"/>
      <c r="Q751" s="12"/>
      <c r="R751" s="12"/>
      <c r="S751" s="12"/>
      <c r="T751" s="12"/>
      <c r="U751" s="12"/>
      <c r="V751" s="12"/>
      <c r="W751" s="12"/>
      <c r="X751" s="12"/>
      <c r="Y751" s="12"/>
      <c r="Z751" s="12"/>
    </row>
    <row r="752" ht="12.75" customHeight="1">
      <c r="A752" s="12"/>
      <c r="B752" s="12"/>
      <c r="C752" s="12"/>
      <c r="D752" s="15"/>
      <c r="E752" s="15"/>
      <c r="F752" s="12"/>
      <c r="G752" s="12"/>
      <c r="H752" s="12"/>
      <c r="I752" s="15"/>
      <c r="J752" s="12"/>
      <c r="K752" s="12"/>
      <c r="L752" s="12"/>
      <c r="M752" s="12"/>
      <c r="N752" s="12"/>
      <c r="O752" s="12"/>
      <c r="P752" s="12"/>
      <c r="Q752" s="12"/>
      <c r="R752" s="12"/>
      <c r="S752" s="12"/>
      <c r="T752" s="12"/>
      <c r="U752" s="12"/>
      <c r="V752" s="12"/>
      <c r="W752" s="12"/>
      <c r="X752" s="12"/>
      <c r="Y752" s="12"/>
      <c r="Z752" s="12"/>
    </row>
    <row r="753" ht="12.75" customHeight="1">
      <c r="A753" s="12"/>
      <c r="B753" s="12"/>
      <c r="C753" s="12"/>
      <c r="D753" s="15"/>
      <c r="E753" s="15"/>
      <c r="F753" s="12"/>
      <c r="G753" s="12"/>
      <c r="H753" s="12"/>
      <c r="I753" s="15"/>
      <c r="J753" s="12"/>
      <c r="K753" s="12"/>
      <c r="L753" s="12"/>
      <c r="M753" s="12"/>
      <c r="N753" s="12"/>
      <c r="O753" s="12"/>
      <c r="P753" s="12"/>
      <c r="Q753" s="12"/>
      <c r="R753" s="12"/>
      <c r="S753" s="12"/>
      <c r="T753" s="12"/>
      <c r="U753" s="12"/>
      <c r="V753" s="12"/>
      <c r="W753" s="12"/>
      <c r="X753" s="12"/>
      <c r="Y753" s="12"/>
      <c r="Z753" s="12"/>
    </row>
    <row r="754" ht="12.75" customHeight="1">
      <c r="A754" s="12"/>
      <c r="B754" s="12"/>
      <c r="C754" s="12"/>
      <c r="D754" s="15"/>
      <c r="E754" s="15"/>
      <c r="F754" s="12"/>
      <c r="G754" s="12"/>
      <c r="H754" s="12"/>
      <c r="I754" s="15"/>
      <c r="J754" s="12"/>
      <c r="K754" s="12"/>
      <c r="L754" s="12"/>
      <c r="M754" s="12"/>
      <c r="N754" s="12"/>
      <c r="O754" s="12"/>
      <c r="P754" s="12"/>
      <c r="Q754" s="12"/>
      <c r="R754" s="12"/>
      <c r="S754" s="12"/>
      <c r="T754" s="12"/>
      <c r="U754" s="12"/>
      <c r="V754" s="12"/>
      <c r="W754" s="12"/>
      <c r="X754" s="12"/>
      <c r="Y754" s="12"/>
      <c r="Z754" s="12"/>
    </row>
    <row r="755" ht="12.75" customHeight="1">
      <c r="A755" s="12"/>
      <c r="B755" s="12"/>
      <c r="C755" s="12"/>
      <c r="D755" s="15"/>
      <c r="E755" s="15"/>
      <c r="F755" s="12"/>
      <c r="G755" s="12"/>
      <c r="H755" s="12"/>
      <c r="I755" s="15"/>
      <c r="J755" s="12"/>
      <c r="K755" s="12"/>
      <c r="L755" s="12"/>
      <c r="M755" s="12"/>
      <c r="N755" s="12"/>
      <c r="O755" s="12"/>
      <c r="P755" s="12"/>
      <c r="Q755" s="12"/>
      <c r="R755" s="12"/>
      <c r="S755" s="12"/>
      <c r="T755" s="12"/>
      <c r="U755" s="12"/>
      <c r="V755" s="12"/>
      <c r="W755" s="12"/>
      <c r="X755" s="12"/>
      <c r="Y755" s="12"/>
      <c r="Z755" s="12"/>
    </row>
    <row r="756" ht="12.75" customHeight="1">
      <c r="A756" s="12"/>
      <c r="B756" s="12"/>
      <c r="C756" s="12"/>
      <c r="D756" s="15"/>
      <c r="E756" s="15"/>
      <c r="F756" s="12"/>
      <c r="G756" s="12"/>
      <c r="H756" s="12"/>
      <c r="I756" s="15"/>
      <c r="J756" s="12"/>
      <c r="K756" s="12"/>
      <c r="L756" s="12"/>
      <c r="M756" s="12"/>
      <c r="N756" s="12"/>
      <c r="O756" s="12"/>
      <c r="P756" s="12"/>
      <c r="Q756" s="12"/>
      <c r="R756" s="12"/>
      <c r="S756" s="12"/>
      <c r="T756" s="12"/>
      <c r="U756" s="12"/>
      <c r="V756" s="12"/>
      <c r="W756" s="12"/>
      <c r="X756" s="12"/>
      <c r="Y756" s="12"/>
      <c r="Z756" s="12"/>
    </row>
    <row r="757" ht="12.75" customHeight="1">
      <c r="A757" s="12"/>
      <c r="B757" s="12"/>
      <c r="C757" s="12"/>
      <c r="D757" s="15"/>
      <c r="E757" s="15"/>
      <c r="F757" s="12"/>
      <c r="G757" s="12"/>
      <c r="H757" s="12"/>
      <c r="I757" s="15"/>
      <c r="J757" s="12"/>
      <c r="K757" s="12"/>
      <c r="L757" s="12"/>
      <c r="M757" s="12"/>
      <c r="N757" s="12"/>
      <c r="O757" s="12"/>
      <c r="P757" s="12"/>
      <c r="Q757" s="12"/>
      <c r="R757" s="12"/>
      <c r="S757" s="12"/>
      <c r="T757" s="12"/>
      <c r="U757" s="12"/>
      <c r="V757" s="12"/>
      <c r="W757" s="12"/>
      <c r="X757" s="12"/>
      <c r="Y757" s="12"/>
      <c r="Z757" s="12"/>
    </row>
    <row r="758" ht="12.75" customHeight="1">
      <c r="A758" s="12"/>
      <c r="B758" s="12"/>
      <c r="C758" s="12"/>
      <c r="D758" s="15"/>
      <c r="E758" s="15"/>
      <c r="F758" s="12"/>
      <c r="G758" s="12"/>
      <c r="H758" s="12"/>
      <c r="I758" s="15"/>
      <c r="J758" s="12"/>
      <c r="K758" s="12"/>
      <c r="L758" s="12"/>
      <c r="M758" s="12"/>
      <c r="N758" s="12"/>
      <c r="O758" s="12"/>
      <c r="P758" s="12"/>
      <c r="Q758" s="12"/>
      <c r="R758" s="12"/>
      <c r="S758" s="12"/>
      <c r="T758" s="12"/>
      <c r="U758" s="12"/>
      <c r="V758" s="12"/>
      <c r="W758" s="12"/>
      <c r="X758" s="12"/>
      <c r="Y758" s="12"/>
      <c r="Z758" s="12"/>
    </row>
    <row r="759" ht="12.75" customHeight="1">
      <c r="A759" s="12"/>
      <c r="B759" s="12"/>
      <c r="C759" s="12"/>
      <c r="D759" s="15"/>
      <c r="E759" s="15"/>
      <c r="F759" s="12"/>
      <c r="G759" s="12"/>
      <c r="H759" s="12"/>
      <c r="I759" s="15"/>
      <c r="J759" s="12"/>
      <c r="K759" s="12"/>
      <c r="L759" s="12"/>
      <c r="M759" s="12"/>
      <c r="N759" s="12"/>
      <c r="O759" s="12"/>
      <c r="P759" s="12"/>
      <c r="Q759" s="12"/>
      <c r="R759" s="12"/>
      <c r="S759" s="12"/>
      <c r="T759" s="12"/>
      <c r="U759" s="12"/>
      <c r="V759" s="12"/>
      <c r="W759" s="12"/>
      <c r="X759" s="12"/>
      <c r="Y759" s="12"/>
      <c r="Z759" s="12"/>
    </row>
    <row r="760" ht="12.75" customHeight="1">
      <c r="A760" s="12"/>
      <c r="B760" s="12"/>
      <c r="C760" s="12"/>
      <c r="D760" s="15"/>
      <c r="E760" s="15"/>
      <c r="F760" s="12"/>
      <c r="G760" s="12"/>
      <c r="H760" s="12"/>
      <c r="I760" s="15"/>
      <c r="J760" s="12"/>
      <c r="K760" s="12"/>
      <c r="L760" s="12"/>
      <c r="M760" s="12"/>
      <c r="N760" s="12"/>
      <c r="O760" s="12"/>
      <c r="P760" s="12"/>
      <c r="Q760" s="12"/>
      <c r="R760" s="12"/>
      <c r="S760" s="12"/>
      <c r="T760" s="12"/>
      <c r="U760" s="12"/>
      <c r="V760" s="12"/>
      <c r="W760" s="12"/>
      <c r="X760" s="12"/>
      <c r="Y760" s="12"/>
      <c r="Z760" s="12"/>
    </row>
    <row r="761" ht="12.75" customHeight="1">
      <c r="A761" s="12"/>
      <c r="B761" s="12"/>
      <c r="C761" s="12"/>
      <c r="D761" s="15"/>
      <c r="E761" s="15"/>
      <c r="F761" s="12"/>
      <c r="G761" s="12"/>
      <c r="H761" s="12"/>
      <c r="I761" s="15"/>
      <c r="J761" s="12"/>
      <c r="K761" s="12"/>
      <c r="L761" s="12"/>
      <c r="M761" s="12"/>
      <c r="N761" s="12"/>
      <c r="O761" s="12"/>
      <c r="P761" s="12"/>
      <c r="Q761" s="12"/>
      <c r="R761" s="12"/>
      <c r="S761" s="12"/>
      <c r="T761" s="12"/>
      <c r="U761" s="12"/>
      <c r="V761" s="12"/>
      <c r="W761" s="12"/>
      <c r="X761" s="12"/>
      <c r="Y761" s="12"/>
      <c r="Z761" s="12"/>
    </row>
    <row r="762" ht="12.75" customHeight="1">
      <c r="A762" s="12"/>
      <c r="B762" s="12"/>
      <c r="C762" s="12"/>
      <c r="D762" s="15"/>
      <c r="E762" s="15"/>
      <c r="F762" s="12"/>
      <c r="G762" s="12"/>
      <c r="H762" s="12"/>
      <c r="I762" s="15"/>
      <c r="J762" s="12"/>
      <c r="K762" s="12"/>
      <c r="L762" s="12"/>
      <c r="M762" s="12"/>
      <c r="N762" s="12"/>
      <c r="O762" s="12"/>
      <c r="P762" s="12"/>
      <c r="Q762" s="12"/>
      <c r="R762" s="12"/>
      <c r="S762" s="12"/>
      <c r="T762" s="12"/>
      <c r="U762" s="12"/>
      <c r="V762" s="12"/>
      <c r="W762" s="12"/>
      <c r="X762" s="12"/>
      <c r="Y762" s="12"/>
      <c r="Z762" s="12"/>
    </row>
    <row r="763" ht="12.75" customHeight="1">
      <c r="A763" s="12"/>
      <c r="B763" s="12"/>
      <c r="C763" s="12"/>
      <c r="D763" s="15"/>
      <c r="E763" s="15"/>
      <c r="F763" s="12"/>
      <c r="G763" s="12"/>
      <c r="H763" s="12"/>
      <c r="I763" s="15"/>
      <c r="J763" s="12"/>
      <c r="K763" s="12"/>
      <c r="L763" s="12"/>
      <c r="M763" s="12"/>
      <c r="N763" s="12"/>
      <c r="O763" s="12"/>
      <c r="P763" s="12"/>
      <c r="Q763" s="12"/>
      <c r="R763" s="12"/>
      <c r="S763" s="12"/>
      <c r="T763" s="12"/>
      <c r="U763" s="12"/>
      <c r="V763" s="12"/>
      <c r="W763" s="12"/>
      <c r="X763" s="12"/>
      <c r="Y763" s="12"/>
      <c r="Z763" s="12"/>
    </row>
    <row r="764" ht="12.75" customHeight="1">
      <c r="A764" s="12"/>
      <c r="B764" s="12"/>
      <c r="C764" s="12"/>
      <c r="D764" s="15"/>
      <c r="E764" s="15"/>
      <c r="F764" s="12"/>
      <c r="G764" s="12"/>
      <c r="H764" s="12"/>
      <c r="I764" s="15"/>
      <c r="J764" s="12"/>
      <c r="K764" s="12"/>
      <c r="L764" s="12"/>
      <c r="M764" s="12"/>
      <c r="N764" s="12"/>
      <c r="O764" s="12"/>
      <c r="P764" s="12"/>
      <c r="Q764" s="12"/>
      <c r="R764" s="12"/>
      <c r="S764" s="12"/>
      <c r="T764" s="12"/>
      <c r="U764" s="12"/>
      <c r="V764" s="12"/>
      <c r="W764" s="12"/>
      <c r="X764" s="12"/>
      <c r="Y764" s="12"/>
      <c r="Z764" s="12"/>
    </row>
    <row r="765" ht="12.75" customHeight="1">
      <c r="A765" s="12"/>
      <c r="B765" s="12"/>
      <c r="C765" s="12"/>
      <c r="D765" s="15"/>
      <c r="E765" s="15"/>
      <c r="F765" s="12"/>
      <c r="G765" s="12"/>
      <c r="H765" s="12"/>
      <c r="I765" s="15"/>
      <c r="J765" s="12"/>
      <c r="K765" s="12"/>
      <c r="L765" s="12"/>
      <c r="M765" s="12"/>
      <c r="N765" s="12"/>
      <c r="O765" s="12"/>
      <c r="P765" s="12"/>
      <c r="Q765" s="12"/>
      <c r="R765" s="12"/>
      <c r="S765" s="12"/>
      <c r="T765" s="12"/>
      <c r="U765" s="12"/>
      <c r="V765" s="12"/>
      <c r="W765" s="12"/>
      <c r="X765" s="12"/>
      <c r="Y765" s="12"/>
      <c r="Z765" s="12"/>
    </row>
    <row r="766" ht="12.75" customHeight="1">
      <c r="A766" s="12"/>
      <c r="B766" s="12"/>
      <c r="C766" s="12"/>
      <c r="D766" s="15"/>
      <c r="E766" s="15"/>
      <c r="F766" s="12"/>
      <c r="G766" s="12"/>
      <c r="H766" s="12"/>
      <c r="I766" s="15"/>
      <c r="J766" s="12"/>
      <c r="K766" s="12"/>
      <c r="L766" s="12"/>
      <c r="M766" s="12"/>
      <c r="N766" s="12"/>
      <c r="O766" s="12"/>
      <c r="P766" s="12"/>
      <c r="Q766" s="12"/>
      <c r="R766" s="12"/>
      <c r="S766" s="12"/>
      <c r="T766" s="12"/>
      <c r="U766" s="12"/>
      <c r="V766" s="12"/>
      <c r="W766" s="12"/>
      <c r="X766" s="12"/>
      <c r="Y766" s="12"/>
      <c r="Z766" s="12"/>
    </row>
    <row r="767" ht="12.75" customHeight="1">
      <c r="A767" s="12"/>
      <c r="B767" s="12"/>
      <c r="C767" s="12"/>
      <c r="D767" s="15"/>
      <c r="E767" s="15"/>
      <c r="F767" s="12"/>
      <c r="G767" s="12"/>
      <c r="H767" s="12"/>
      <c r="I767" s="15"/>
      <c r="J767" s="12"/>
      <c r="K767" s="12"/>
      <c r="L767" s="12"/>
      <c r="M767" s="12"/>
      <c r="N767" s="12"/>
      <c r="O767" s="12"/>
      <c r="P767" s="12"/>
      <c r="Q767" s="12"/>
      <c r="R767" s="12"/>
      <c r="S767" s="12"/>
      <c r="T767" s="12"/>
      <c r="U767" s="12"/>
      <c r="V767" s="12"/>
      <c r="W767" s="12"/>
      <c r="X767" s="12"/>
      <c r="Y767" s="12"/>
      <c r="Z767" s="12"/>
    </row>
    <row r="768" ht="12.75" customHeight="1">
      <c r="A768" s="12"/>
      <c r="B768" s="12"/>
      <c r="C768" s="12"/>
      <c r="D768" s="15"/>
      <c r="E768" s="15"/>
      <c r="F768" s="12"/>
      <c r="G768" s="12"/>
      <c r="H768" s="12"/>
      <c r="I768" s="15"/>
      <c r="J768" s="12"/>
      <c r="K768" s="12"/>
      <c r="L768" s="12"/>
      <c r="M768" s="12"/>
      <c r="N768" s="12"/>
      <c r="O768" s="12"/>
      <c r="P768" s="12"/>
      <c r="Q768" s="12"/>
      <c r="R768" s="12"/>
      <c r="S768" s="12"/>
      <c r="T768" s="12"/>
      <c r="U768" s="12"/>
      <c r="V768" s="12"/>
      <c r="W768" s="12"/>
      <c r="X768" s="12"/>
      <c r="Y768" s="12"/>
      <c r="Z768" s="12"/>
    </row>
    <row r="769" ht="12.75" customHeight="1">
      <c r="A769" s="12"/>
      <c r="B769" s="12"/>
      <c r="C769" s="12"/>
      <c r="D769" s="15"/>
      <c r="E769" s="15"/>
      <c r="F769" s="12"/>
      <c r="G769" s="12"/>
      <c r="H769" s="12"/>
      <c r="I769" s="15"/>
      <c r="J769" s="12"/>
      <c r="K769" s="12"/>
      <c r="L769" s="12"/>
      <c r="M769" s="12"/>
      <c r="N769" s="12"/>
      <c r="O769" s="12"/>
      <c r="P769" s="12"/>
      <c r="Q769" s="12"/>
      <c r="R769" s="12"/>
      <c r="S769" s="12"/>
      <c r="T769" s="12"/>
      <c r="U769" s="12"/>
      <c r="V769" s="12"/>
      <c r="W769" s="12"/>
      <c r="X769" s="12"/>
      <c r="Y769" s="12"/>
      <c r="Z769" s="12"/>
    </row>
    <row r="770" ht="12.75" customHeight="1">
      <c r="A770" s="12"/>
      <c r="B770" s="12"/>
      <c r="C770" s="12"/>
      <c r="D770" s="15"/>
      <c r="E770" s="15"/>
      <c r="F770" s="12"/>
      <c r="G770" s="12"/>
      <c r="H770" s="12"/>
      <c r="I770" s="15"/>
      <c r="J770" s="12"/>
      <c r="K770" s="12"/>
      <c r="L770" s="12"/>
      <c r="M770" s="12"/>
      <c r="N770" s="12"/>
      <c r="O770" s="12"/>
      <c r="P770" s="12"/>
      <c r="Q770" s="12"/>
      <c r="R770" s="12"/>
      <c r="S770" s="12"/>
      <c r="T770" s="12"/>
      <c r="U770" s="12"/>
      <c r="V770" s="12"/>
      <c r="W770" s="12"/>
      <c r="X770" s="12"/>
      <c r="Y770" s="12"/>
      <c r="Z770" s="12"/>
    </row>
    <row r="771" ht="12.75" customHeight="1">
      <c r="A771" s="12"/>
      <c r="B771" s="12"/>
      <c r="C771" s="12"/>
      <c r="D771" s="15"/>
      <c r="E771" s="15"/>
      <c r="F771" s="12"/>
      <c r="G771" s="12"/>
      <c r="H771" s="12"/>
      <c r="I771" s="15"/>
      <c r="J771" s="12"/>
      <c r="K771" s="12"/>
      <c r="L771" s="12"/>
      <c r="M771" s="12"/>
      <c r="N771" s="12"/>
      <c r="O771" s="12"/>
      <c r="P771" s="12"/>
      <c r="Q771" s="12"/>
      <c r="R771" s="12"/>
      <c r="S771" s="12"/>
      <c r="T771" s="12"/>
      <c r="U771" s="12"/>
      <c r="V771" s="12"/>
      <c r="W771" s="12"/>
      <c r="X771" s="12"/>
      <c r="Y771" s="12"/>
      <c r="Z771" s="12"/>
    </row>
    <row r="772" ht="12.75" customHeight="1">
      <c r="A772" s="12"/>
      <c r="B772" s="12"/>
      <c r="C772" s="12"/>
      <c r="D772" s="15"/>
      <c r="E772" s="15"/>
      <c r="F772" s="12"/>
      <c r="G772" s="12"/>
      <c r="H772" s="12"/>
      <c r="I772" s="15"/>
      <c r="J772" s="12"/>
      <c r="K772" s="12"/>
      <c r="L772" s="12"/>
      <c r="M772" s="12"/>
      <c r="N772" s="12"/>
      <c r="O772" s="12"/>
      <c r="P772" s="12"/>
      <c r="Q772" s="12"/>
      <c r="R772" s="12"/>
      <c r="S772" s="12"/>
      <c r="T772" s="12"/>
      <c r="U772" s="12"/>
      <c r="V772" s="12"/>
      <c r="W772" s="12"/>
      <c r="X772" s="12"/>
      <c r="Y772" s="12"/>
      <c r="Z772" s="12"/>
    </row>
    <row r="773" ht="12.75" customHeight="1">
      <c r="A773" s="12"/>
      <c r="B773" s="12"/>
      <c r="C773" s="12"/>
      <c r="D773" s="15"/>
      <c r="E773" s="15"/>
      <c r="F773" s="12"/>
      <c r="G773" s="12"/>
      <c r="H773" s="12"/>
      <c r="I773" s="15"/>
      <c r="J773" s="12"/>
      <c r="K773" s="12"/>
      <c r="L773" s="12"/>
      <c r="M773" s="12"/>
      <c r="N773" s="12"/>
      <c r="O773" s="12"/>
      <c r="P773" s="12"/>
      <c r="Q773" s="12"/>
      <c r="R773" s="12"/>
      <c r="S773" s="12"/>
      <c r="T773" s="12"/>
      <c r="U773" s="12"/>
      <c r="V773" s="12"/>
      <c r="W773" s="12"/>
      <c r="X773" s="12"/>
      <c r="Y773" s="12"/>
      <c r="Z773" s="12"/>
    </row>
    <row r="774" ht="12.75" customHeight="1">
      <c r="A774" s="12"/>
      <c r="B774" s="12"/>
      <c r="C774" s="12"/>
      <c r="D774" s="15"/>
      <c r="E774" s="15"/>
      <c r="F774" s="12"/>
      <c r="G774" s="12"/>
      <c r="H774" s="12"/>
      <c r="I774" s="15"/>
      <c r="J774" s="12"/>
      <c r="K774" s="12"/>
      <c r="L774" s="12"/>
      <c r="M774" s="12"/>
      <c r="N774" s="12"/>
      <c r="O774" s="12"/>
      <c r="P774" s="12"/>
      <c r="Q774" s="12"/>
      <c r="R774" s="12"/>
      <c r="S774" s="12"/>
      <c r="T774" s="12"/>
      <c r="U774" s="12"/>
      <c r="V774" s="12"/>
      <c r="W774" s="12"/>
      <c r="X774" s="12"/>
      <c r="Y774" s="12"/>
      <c r="Z774" s="12"/>
    </row>
    <row r="775" ht="12.75" customHeight="1">
      <c r="A775" s="12"/>
      <c r="B775" s="12"/>
      <c r="C775" s="12"/>
      <c r="D775" s="15"/>
      <c r="E775" s="15"/>
      <c r="F775" s="12"/>
      <c r="G775" s="12"/>
      <c r="H775" s="12"/>
      <c r="I775" s="15"/>
      <c r="J775" s="12"/>
      <c r="K775" s="12"/>
      <c r="L775" s="12"/>
      <c r="M775" s="12"/>
      <c r="N775" s="12"/>
      <c r="O775" s="12"/>
      <c r="P775" s="12"/>
      <c r="Q775" s="12"/>
      <c r="R775" s="12"/>
      <c r="S775" s="12"/>
      <c r="T775" s="12"/>
      <c r="U775" s="12"/>
      <c r="V775" s="12"/>
      <c r="W775" s="12"/>
      <c r="X775" s="12"/>
      <c r="Y775" s="12"/>
      <c r="Z775" s="12"/>
    </row>
    <row r="776" ht="12.75" customHeight="1">
      <c r="A776" s="12"/>
      <c r="B776" s="12"/>
      <c r="C776" s="12"/>
      <c r="D776" s="15"/>
      <c r="E776" s="15"/>
      <c r="F776" s="12"/>
      <c r="G776" s="12"/>
      <c r="H776" s="12"/>
      <c r="I776" s="15"/>
      <c r="J776" s="12"/>
      <c r="K776" s="12"/>
      <c r="L776" s="12"/>
      <c r="M776" s="12"/>
      <c r="N776" s="12"/>
      <c r="O776" s="12"/>
      <c r="P776" s="12"/>
      <c r="Q776" s="12"/>
      <c r="R776" s="12"/>
      <c r="S776" s="12"/>
      <c r="T776" s="12"/>
      <c r="U776" s="12"/>
      <c r="V776" s="12"/>
      <c r="W776" s="12"/>
      <c r="X776" s="12"/>
      <c r="Y776" s="12"/>
      <c r="Z776" s="12"/>
    </row>
    <row r="777" ht="12.75" customHeight="1">
      <c r="A777" s="12"/>
      <c r="B777" s="12"/>
      <c r="C777" s="12"/>
      <c r="D777" s="15"/>
      <c r="E777" s="15"/>
      <c r="F777" s="12"/>
      <c r="G777" s="12"/>
      <c r="H777" s="12"/>
      <c r="I777" s="15"/>
      <c r="J777" s="12"/>
      <c r="K777" s="12"/>
      <c r="L777" s="12"/>
      <c r="M777" s="12"/>
      <c r="N777" s="12"/>
      <c r="O777" s="12"/>
      <c r="P777" s="12"/>
      <c r="Q777" s="12"/>
      <c r="R777" s="12"/>
      <c r="S777" s="12"/>
      <c r="T777" s="12"/>
      <c r="U777" s="12"/>
      <c r="V777" s="12"/>
      <c r="W777" s="12"/>
      <c r="X777" s="12"/>
      <c r="Y777" s="12"/>
      <c r="Z777" s="12"/>
    </row>
    <row r="778" ht="12.75" customHeight="1">
      <c r="A778" s="12"/>
      <c r="B778" s="12"/>
      <c r="C778" s="12"/>
      <c r="D778" s="15"/>
      <c r="E778" s="15"/>
      <c r="F778" s="12"/>
      <c r="G778" s="12"/>
      <c r="H778" s="12"/>
      <c r="I778" s="15"/>
      <c r="J778" s="12"/>
      <c r="K778" s="12"/>
      <c r="L778" s="12"/>
      <c r="M778" s="12"/>
      <c r="N778" s="12"/>
      <c r="O778" s="12"/>
      <c r="P778" s="12"/>
      <c r="Q778" s="12"/>
      <c r="R778" s="12"/>
      <c r="S778" s="12"/>
      <c r="T778" s="12"/>
      <c r="U778" s="12"/>
      <c r="V778" s="12"/>
      <c r="W778" s="12"/>
      <c r="X778" s="12"/>
      <c r="Y778" s="12"/>
      <c r="Z778" s="12"/>
    </row>
    <row r="779" ht="12.75" customHeight="1">
      <c r="A779" s="12"/>
      <c r="B779" s="12"/>
      <c r="C779" s="12"/>
      <c r="D779" s="15"/>
      <c r="E779" s="15"/>
      <c r="F779" s="12"/>
      <c r="G779" s="12"/>
      <c r="H779" s="12"/>
      <c r="I779" s="15"/>
      <c r="J779" s="12"/>
      <c r="K779" s="12"/>
      <c r="L779" s="12"/>
      <c r="M779" s="12"/>
      <c r="N779" s="12"/>
      <c r="O779" s="12"/>
      <c r="P779" s="12"/>
      <c r="Q779" s="12"/>
      <c r="R779" s="12"/>
      <c r="S779" s="12"/>
      <c r="T779" s="12"/>
      <c r="U779" s="12"/>
      <c r="V779" s="12"/>
      <c r="W779" s="12"/>
      <c r="X779" s="12"/>
      <c r="Y779" s="12"/>
      <c r="Z779" s="12"/>
    </row>
    <row r="780" ht="12.75" customHeight="1">
      <c r="A780" s="12"/>
      <c r="B780" s="12"/>
      <c r="C780" s="12"/>
      <c r="D780" s="15"/>
      <c r="E780" s="15"/>
      <c r="F780" s="12"/>
      <c r="G780" s="12"/>
      <c r="H780" s="12"/>
      <c r="I780" s="15"/>
      <c r="J780" s="12"/>
      <c r="K780" s="12"/>
      <c r="L780" s="12"/>
      <c r="M780" s="12"/>
      <c r="N780" s="12"/>
      <c r="O780" s="12"/>
      <c r="P780" s="12"/>
      <c r="Q780" s="12"/>
      <c r="R780" s="12"/>
      <c r="S780" s="12"/>
      <c r="T780" s="12"/>
      <c r="U780" s="12"/>
      <c r="V780" s="12"/>
      <c r="W780" s="12"/>
      <c r="X780" s="12"/>
      <c r="Y780" s="12"/>
      <c r="Z780" s="12"/>
    </row>
    <row r="781" ht="12.75" customHeight="1">
      <c r="A781" s="12"/>
      <c r="B781" s="12"/>
      <c r="C781" s="12"/>
      <c r="D781" s="15"/>
      <c r="E781" s="15"/>
      <c r="F781" s="12"/>
      <c r="G781" s="12"/>
      <c r="H781" s="12"/>
      <c r="I781" s="15"/>
      <c r="J781" s="12"/>
      <c r="K781" s="12"/>
      <c r="L781" s="12"/>
      <c r="M781" s="12"/>
      <c r="N781" s="12"/>
      <c r="O781" s="12"/>
      <c r="P781" s="12"/>
      <c r="Q781" s="12"/>
      <c r="R781" s="12"/>
      <c r="S781" s="12"/>
      <c r="T781" s="12"/>
      <c r="U781" s="12"/>
      <c r="V781" s="12"/>
      <c r="W781" s="12"/>
      <c r="X781" s="12"/>
      <c r="Y781" s="12"/>
      <c r="Z781" s="12"/>
    </row>
    <row r="782" ht="12.75" customHeight="1">
      <c r="A782" s="12"/>
      <c r="B782" s="12"/>
      <c r="C782" s="12"/>
      <c r="D782" s="15"/>
      <c r="E782" s="15"/>
      <c r="F782" s="12"/>
      <c r="G782" s="12"/>
      <c r="H782" s="12"/>
      <c r="I782" s="15"/>
      <c r="J782" s="12"/>
      <c r="K782" s="12"/>
      <c r="L782" s="12"/>
      <c r="M782" s="12"/>
      <c r="N782" s="12"/>
      <c r="O782" s="12"/>
      <c r="P782" s="12"/>
      <c r="Q782" s="12"/>
      <c r="R782" s="12"/>
      <c r="S782" s="12"/>
      <c r="T782" s="12"/>
      <c r="U782" s="12"/>
      <c r="V782" s="12"/>
      <c r="W782" s="12"/>
      <c r="X782" s="12"/>
      <c r="Y782" s="12"/>
      <c r="Z782" s="12"/>
    </row>
    <row r="783" ht="12.75" customHeight="1">
      <c r="A783" s="12"/>
      <c r="B783" s="12"/>
      <c r="C783" s="12"/>
      <c r="D783" s="15"/>
      <c r="E783" s="15"/>
      <c r="F783" s="12"/>
      <c r="G783" s="12"/>
      <c r="H783" s="12"/>
      <c r="I783" s="15"/>
      <c r="J783" s="12"/>
      <c r="K783" s="12"/>
      <c r="L783" s="12"/>
      <c r="M783" s="12"/>
      <c r="N783" s="12"/>
      <c r="O783" s="12"/>
      <c r="P783" s="12"/>
      <c r="Q783" s="12"/>
      <c r="R783" s="12"/>
      <c r="S783" s="12"/>
      <c r="T783" s="12"/>
      <c r="U783" s="12"/>
      <c r="V783" s="12"/>
      <c r="W783" s="12"/>
      <c r="X783" s="12"/>
      <c r="Y783" s="12"/>
      <c r="Z783" s="12"/>
    </row>
    <row r="784" ht="12.75" customHeight="1">
      <c r="A784" s="12"/>
      <c r="B784" s="12"/>
      <c r="C784" s="12"/>
      <c r="D784" s="15"/>
      <c r="E784" s="15"/>
      <c r="F784" s="12"/>
      <c r="G784" s="12"/>
      <c r="H784" s="12"/>
      <c r="I784" s="15"/>
      <c r="J784" s="12"/>
      <c r="K784" s="12"/>
      <c r="L784" s="12"/>
      <c r="M784" s="12"/>
      <c r="N784" s="12"/>
      <c r="O784" s="12"/>
      <c r="P784" s="12"/>
      <c r="Q784" s="12"/>
      <c r="R784" s="12"/>
      <c r="S784" s="12"/>
      <c r="T784" s="12"/>
      <c r="U784" s="12"/>
      <c r="V784" s="12"/>
      <c r="W784" s="12"/>
      <c r="X784" s="12"/>
      <c r="Y784" s="12"/>
      <c r="Z784" s="12"/>
    </row>
    <row r="785" ht="12.75" customHeight="1">
      <c r="A785" s="12"/>
      <c r="B785" s="12"/>
      <c r="C785" s="12"/>
      <c r="D785" s="15"/>
      <c r="E785" s="15"/>
      <c r="F785" s="12"/>
      <c r="G785" s="12"/>
      <c r="H785" s="12"/>
      <c r="I785" s="15"/>
      <c r="J785" s="12"/>
      <c r="K785" s="12"/>
      <c r="L785" s="12"/>
      <c r="M785" s="12"/>
      <c r="N785" s="12"/>
      <c r="O785" s="12"/>
      <c r="P785" s="12"/>
      <c r="Q785" s="12"/>
      <c r="R785" s="12"/>
      <c r="S785" s="12"/>
      <c r="T785" s="12"/>
      <c r="U785" s="12"/>
      <c r="V785" s="12"/>
      <c r="W785" s="12"/>
      <c r="X785" s="12"/>
      <c r="Y785" s="12"/>
      <c r="Z785" s="12"/>
    </row>
    <row r="786" ht="12.75" customHeight="1">
      <c r="A786" s="12"/>
      <c r="B786" s="12"/>
      <c r="C786" s="12"/>
      <c r="D786" s="15"/>
      <c r="E786" s="15"/>
      <c r="F786" s="12"/>
      <c r="G786" s="12"/>
      <c r="H786" s="12"/>
      <c r="I786" s="15"/>
      <c r="J786" s="12"/>
      <c r="K786" s="12"/>
      <c r="L786" s="12"/>
      <c r="M786" s="12"/>
      <c r="N786" s="12"/>
      <c r="O786" s="12"/>
      <c r="P786" s="12"/>
      <c r="Q786" s="12"/>
      <c r="R786" s="12"/>
      <c r="S786" s="12"/>
      <c r="T786" s="12"/>
      <c r="U786" s="12"/>
      <c r="V786" s="12"/>
      <c r="W786" s="12"/>
      <c r="X786" s="12"/>
      <c r="Y786" s="12"/>
      <c r="Z786" s="12"/>
    </row>
    <row r="787" ht="12.75" customHeight="1">
      <c r="A787" s="12"/>
      <c r="B787" s="12"/>
      <c r="C787" s="12"/>
      <c r="D787" s="15"/>
      <c r="E787" s="15"/>
      <c r="F787" s="12"/>
      <c r="G787" s="12"/>
      <c r="H787" s="12"/>
      <c r="I787" s="15"/>
      <c r="J787" s="12"/>
      <c r="K787" s="12"/>
      <c r="L787" s="12"/>
      <c r="M787" s="12"/>
      <c r="N787" s="12"/>
      <c r="O787" s="12"/>
      <c r="P787" s="12"/>
      <c r="Q787" s="12"/>
      <c r="R787" s="12"/>
      <c r="S787" s="12"/>
      <c r="T787" s="12"/>
      <c r="U787" s="12"/>
      <c r="V787" s="12"/>
      <c r="W787" s="12"/>
      <c r="X787" s="12"/>
      <c r="Y787" s="12"/>
      <c r="Z787" s="12"/>
    </row>
    <row r="788" ht="12.75" customHeight="1">
      <c r="A788" s="12"/>
      <c r="B788" s="12"/>
      <c r="C788" s="12"/>
      <c r="D788" s="15"/>
      <c r="E788" s="15"/>
      <c r="F788" s="12"/>
      <c r="G788" s="12"/>
      <c r="H788" s="12"/>
      <c r="I788" s="15"/>
      <c r="J788" s="12"/>
      <c r="K788" s="12"/>
      <c r="L788" s="12"/>
      <c r="M788" s="12"/>
      <c r="N788" s="12"/>
      <c r="O788" s="12"/>
      <c r="P788" s="12"/>
      <c r="Q788" s="12"/>
      <c r="R788" s="12"/>
      <c r="S788" s="12"/>
      <c r="T788" s="12"/>
      <c r="U788" s="12"/>
      <c r="V788" s="12"/>
      <c r="W788" s="12"/>
      <c r="X788" s="12"/>
      <c r="Y788" s="12"/>
      <c r="Z788" s="12"/>
    </row>
    <row r="789" ht="12.75" customHeight="1">
      <c r="A789" s="12"/>
      <c r="B789" s="12"/>
      <c r="C789" s="12"/>
      <c r="D789" s="15"/>
      <c r="E789" s="15"/>
      <c r="F789" s="12"/>
      <c r="G789" s="12"/>
      <c r="H789" s="12"/>
      <c r="I789" s="15"/>
      <c r="J789" s="12"/>
      <c r="K789" s="12"/>
      <c r="L789" s="12"/>
      <c r="M789" s="12"/>
      <c r="N789" s="12"/>
      <c r="O789" s="12"/>
      <c r="P789" s="12"/>
      <c r="Q789" s="12"/>
      <c r="R789" s="12"/>
      <c r="S789" s="12"/>
      <c r="T789" s="12"/>
      <c r="U789" s="12"/>
      <c r="V789" s="12"/>
      <c r="W789" s="12"/>
      <c r="X789" s="12"/>
      <c r="Y789" s="12"/>
      <c r="Z789" s="12"/>
    </row>
    <row r="790" ht="12.75" customHeight="1">
      <c r="A790" s="12"/>
      <c r="B790" s="12"/>
      <c r="C790" s="12"/>
      <c r="D790" s="15"/>
      <c r="E790" s="15"/>
      <c r="F790" s="12"/>
      <c r="G790" s="12"/>
      <c r="H790" s="12"/>
      <c r="I790" s="15"/>
      <c r="J790" s="12"/>
      <c r="K790" s="12"/>
      <c r="L790" s="12"/>
      <c r="M790" s="12"/>
      <c r="N790" s="12"/>
      <c r="O790" s="12"/>
      <c r="P790" s="12"/>
      <c r="Q790" s="12"/>
      <c r="R790" s="12"/>
      <c r="S790" s="12"/>
      <c r="T790" s="12"/>
      <c r="U790" s="12"/>
      <c r="V790" s="12"/>
      <c r="W790" s="12"/>
      <c r="X790" s="12"/>
      <c r="Y790" s="12"/>
      <c r="Z790" s="12"/>
    </row>
    <row r="791" ht="12.75" customHeight="1">
      <c r="A791" s="12"/>
      <c r="B791" s="12"/>
      <c r="C791" s="12"/>
      <c r="D791" s="15"/>
      <c r="E791" s="15"/>
      <c r="F791" s="12"/>
      <c r="G791" s="12"/>
      <c r="H791" s="12"/>
      <c r="I791" s="15"/>
      <c r="J791" s="12"/>
      <c r="K791" s="12"/>
      <c r="L791" s="12"/>
      <c r="M791" s="12"/>
      <c r="N791" s="12"/>
      <c r="O791" s="12"/>
      <c r="P791" s="12"/>
      <c r="Q791" s="12"/>
      <c r="R791" s="12"/>
      <c r="S791" s="12"/>
      <c r="T791" s="12"/>
      <c r="U791" s="12"/>
      <c r="V791" s="12"/>
      <c r="W791" s="12"/>
      <c r="X791" s="12"/>
      <c r="Y791" s="12"/>
      <c r="Z791" s="12"/>
    </row>
    <row r="792" ht="12.75" customHeight="1">
      <c r="A792" s="12"/>
      <c r="B792" s="12"/>
      <c r="C792" s="12"/>
      <c r="D792" s="15"/>
      <c r="E792" s="15"/>
      <c r="F792" s="12"/>
      <c r="G792" s="12"/>
      <c r="H792" s="12"/>
      <c r="I792" s="15"/>
      <c r="J792" s="12"/>
      <c r="K792" s="12"/>
      <c r="L792" s="12"/>
      <c r="M792" s="12"/>
      <c r="N792" s="12"/>
      <c r="O792" s="12"/>
      <c r="P792" s="12"/>
      <c r="Q792" s="12"/>
      <c r="R792" s="12"/>
      <c r="S792" s="12"/>
      <c r="T792" s="12"/>
      <c r="U792" s="12"/>
      <c r="V792" s="12"/>
      <c r="W792" s="12"/>
      <c r="X792" s="12"/>
      <c r="Y792" s="12"/>
      <c r="Z792" s="12"/>
    </row>
    <row r="793" ht="12.75" customHeight="1">
      <c r="A793" s="12"/>
      <c r="B793" s="12"/>
      <c r="C793" s="12"/>
      <c r="D793" s="15"/>
      <c r="E793" s="15"/>
      <c r="F793" s="12"/>
      <c r="G793" s="12"/>
      <c r="H793" s="12"/>
      <c r="I793" s="15"/>
      <c r="J793" s="12"/>
      <c r="K793" s="12"/>
      <c r="L793" s="12"/>
      <c r="M793" s="12"/>
      <c r="N793" s="12"/>
      <c r="O793" s="12"/>
      <c r="P793" s="12"/>
      <c r="Q793" s="12"/>
      <c r="R793" s="12"/>
      <c r="S793" s="12"/>
      <c r="T793" s="12"/>
      <c r="U793" s="12"/>
      <c r="V793" s="12"/>
      <c r="W793" s="12"/>
      <c r="X793" s="12"/>
      <c r="Y793" s="12"/>
      <c r="Z793" s="12"/>
    </row>
    <row r="794" ht="12.75" customHeight="1">
      <c r="A794" s="12"/>
      <c r="B794" s="12"/>
      <c r="C794" s="12"/>
      <c r="D794" s="15"/>
      <c r="E794" s="15"/>
      <c r="F794" s="12"/>
      <c r="G794" s="12"/>
      <c r="H794" s="12"/>
      <c r="I794" s="15"/>
      <c r="J794" s="12"/>
      <c r="K794" s="12"/>
      <c r="L794" s="12"/>
      <c r="M794" s="12"/>
      <c r="N794" s="12"/>
      <c r="O794" s="12"/>
      <c r="P794" s="12"/>
      <c r="Q794" s="12"/>
      <c r="R794" s="12"/>
      <c r="S794" s="12"/>
      <c r="T794" s="12"/>
      <c r="U794" s="12"/>
      <c r="V794" s="12"/>
      <c r="W794" s="12"/>
      <c r="X794" s="12"/>
      <c r="Y794" s="12"/>
      <c r="Z794" s="12"/>
    </row>
    <row r="795" ht="12.75" customHeight="1">
      <c r="A795" s="12"/>
      <c r="B795" s="12"/>
      <c r="C795" s="12"/>
      <c r="D795" s="15"/>
      <c r="E795" s="15"/>
      <c r="F795" s="12"/>
      <c r="G795" s="12"/>
      <c r="H795" s="12"/>
      <c r="I795" s="15"/>
      <c r="J795" s="12"/>
      <c r="K795" s="12"/>
      <c r="L795" s="12"/>
      <c r="M795" s="12"/>
      <c r="N795" s="12"/>
      <c r="O795" s="12"/>
      <c r="P795" s="12"/>
      <c r="Q795" s="12"/>
      <c r="R795" s="12"/>
      <c r="S795" s="12"/>
      <c r="T795" s="12"/>
      <c r="U795" s="12"/>
      <c r="V795" s="12"/>
      <c r="W795" s="12"/>
      <c r="X795" s="12"/>
      <c r="Y795" s="12"/>
      <c r="Z795" s="12"/>
    </row>
    <row r="796" ht="12.75" customHeight="1">
      <c r="A796" s="12"/>
      <c r="B796" s="12"/>
      <c r="C796" s="12"/>
      <c r="D796" s="15"/>
      <c r="E796" s="15"/>
      <c r="F796" s="12"/>
      <c r="G796" s="12"/>
      <c r="H796" s="12"/>
      <c r="I796" s="15"/>
      <c r="J796" s="12"/>
      <c r="K796" s="12"/>
      <c r="L796" s="12"/>
      <c r="M796" s="12"/>
      <c r="N796" s="12"/>
      <c r="O796" s="12"/>
      <c r="P796" s="12"/>
      <c r="Q796" s="12"/>
      <c r="R796" s="12"/>
      <c r="S796" s="12"/>
      <c r="T796" s="12"/>
      <c r="U796" s="12"/>
      <c r="V796" s="12"/>
      <c r="W796" s="12"/>
      <c r="X796" s="12"/>
      <c r="Y796" s="12"/>
      <c r="Z796" s="12"/>
    </row>
    <row r="797" ht="12.75" customHeight="1">
      <c r="A797" s="12"/>
      <c r="B797" s="12"/>
      <c r="C797" s="12"/>
      <c r="D797" s="15"/>
      <c r="E797" s="15"/>
      <c r="F797" s="12"/>
      <c r="G797" s="12"/>
      <c r="H797" s="12"/>
      <c r="I797" s="15"/>
      <c r="J797" s="12"/>
      <c r="K797" s="12"/>
      <c r="L797" s="12"/>
      <c r="M797" s="12"/>
      <c r="N797" s="12"/>
      <c r="O797" s="12"/>
      <c r="P797" s="12"/>
      <c r="Q797" s="12"/>
      <c r="R797" s="12"/>
      <c r="S797" s="12"/>
      <c r="T797" s="12"/>
      <c r="U797" s="12"/>
      <c r="V797" s="12"/>
      <c r="W797" s="12"/>
      <c r="X797" s="12"/>
      <c r="Y797" s="12"/>
      <c r="Z797" s="12"/>
    </row>
    <row r="798" ht="12.75" customHeight="1">
      <c r="A798" s="12"/>
      <c r="B798" s="12"/>
      <c r="C798" s="12"/>
      <c r="D798" s="15"/>
      <c r="E798" s="15"/>
      <c r="F798" s="12"/>
      <c r="G798" s="12"/>
      <c r="H798" s="12"/>
      <c r="I798" s="15"/>
      <c r="J798" s="12"/>
      <c r="K798" s="12"/>
      <c r="L798" s="12"/>
      <c r="M798" s="12"/>
      <c r="N798" s="12"/>
      <c r="O798" s="12"/>
      <c r="P798" s="12"/>
      <c r="Q798" s="12"/>
      <c r="R798" s="12"/>
      <c r="S798" s="12"/>
      <c r="T798" s="12"/>
      <c r="U798" s="12"/>
      <c r="V798" s="12"/>
      <c r="W798" s="12"/>
      <c r="X798" s="12"/>
      <c r="Y798" s="12"/>
      <c r="Z798" s="12"/>
    </row>
    <row r="799" ht="12.75" customHeight="1">
      <c r="A799" s="12"/>
      <c r="B799" s="12"/>
      <c r="C799" s="12"/>
      <c r="D799" s="15"/>
      <c r="E799" s="15"/>
      <c r="F799" s="12"/>
      <c r="G799" s="12"/>
      <c r="H799" s="12"/>
      <c r="I799" s="15"/>
      <c r="J799" s="12"/>
      <c r="K799" s="12"/>
      <c r="L799" s="12"/>
      <c r="M799" s="12"/>
      <c r="N799" s="12"/>
      <c r="O799" s="12"/>
      <c r="P799" s="12"/>
      <c r="Q799" s="12"/>
      <c r="R799" s="12"/>
      <c r="S799" s="12"/>
      <c r="T799" s="12"/>
      <c r="U799" s="12"/>
      <c r="V799" s="12"/>
      <c r="W799" s="12"/>
      <c r="X799" s="12"/>
      <c r="Y799" s="12"/>
      <c r="Z799" s="12"/>
    </row>
    <row r="800" ht="12.75" customHeight="1">
      <c r="A800" s="12"/>
      <c r="B800" s="12"/>
      <c r="C800" s="12"/>
      <c r="D800" s="15"/>
      <c r="E800" s="15"/>
      <c r="F800" s="12"/>
      <c r="G800" s="12"/>
      <c r="H800" s="12"/>
      <c r="I800" s="15"/>
      <c r="J800" s="12"/>
      <c r="K800" s="12"/>
      <c r="L800" s="12"/>
      <c r="M800" s="12"/>
      <c r="N800" s="12"/>
      <c r="O800" s="12"/>
      <c r="P800" s="12"/>
      <c r="Q800" s="12"/>
      <c r="R800" s="12"/>
      <c r="S800" s="12"/>
      <c r="T800" s="12"/>
      <c r="U800" s="12"/>
      <c r="V800" s="12"/>
      <c r="W800" s="12"/>
      <c r="X800" s="12"/>
      <c r="Y800" s="12"/>
      <c r="Z800" s="12"/>
    </row>
    <row r="801" ht="12.75" customHeight="1">
      <c r="A801" s="12"/>
      <c r="B801" s="12"/>
      <c r="C801" s="12"/>
      <c r="D801" s="15"/>
      <c r="E801" s="15"/>
      <c r="F801" s="12"/>
      <c r="G801" s="12"/>
      <c r="H801" s="12"/>
      <c r="I801" s="15"/>
      <c r="J801" s="12"/>
      <c r="K801" s="12"/>
      <c r="L801" s="12"/>
      <c r="M801" s="12"/>
      <c r="N801" s="12"/>
      <c r="O801" s="12"/>
      <c r="P801" s="12"/>
      <c r="Q801" s="12"/>
      <c r="R801" s="12"/>
      <c r="S801" s="12"/>
      <c r="T801" s="12"/>
      <c r="U801" s="12"/>
      <c r="V801" s="12"/>
      <c r="W801" s="12"/>
      <c r="X801" s="12"/>
      <c r="Y801" s="12"/>
      <c r="Z801" s="12"/>
    </row>
    <row r="802" ht="12.75" customHeight="1">
      <c r="A802" s="12"/>
      <c r="B802" s="12"/>
      <c r="C802" s="12"/>
      <c r="D802" s="15"/>
      <c r="E802" s="15"/>
      <c r="F802" s="12"/>
      <c r="G802" s="12"/>
      <c r="H802" s="12"/>
      <c r="I802" s="15"/>
      <c r="J802" s="12"/>
      <c r="K802" s="12"/>
      <c r="L802" s="12"/>
      <c r="M802" s="12"/>
      <c r="N802" s="12"/>
      <c r="O802" s="12"/>
      <c r="P802" s="12"/>
      <c r="Q802" s="12"/>
      <c r="R802" s="12"/>
      <c r="S802" s="12"/>
      <c r="T802" s="12"/>
      <c r="U802" s="12"/>
      <c r="V802" s="12"/>
      <c r="W802" s="12"/>
      <c r="X802" s="12"/>
      <c r="Y802" s="12"/>
      <c r="Z802" s="12"/>
    </row>
    <row r="803" ht="12.75" customHeight="1">
      <c r="A803" s="12"/>
      <c r="B803" s="12"/>
      <c r="C803" s="12"/>
      <c r="D803" s="15"/>
      <c r="E803" s="15"/>
      <c r="F803" s="12"/>
      <c r="G803" s="12"/>
      <c r="H803" s="12"/>
      <c r="I803" s="15"/>
      <c r="J803" s="12"/>
      <c r="K803" s="12"/>
      <c r="L803" s="12"/>
      <c r="M803" s="12"/>
      <c r="N803" s="12"/>
      <c r="O803" s="12"/>
      <c r="P803" s="12"/>
      <c r="Q803" s="12"/>
      <c r="R803" s="12"/>
      <c r="S803" s="12"/>
      <c r="T803" s="12"/>
      <c r="U803" s="12"/>
      <c r="V803" s="12"/>
      <c r="W803" s="12"/>
      <c r="X803" s="12"/>
      <c r="Y803" s="12"/>
      <c r="Z803" s="12"/>
    </row>
    <row r="804" ht="12.75" customHeight="1">
      <c r="A804" s="12"/>
      <c r="B804" s="12"/>
      <c r="C804" s="12"/>
      <c r="D804" s="15"/>
      <c r="E804" s="15"/>
      <c r="F804" s="12"/>
      <c r="G804" s="12"/>
      <c r="H804" s="12"/>
      <c r="I804" s="15"/>
      <c r="J804" s="12"/>
      <c r="K804" s="12"/>
      <c r="L804" s="12"/>
      <c r="M804" s="12"/>
      <c r="N804" s="12"/>
      <c r="O804" s="12"/>
      <c r="P804" s="12"/>
      <c r="Q804" s="12"/>
      <c r="R804" s="12"/>
      <c r="S804" s="12"/>
      <c r="T804" s="12"/>
      <c r="U804" s="12"/>
      <c r="V804" s="12"/>
      <c r="W804" s="12"/>
      <c r="X804" s="12"/>
      <c r="Y804" s="12"/>
      <c r="Z804" s="12"/>
    </row>
    <row r="805" ht="12.75" customHeight="1">
      <c r="A805" s="12"/>
      <c r="B805" s="12"/>
      <c r="C805" s="12"/>
      <c r="D805" s="15"/>
      <c r="E805" s="15"/>
      <c r="F805" s="12"/>
      <c r="G805" s="12"/>
      <c r="H805" s="12"/>
      <c r="I805" s="15"/>
      <c r="J805" s="12"/>
      <c r="K805" s="12"/>
      <c r="L805" s="12"/>
      <c r="M805" s="12"/>
      <c r="N805" s="12"/>
      <c r="O805" s="12"/>
      <c r="P805" s="12"/>
      <c r="Q805" s="12"/>
      <c r="R805" s="12"/>
      <c r="S805" s="12"/>
      <c r="T805" s="12"/>
      <c r="U805" s="12"/>
      <c r="V805" s="12"/>
      <c r="W805" s="12"/>
      <c r="X805" s="12"/>
      <c r="Y805" s="12"/>
      <c r="Z805" s="12"/>
    </row>
    <row r="806" ht="12.75" customHeight="1">
      <c r="A806" s="12"/>
      <c r="B806" s="12"/>
      <c r="C806" s="12"/>
      <c r="D806" s="15"/>
      <c r="E806" s="15"/>
      <c r="F806" s="12"/>
      <c r="G806" s="12"/>
      <c r="H806" s="12"/>
      <c r="I806" s="15"/>
      <c r="J806" s="12"/>
      <c r="K806" s="12"/>
      <c r="L806" s="12"/>
      <c r="M806" s="12"/>
      <c r="N806" s="12"/>
      <c r="O806" s="12"/>
      <c r="P806" s="12"/>
      <c r="Q806" s="12"/>
      <c r="R806" s="12"/>
      <c r="S806" s="12"/>
      <c r="T806" s="12"/>
      <c r="U806" s="12"/>
      <c r="V806" s="12"/>
      <c r="W806" s="12"/>
      <c r="X806" s="12"/>
      <c r="Y806" s="12"/>
      <c r="Z806" s="12"/>
    </row>
    <row r="807" ht="12.75" customHeight="1">
      <c r="A807" s="12"/>
      <c r="B807" s="12"/>
      <c r="C807" s="12"/>
      <c r="D807" s="15"/>
      <c r="E807" s="15"/>
      <c r="F807" s="12"/>
      <c r="G807" s="12"/>
      <c r="H807" s="12"/>
      <c r="I807" s="15"/>
      <c r="J807" s="12"/>
      <c r="K807" s="12"/>
      <c r="L807" s="12"/>
      <c r="M807" s="12"/>
      <c r="N807" s="12"/>
      <c r="O807" s="12"/>
      <c r="P807" s="12"/>
      <c r="Q807" s="12"/>
      <c r="R807" s="12"/>
      <c r="S807" s="12"/>
      <c r="T807" s="12"/>
      <c r="U807" s="12"/>
      <c r="V807" s="12"/>
      <c r="W807" s="12"/>
      <c r="X807" s="12"/>
      <c r="Y807" s="12"/>
      <c r="Z807" s="12"/>
    </row>
    <row r="808" ht="12.75" customHeight="1">
      <c r="A808" s="12"/>
      <c r="B808" s="12"/>
      <c r="C808" s="12"/>
      <c r="D808" s="15"/>
      <c r="E808" s="15"/>
      <c r="F808" s="12"/>
      <c r="G808" s="12"/>
      <c r="H808" s="12"/>
      <c r="I808" s="15"/>
      <c r="J808" s="12"/>
      <c r="K808" s="12"/>
      <c r="L808" s="12"/>
      <c r="M808" s="12"/>
      <c r="N808" s="12"/>
      <c r="O808" s="12"/>
      <c r="P808" s="12"/>
      <c r="Q808" s="12"/>
      <c r="R808" s="12"/>
      <c r="S808" s="12"/>
      <c r="T808" s="12"/>
      <c r="U808" s="12"/>
      <c r="V808" s="12"/>
      <c r="W808" s="12"/>
      <c r="X808" s="12"/>
      <c r="Y808" s="12"/>
      <c r="Z808" s="12"/>
    </row>
    <row r="809" ht="12.75" customHeight="1">
      <c r="A809" s="12"/>
      <c r="B809" s="12"/>
      <c r="C809" s="12"/>
      <c r="D809" s="15"/>
      <c r="E809" s="15"/>
      <c r="F809" s="12"/>
      <c r="G809" s="12"/>
      <c r="H809" s="12"/>
      <c r="I809" s="15"/>
      <c r="J809" s="12"/>
      <c r="K809" s="12"/>
      <c r="L809" s="12"/>
      <c r="M809" s="12"/>
      <c r="N809" s="12"/>
      <c r="O809" s="12"/>
      <c r="P809" s="12"/>
      <c r="Q809" s="12"/>
      <c r="R809" s="12"/>
      <c r="S809" s="12"/>
      <c r="T809" s="12"/>
      <c r="U809" s="12"/>
      <c r="V809" s="12"/>
      <c r="W809" s="12"/>
      <c r="X809" s="12"/>
      <c r="Y809" s="12"/>
      <c r="Z809" s="12"/>
    </row>
    <row r="810" ht="12.75" customHeight="1">
      <c r="A810" s="12"/>
      <c r="B810" s="12"/>
      <c r="C810" s="12"/>
      <c r="D810" s="15"/>
      <c r="E810" s="15"/>
      <c r="F810" s="12"/>
      <c r="G810" s="12"/>
      <c r="H810" s="12"/>
      <c r="I810" s="15"/>
      <c r="J810" s="12"/>
      <c r="K810" s="12"/>
      <c r="L810" s="12"/>
      <c r="M810" s="12"/>
      <c r="N810" s="12"/>
      <c r="O810" s="12"/>
      <c r="P810" s="12"/>
      <c r="Q810" s="12"/>
      <c r="R810" s="12"/>
      <c r="S810" s="12"/>
      <c r="T810" s="12"/>
      <c r="U810" s="12"/>
      <c r="V810" s="12"/>
      <c r="W810" s="12"/>
      <c r="X810" s="12"/>
      <c r="Y810" s="12"/>
      <c r="Z810" s="12"/>
    </row>
    <row r="811" ht="12.75" customHeight="1">
      <c r="A811" s="12"/>
      <c r="B811" s="12"/>
      <c r="C811" s="12"/>
      <c r="D811" s="15"/>
      <c r="E811" s="15"/>
      <c r="F811" s="12"/>
      <c r="G811" s="12"/>
      <c r="H811" s="12"/>
      <c r="I811" s="15"/>
      <c r="J811" s="12"/>
      <c r="K811" s="12"/>
      <c r="L811" s="12"/>
      <c r="M811" s="12"/>
      <c r="N811" s="12"/>
      <c r="O811" s="12"/>
      <c r="P811" s="12"/>
      <c r="Q811" s="12"/>
      <c r="R811" s="12"/>
      <c r="S811" s="12"/>
      <c r="T811" s="12"/>
      <c r="U811" s="12"/>
      <c r="V811" s="12"/>
      <c r="W811" s="12"/>
      <c r="X811" s="12"/>
      <c r="Y811" s="12"/>
      <c r="Z811" s="12"/>
    </row>
    <row r="812" ht="12.75" customHeight="1">
      <c r="A812" s="12"/>
      <c r="B812" s="12"/>
      <c r="C812" s="12"/>
      <c r="D812" s="15"/>
      <c r="E812" s="15"/>
      <c r="F812" s="12"/>
      <c r="G812" s="12"/>
      <c r="H812" s="12"/>
      <c r="I812" s="15"/>
      <c r="J812" s="12"/>
      <c r="K812" s="12"/>
      <c r="L812" s="12"/>
      <c r="M812" s="12"/>
      <c r="N812" s="12"/>
      <c r="O812" s="12"/>
      <c r="P812" s="12"/>
      <c r="Q812" s="12"/>
      <c r="R812" s="12"/>
      <c r="S812" s="12"/>
      <c r="T812" s="12"/>
      <c r="U812" s="12"/>
      <c r="V812" s="12"/>
      <c r="W812" s="12"/>
      <c r="X812" s="12"/>
      <c r="Y812" s="12"/>
      <c r="Z812" s="12"/>
    </row>
    <row r="813" ht="12.75" customHeight="1">
      <c r="A813" s="12"/>
      <c r="B813" s="12"/>
      <c r="C813" s="12"/>
      <c r="D813" s="15"/>
      <c r="E813" s="15"/>
      <c r="F813" s="12"/>
      <c r="G813" s="12"/>
      <c r="H813" s="12"/>
      <c r="I813" s="15"/>
      <c r="J813" s="12"/>
      <c r="K813" s="12"/>
      <c r="L813" s="12"/>
      <c r="M813" s="12"/>
      <c r="N813" s="12"/>
      <c r="O813" s="12"/>
      <c r="P813" s="12"/>
      <c r="Q813" s="12"/>
      <c r="R813" s="12"/>
      <c r="S813" s="12"/>
      <c r="T813" s="12"/>
      <c r="U813" s="12"/>
      <c r="V813" s="12"/>
      <c r="W813" s="12"/>
      <c r="X813" s="12"/>
      <c r="Y813" s="12"/>
      <c r="Z813" s="12"/>
    </row>
    <row r="814" ht="12.75" customHeight="1">
      <c r="A814" s="12"/>
      <c r="B814" s="12"/>
      <c r="C814" s="12"/>
      <c r="D814" s="15"/>
      <c r="E814" s="15"/>
      <c r="F814" s="12"/>
      <c r="G814" s="12"/>
      <c r="H814" s="12"/>
      <c r="I814" s="15"/>
      <c r="J814" s="12"/>
      <c r="K814" s="12"/>
      <c r="L814" s="12"/>
      <c r="M814" s="12"/>
      <c r="N814" s="12"/>
      <c r="O814" s="12"/>
      <c r="P814" s="12"/>
      <c r="Q814" s="12"/>
      <c r="R814" s="12"/>
      <c r="S814" s="12"/>
      <c r="T814" s="12"/>
      <c r="U814" s="12"/>
      <c r="V814" s="12"/>
      <c r="W814" s="12"/>
      <c r="X814" s="12"/>
      <c r="Y814" s="12"/>
      <c r="Z814" s="12"/>
    </row>
    <row r="815" ht="12.75" customHeight="1">
      <c r="A815" s="12"/>
      <c r="B815" s="12"/>
      <c r="C815" s="12"/>
      <c r="D815" s="15"/>
      <c r="E815" s="15"/>
      <c r="F815" s="12"/>
      <c r="G815" s="12"/>
      <c r="H815" s="12"/>
      <c r="I815" s="15"/>
      <c r="J815" s="12"/>
      <c r="K815" s="12"/>
      <c r="L815" s="12"/>
      <c r="M815" s="12"/>
      <c r="N815" s="12"/>
      <c r="O815" s="12"/>
      <c r="P815" s="12"/>
      <c r="Q815" s="12"/>
      <c r="R815" s="12"/>
      <c r="S815" s="12"/>
      <c r="T815" s="12"/>
      <c r="U815" s="12"/>
      <c r="V815" s="12"/>
      <c r="W815" s="12"/>
      <c r="X815" s="12"/>
      <c r="Y815" s="12"/>
      <c r="Z815" s="12"/>
    </row>
    <row r="816" ht="12.75" customHeight="1">
      <c r="A816" s="12"/>
      <c r="B816" s="12"/>
      <c r="C816" s="12"/>
      <c r="D816" s="15"/>
      <c r="E816" s="15"/>
      <c r="F816" s="12"/>
      <c r="G816" s="12"/>
      <c r="H816" s="12"/>
      <c r="I816" s="15"/>
      <c r="J816" s="12"/>
      <c r="K816" s="12"/>
      <c r="L816" s="12"/>
      <c r="M816" s="12"/>
      <c r="N816" s="12"/>
      <c r="O816" s="12"/>
      <c r="P816" s="12"/>
      <c r="Q816" s="12"/>
      <c r="R816" s="12"/>
      <c r="S816" s="12"/>
      <c r="T816" s="12"/>
      <c r="U816" s="12"/>
      <c r="V816" s="12"/>
      <c r="W816" s="12"/>
      <c r="X816" s="12"/>
      <c r="Y816" s="12"/>
      <c r="Z816" s="12"/>
    </row>
    <row r="817" ht="12.75" customHeight="1">
      <c r="A817" s="12"/>
      <c r="B817" s="12"/>
      <c r="C817" s="12"/>
      <c r="D817" s="15"/>
      <c r="E817" s="15"/>
      <c r="F817" s="12"/>
      <c r="G817" s="12"/>
      <c r="H817" s="12"/>
      <c r="I817" s="15"/>
      <c r="J817" s="12"/>
      <c r="K817" s="12"/>
      <c r="L817" s="12"/>
      <c r="M817" s="12"/>
      <c r="N817" s="12"/>
      <c r="O817" s="12"/>
      <c r="P817" s="12"/>
      <c r="Q817" s="12"/>
      <c r="R817" s="12"/>
      <c r="S817" s="12"/>
      <c r="T817" s="12"/>
      <c r="U817" s="12"/>
      <c r="V817" s="12"/>
      <c r="W817" s="12"/>
      <c r="X817" s="12"/>
      <c r="Y817" s="12"/>
      <c r="Z817" s="12"/>
    </row>
    <row r="818" ht="12.75" customHeight="1">
      <c r="A818" s="12"/>
      <c r="B818" s="12"/>
      <c r="C818" s="12"/>
      <c r="D818" s="15"/>
      <c r="E818" s="15"/>
      <c r="F818" s="12"/>
      <c r="G818" s="12"/>
      <c r="H818" s="12"/>
      <c r="I818" s="15"/>
      <c r="J818" s="12"/>
      <c r="K818" s="12"/>
      <c r="L818" s="12"/>
      <c r="M818" s="12"/>
      <c r="N818" s="12"/>
      <c r="O818" s="12"/>
      <c r="P818" s="12"/>
      <c r="Q818" s="12"/>
      <c r="R818" s="12"/>
      <c r="S818" s="12"/>
      <c r="T818" s="12"/>
      <c r="U818" s="12"/>
      <c r="V818" s="12"/>
      <c r="W818" s="12"/>
      <c r="X818" s="12"/>
      <c r="Y818" s="12"/>
      <c r="Z818" s="12"/>
    </row>
    <row r="819" ht="12.75" customHeight="1">
      <c r="A819" s="12"/>
      <c r="B819" s="12"/>
      <c r="C819" s="12"/>
      <c r="D819" s="15"/>
      <c r="E819" s="15"/>
      <c r="F819" s="12"/>
      <c r="G819" s="12"/>
      <c r="H819" s="12"/>
      <c r="I819" s="15"/>
      <c r="J819" s="12"/>
      <c r="K819" s="12"/>
      <c r="L819" s="12"/>
      <c r="M819" s="12"/>
      <c r="N819" s="12"/>
      <c r="O819" s="12"/>
      <c r="P819" s="12"/>
      <c r="Q819" s="12"/>
      <c r="R819" s="12"/>
      <c r="S819" s="12"/>
      <c r="T819" s="12"/>
      <c r="U819" s="12"/>
      <c r="V819" s="12"/>
      <c r="W819" s="12"/>
      <c r="X819" s="12"/>
      <c r="Y819" s="12"/>
      <c r="Z819" s="12"/>
    </row>
    <row r="820" ht="12.75" customHeight="1">
      <c r="A820" s="12"/>
      <c r="B820" s="12"/>
      <c r="C820" s="12"/>
      <c r="D820" s="15"/>
      <c r="E820" s="15"/>
      <c r="F820" s="12"/>
      <c r="G820" s="12"/>
      <c r="H820" s="12"/>
      <c r="I820" s="15"/>
      <c r="J820" s="12"/>
      <c r="K820" s="12"/>
      <c r="L820" s="12"/>
      <c r="M820" s="12"/>
      <c r="N820" s="12"/>
      <c r="O820" s="12"/>
      <c r="P820" s="12"/>
      <c r="Q820" s="12"/>
      <c r="R820" s="12"/>
      <c r="S820" s="12"/>
      <c r="T820" s="12"/>
      <c r="U820" s="12"/>
      <c r="V820" s="12"/>
      <c r="W820" s="12"/>
      <c r="X820" s="12"/>
      <c r="Y820" s="12"/>
      <c r="Z820" s="12"/>
    </row>
    <row r="821" ht="12.75" customHeight="1">
      <c r="A821" s="12"/>
      <c r="B821" s="12"/>
      <c r="C821" s="12"/>
      <c r="D821" s="15"/>
      <c r="E821" s="15"/>
      <c r="F821" s="12"/>
      <c r="G821" s="12"/>
      <c r="H821" s="12"/>
      <c r="I821" s="15"/>
      <c r="J821" s="12"/>
      <c r="K821" s="12"/>
      <c r="L821" s="12"/>
      <c r="M821" s="12"/>
      <c r="N821" s="12"/>
      <c r="O821" s="12"/>
      <c r="P821" s="12"/>
      <c r="Q821" s="12"/>
      <c r="R821" s="12"/>
      <c r="S821" s="12"/>
      <c r="T821" s="12"/>
      <c r="U821" s="12"/>
      <c r="V821" s="12"/>
      <c r="W821" s="12"/>
      <c r="X821" s="12"/>
      <c r="Y821" s="12"/>
      <c r="Z821" s="12"/>
    </row>
    <row r="822" ht="12.75" customHeight="1">
      <c r="A822" s="12"/>
      <c r="B822" s="12"/>
      <c r="C822" s="12"/>
      <c r="D822" s="15"/>
      <c r="E822" s="15"/>
      <c r="F822" s="12"/>
      <c r="G822" s="12"/>
      <c r="H822" s="12"/>
      <c r="I822" s="15"/>
      <c r="J822" s="12"/>
      <c r="K822" s="12"/>
      <c r="L822" s="12"/>
      <c r="M822" s="12"/>
      <c r="N822" s="12"/>
      <c r="O822" s="12"/>
      <c r="P822" s="12"/>
      <c r="Q822" s="12"/>
      <c r="R822" s="12"/>
      <c r="S822" s="12"/>
      <c r="T822" s="12"/>
      <c r="U822" s="12"/>
      <c r="V822" s="12"/>
      <c r="W822" s="12"/>
      <c r="X822" s="12"/>
      <c r="Y822" s="12"/>
      <c r="Z822" s="12"/>
    </row>
    <row r="823" ht="12.75" customHeight="1">
      <c r="A823" s="12"/>
      <c r="B823" s="12"/>
      <c r="C823" s="12"/>
      <c r="D823" s="15"/>
      <c r="E823" s="15"/>
      <c r="F823" s="12"/>
      <c r="G823" s="12"/>
      <c r="H823" s="12"/>
      <c r="I823" s="15"/>
      <c r="J823" s="12"/>
      <c r="K823" s="12"/>
      <c r="L823" s="12"/>
      <c r="M823" s="12"/>
      <c r="N823" s="12"/>
      <c r="O823" s="12"/>
      <c r="P823" s="12"/>
      <c r="Q823" s="12"/>
      <c r="R823" s="12"/>
      <c r="S823" s="12"/>
      <c r="T823" s="12"/>
      <c r="U823" s="12"/>
      <c r="V823" s="12"/>
      <c r="W823" s="12"/>
      <c r="X823" s="12"/>
      <c r="Y823" s="12"/>
      <c r="Z823" s="12"/>
    </row>
    <row r="824" ht="12.75" customHeight="1">
      <c r="A824" s="12"/>
      <c r="B824" s="12"/>
      <c r="C824" s="12"/>
      <c r="D824" s="15"/>
      <c r="E824" s="15"/>
      <c r="F824" s="12"/>
      <c r="G824" s="12"/>
      <c r="H824" s="12"/>
      <c r="I824" s="15"/>
      <c r="J824" s="12"/>
      <c r="K824" s="12"/>
      <c r="L824" s="12"/>
      <c r="M824" s="12"/>
      <c r="N824" s="12"/>
      <c r="O824" s="12"/>
      <c r="P824" s="12"/>
      <c r="Q824" s="12"/>
      <c r="R824" s="12"/>
      <c r="S824" s="12"/>
      <c r="T824" s="12"/>
      <c r="U824" s="12"/>
      <c r="V824" s="12"/>
      <c r="W824" s="12"/>
      <c r="X824" s="12"/>
      <c r="Y824" s="12"/>
      <c r="Z824" s="12"/>
    </row>
    <row r="825" ht="12.75" customHeight="1">
      <c r="A825" s="12"/>
      <c r="B825" s="12"/>
      <c r="C825" s="12"/>
      <c r="D825" s="15"/>
      <c r="E825" s="15"/>
      <c r="F825" s="12"/>
      <c r="G825" s="12"/>
      <c r="H825" s="12"/>
      <c r="I825" s="15"/>
      <c r="J825" s="12"/>
      <c r="K825" s="12"/>
      <c r="L825" s="12"/>
      <c r="M825" s="12"/>
      <c r="N825" s="12"/>
      <c r="O825" s="12"/>
      <c r="P825" s="12"/>
      <c r="Q825" s="12"/>
      <c r="R825" s="12"/>
      <c r="S825" s="12"/>
      <c r="T825" s="12"/>
      <c r="U825" s="12"/>
      <c r="V825" s="12"/>
      <c r="W825" s="12"/>
      <c r="X825" s="12"/>
      <c r="Y825" s="12"/>
      <c r="Z825" s="12"/>
    </row>
    <row r="826" ht="12.75" customHeight="1">
      <c r="A826" s="12"/>
      <c r="B826" s="12"/>
      <c r="C826" s="12"/>
      <c r="D826" s="15"/>
      <c r="E826" s="15"/>
      <c r="F826" s="12"/>
      <c r="G826" s="12"/>
      <c r="H826" s="12"/>
      <c r="I826" s="15"/>
      <c r="J826" s="12"/>
      <c r="K826" s="12"/>
      <c r="L826" s="12"/>
      <c r="M826" s="12"/>
      <c r="N826" s="12"/>
      <c r="O826" s="12"/>
      <c r="P826" s="12"/>
      <c r="Q826" s="12"/>
      <c r="R826" s="12"/>
      <c r="S826" s="12"/>
      <c r="T826" s="12"/>
      <c r="U826" s="12"/>
      <c r="V826" s="12"/>
      <c r="W826" s="12"/>
      <c r="X826" s="12"/>
      <c r="Y826" s="12"/>
      <c r="Z826" s="12"/>
    </row>
    <row r="827" ht="12.75" customHeight="1">
      <c r="A827" s="12"/>
      <c r="B827" s="12"/>
      <c r="C827" s="12"/>
      <c r="D827" s="15"/>
      <c r="E827" s="15"/>
      <c r="F827" s="12"/>
      <c r="G827" s="12"/>
      <c r="H827" s="12"/>
      <c r="I827" s="15"/>
      <c r="J827" s="12"/>
      <c r="K827" s="12"/>
      <c r="L827" s="12"/>
      <c r="M827" s="12"/>
      <c r="N827" s="12"/>
      <c r="O827" s="12"/>
      <c r="P827" s="12"/>
      <c r="Q827" s="12"/>
      <c r="R827" s="12"/>
      <c r="S827" s="12"/>
      <c r="T827" s="12"/>
      <c r="U827" s="12"/>
      <c r="V827" s="12"/>
      <c r="W827" s="12"/>
      <c r="X827" s="12"/>
      <c r="Y827" s="12"/>
      <c r="Z827" s="12"/>
    </row>
    <row r="828" ht="12.75" customHeight="1">
      <c r="A828" s="12"/>
      <c r="B828" s="12"/>
      <c r="C828" s="12"/>
      <c r="D828" s="15"/>
      <c r="E828" s="15"/>
      <c r="F828" s="12"/>
      <c r="G828" s="12"/>
      <c r="H828" s="12"/>
      <c r="I828" s="15"/>
      <c r="J828" s="12"/>
      <c r="K828" s="12"/>
      <c r="L828" s="12"/>
      <c r="M828" s="12"/>
      <c r="N828" s="12"/>
      <c r="O828" s="12"/>
      <c r="P828" s="12"/>
      <c r="Q828" s="12"/>
      <c r="R828" s="12"/>
      <c r="S828" s="12"/>
      <c r="T828" s="12"/>
      <c r="U828" s="12"/>
      <c r="V828" s="12"/>
      <c r="W828" s="12"/>
      <c r="X828" s="12"/>
      <c r="Y828" s="12"/>
      <c r="Z828" s="12"/>
    </row>
    <row r="829" ht="12.75" customHeight="1">
      <c r="A829" s="12"/>
      <c r="B829" s="12"/>
      <c r="C829" s="12"/>
      <c r="D829" s="15"/>
      <c r="E829" s="15"/>
      <c r="F829" s="12"/>
      <c r="G829" s="12"/>
      <c r="H829" s="12"/>
      <c r="I829" s="15"/>
      <c r="J829" s="12"/>
      <c r="K829" s="12"/>
      <c r="L829" s="12"/>
      <c r="M829" s="12"/>
      <c r="N829" s="12"/>
      <c r="O829" s="12"/>
      <c r="P829" s="12"/>
      <c r="Q829" s="12"/>
      <c r="R829" s="12"/>
      <c r="S829" s="12"/>
      <c r="T829" s="12"/>
      <c r="U829" s="12"/>
      <c r="V829" s="12"/>
      <c r="W829" s="12"/>
      <c r="X829" s="12"/>
      <c r="Y829" s="12"/>
      <c r="Z829" s="12"/>
    </row>
    <row r="830" ht="12.75" customHeight="1">
      <c r="A830" s="12"/>
      <c r="B830" s="12"/>
      <c r="C830" s="12"/>
      <c r="D830" s="15"/>
      <c r="E830" s="15"/>
      <c r="F830" s="12"/>
      <c r="G830" s="12"/>
      <c r="H830" s="12"/>
      <c r="I830" s="15"/>
      <c r="J830" s="12"/>
      <c r="K830" s="12"/>
      <c r="L830" s="12"/>
      <c r="M830" s="12"/>
      <c r="N830" s="12"/>
      <c r="O830" s="12"/>
      <c r="P830" s="12"/>
      <c r="Q830" s="12"/>
      <c r="R830" s="12"/>
      <c r="S830" s="12"/>
      <c r="T830" s="12"/>
      <c r="U830" s="12"/>
      <c r="V830" s="12"/>
      <c r="W830" s="12"/>
      <c r="X830" s="12"/>
      <c r="Y830" s="12"/>
      <c r="Z830" s="12"/>
    </row>
    <row r="831" ht="12.75" customHeight="1">
      <c r="A831" s="12"/>
      <c r="B831" s="12"/>
      <c r="C831" s="12"/>
      <c r="D831" s="15"/>
      <c r="E831" s="15"/>
      <c r="F831" s="12"/>
      <c r="G831" s="12"/>
      <c r="H831" s="12"/>
      <c r="I831" s="15"/>
      <c r="J831" s="12"/>
      <c r="K831" s="12"/>
      <c r="L831" s="12"/>
      <c r="M831" s="12"/>
      <c r="N831" s="12"/>
      <c r="O831" s="12"/>
      <c r="P831" s="12"/>
      <c r="Q831" s="12"/>
      <c r="R831" s="12"/>
      <c r="S831" s="12"/>
      <c r="T831" s="12"/>
      <c r="U831" s="12"/>
      <c r="V831" s="12"/>
      <c r="W831" s="12"/>
      <c r="X831" s="12"/>
      <c r="Y831" s="12"/>
      <c r="Z831" s="12"/>
    </row>
    <row r="832" ht="12.75" customHeight="1">
      <c r="A832" s="12"/>
      <c r="B832" s="12"/>
      <c r="C832" s="12"/>
      <c r="D832" s="15"/>
      <c r="E832" s="15"/>
      <c r="F832" s="12"/>
      <c r="G832" s="12"/>
      <c r="H832" s="12"/>
      <c r="I832" s="15"/>
      <c r="J832" s="12"/>
      <c r="K832" s="12"/>
      <c r="L832" s="12"/>
      <c r="M832" s="12"/>
      <c r="N832" s="12"/>
      <c r="O832" s="12"/>
      <c r="P832" s="12"/>
      <c r="Q832" s="12"/>
      <c r="R832" s="12"/>
      <c r="S832" s="12"/>
      <c r="T832" s="12"/>
      <c r="U832" s="12"/>
      <c r="V832" s="12"/>
      <c r="W832" s="12"/>
      <c r="X832" s="12"/>
      <c r="Y832" s="12"/>
      <c r="Z832" s="12"/>
    </row>
    <row r="833" ht="12.75" customHeight="1">
      <c r="A833" s="12"/>
      <c r="B833" s="12"/>
      <c r="C833" s="12"/>
      <c r="D833" s="15"/>
      <c r="E833" s="15"/>
      <c r="F833" s="12"/>
      <c r="G833" s="12"/>
      <c r="H833" s="12"/>
      <c r="I833" s="15"/>
      <c r="J833" s="12"/>
      <c r="K833" s="12"/>
      <c r="L833" s="12"/>
      <c r="M833" s="12"/>
      <c r="N833" s="12"/>
      <c r="O833" s="12"/>
      <c r="P833" s="12"/>
      <c r="Q833" s="12"/>
      <c r="R833" s="12"/>
      <c r="S833" s="12"/>
      <c r="T833" s="12"/>
      <c r="U833" s="12"/>
      <c r="V833" s="12"/>
      <c r="W833" s="12"/>
      <c r="X833" s="12"/>
      <c r="Y833" s="12"/>
      <c r="Z833" s="12"/>
    </row>
    <row r="834" ht="12.75" customHeight="1">
      <c r="A834" s="12"/>
      <c r="B834" s="12"/>
      <c r="C834" s="12"/>
      <c r="D834" s="15"/>
      <c r="E834" s="15"/>
      <c r="F834" s="12"/>
      <c r="G834" s="12"/>
      <c r="H834" s="12"/>
      <c r="I834" s="15"/>
      <c r="J834" s="12"/>
      <c r="K834" s="12"/>
      <c r="L834" s="12"/>
      <c r="M834" s="12"/>
      <c r="N834" s="12"/>
      <c r="O834" s="12"/>
      <c r="P834" s="12"/>
      <c r="Q834" s="12"/>
      <c r="R834" s="12"/>
      <c r="S834" s="12"/>
      <c r="T834" s="12"/>
      <c r="U834" s="12"/>
      <c r="V834" s="12"/>
      <c r="W834" s="12"/>
      <c r="X834" s="12"/>
      <c r="Y834" s="12"/>
      <c r="Z834" s="12"/>
    </row>
    <row r="835" ht="12.75" customHeight="1">
      <c r="A835" s="12"/>
      <c r="B835" s="12"/>
      <c r="C835" s="12"/>
      <c r="D835" s="15"/>
      <c r="E835" s="15"/>
      <c r="F835" s="12"/>
      <c r="G835" s="12"/>
      <c r="H835" s="12"/>
      <c r="I835" s="15"/>
      <c r="J835" s="12"/>
      <c r="K835" s="12"/>
      <c r="L835" s="12"/>
      <c r="M835" s="12"/>
      <c r="N835" s="12"/>
      <c r="O835" s="12"/>
      <c r="P835" s="12"/>
      <c r="Q835" s="12"/>
      <c r="R835" s="12"/>
      <c r="S835" s="12"/>
      <c r="T835" s="12"/>
      <c r="U835" s="12"/>
      <c r="V835" s="12"/>
      <c r="W835" s="12"/>
      <c r="X835" s="12"/>
      <c r="Y835" s="12"/>
      <c r="Z835" s="12"/>
    </row>
    <row r="836" ht="12.75" customHeight="1">
      <c r="A836" s="12"/>
      <c r="B836" s="12"/>
      <c r="C836" s="12"/>
      <c r="D836" s="15"/>
      <c r="E836" s="15"/>
      <c r="F836" s="12"/>
      <c r="G836" s="12"/>
      <c r="H836" s="12"/>
      <c r="I836" s="15"/>
      <c r="J836" s="12"/>
      <c r="K836" s="12"/>
      <c r="L836" s="12"/>
      <c r="M836" s="12"/>
      <c r="N836" s="12"/>
      <c r="O836" s="12"/>
      <c r="P836" s="12"/>
      <c r="Q836" s="12"/>
      <c r="R836" s="12"/>
      <c r="S836" s="12"/>
      <c r="T836" s="12"/>
      <c r="U836" s="12"/>
      <c r="V836" s="12"/>
      <c r="W836" s="12"/>
      <c r="X836" s="12"/>
      <c r="Y836" s="12"/>
      <c r="Z836" s="12"/>
    </row>
    <row r="837" ht="12.75" customHeight="1">
      <c r="A837" s="12"/>
      <c r="B837" s="12"/>
      <c r="C837" s="12"/>
      <c r="D837" s="15"/>
      <c r="E837" s="15"/>
      <c r="F837" s="12"/>
      <c r="G837" s="12"/>
      <c r="H837" s="12"/>
      <c r="I837" s="15"/>
      <c r="J837" s="12"/>
      <c r="K837" s="12"/>
      <c r="L837" s="12"/>
      <c r="M837" s="12"/>
      <c r="N837" s="12"/>
      <c r="O837" s="12"/>
      <c r="P837" s="12"/>
      <c r="Q837" s="12"/>
      <c r="R837" s="12"/>
      <c r="S837" s="12"/>
      <c r="T837" s="12"/>
      <c r="U837" s="12"/>
      <c r="V837" s="12"/>
      <c r="W837" s="12"/>
      <c r="X837" s="12"/>
      <c r="Y837" s="12"/>
      <c r="Z837" s="12"/>
    </row>
    <row r="838" ht="12.75" customHeight="1">
      <c r="A838" s="12"/>
      <c r="B838" s="12"/>
      <c r="C838" s="12"/>
      <c r="D838" s="15"/>
      <c r="E838" s="15"/>
      <c r="F838" s="12"/>
      <c r="G838" s="12"/>
      <c r="H838" s="12"/>
      <c r="I838" s="15"/>
      <c r="J838" s="12"/>
      <c r="K838" s="12"/>
      <c r="L838" s="12"/>
      <c r="M838" s="12"/>
      <c r="N838" s="12"/>
      <c r="O838" s="12"/>
      <c r="P838" s="12"/>
      <c r="Q838" s="12"/>
      <c r="R838" s="12"/>
      <c r="S838" s="12"/>
      <c r="T838" s="12"/>
      <c r="U838" s="12"/>
      <c r="V838" s="12"/>
      <c r="W838" s="12"/>
      <c r="X838" s="12"/>
      <c r="Y838" s="12"/>
      <c r="Z838" s="12"/>
    </row>
    <row r="839" ht="12.75" customHeight="1">
      <c r="A839" s="12"/>
      <c r="B839" s="12"/>
      <c r="C839" s="12"/>
      <c r="D839" s="15"/>
      <c r="E839" s="15"/>
      <c r="F839" s="12"/>
      <c r="G839" s="12"/>
      <c r="H839" s="12"/>
      <c r="I839" s="15"/>
      <c r="J839" s="12"/>
      <c r="K839" s="12"/>
      <c r="L839" s="12"/>
      <c r="M839" s="12"/>
      <c r="N839" s="12"/>
      <c r="O839" s="12"/>
      <c r="P839" s="12"/>
      <c r="Q839" s="12"/>
      <c r="R839" s="12"/>
      <c r="S839" s="12"/>
      <c r="T839" s="12"/>
      <c r="U839" s="12"/>
      <c r="V839" s="12"/>
      <c r="W839" s="12"/>
      <c r="X839" s="12"/>
      <c r="Y839" s="12"/>
      <c r="Z839" s="12"/>
    </row>
    <row r="840" ht="12.75" customHeight="1">
      <c r="A840" s="12"/>
      <c r="B840" s="12"/>
      <c r="C840" s="12"/>
      <c r="D840" s="15"/>
      <c r="E840" s="15"/>
      <c r="F840" s="12"/>
      <c r="G840" s="12"/>
      <c r="H840" s="12"/>
      <c r="I840" s="15"/>
      <c r="J840" s="12"/>
      <c r="K840" s="12"/>
      <c r="L840" s="12"/>
      <c r="M840" s="12"/>
      <c r="N840" s="12"/>
      <c r="O840" s="12"/>
      <c r="P840" s="12"/>
      <c r="Q840" s="12"/>
      <c r="R840" s="12"/>
      <c r="S840" s="12"/>
      <c r="T840" s="12"/>
      <c r="U840" s="12"/>
      <c r="V840" s="12"/>
      <c r="W840" s="12"/>
      <c r="X840" s="12"/>
      <c r="Y840" s="12"/>
      <c r="Z840" s="12"/>
    </row>
    <row r="841" ht="12.75" customHeight="1">
      <c r="A841" s="12"/>
      <c r="B841" s="12"/>
      <c r="C841" s="12"/>
      <c r="D841" s="15"/>
      <c r="E841" s="15"/>
      <c r="F841" s="12"/>
      <c r="G841" s="12"/>
      <c r="H841" s="12"/>
      <c r="I841" s="15"/>
      <c r="J841" s="12"/>
      <c r="K841" s="12"/>
      <c r="L841" s="12"/>
      <c r="M841" s="12"/>
      <c r="N841" s="12"/>
      <c r="O841" s="12"/>
      <c r="P841" s="12"/>
      <c r="Q841" s="12"/>
      <c r="R841" s="12"/>
      <c r="S841" s="12"/>
      <c r="T841" s="12"/>
      <c r="U841" s="12"/>
      <c r="V841" s="12"/>
      <c r="W841" s="12"/>
      <c r="X841" s="12"/>
      <c r="Y841" s="12"/>
      <c r="Z841" s="12"/>
    </row>
    <row r="842" ht="12.75" customHeight="1">
      <c r="A842" s="12"/>
      <c r="B842" s="12"/>
      <c r="C842" s="12"/>
      <c r="D842" s="15"/>
      <c r="E842" s="15"/>
      <c r="F842" s="12"/>
      <c r="G842" s="12"/>
      <c r="H842" s="12"/>
      <c r="I842" s="15"/>
      <c r="J842" s="12"/>
      <c r="K842" s="12"/>
      <c r="L842" s="12"/>
      <c r="M842" s="12"/>
      <c r="N842" s="12"/>
      <c r="O842" s="12"/>
      <c r="P842" s="12"/>
      <c r="Q842" s="12"/>
      <c r="R842" s="12"/>
      <c r="S842" s="12"/>
      <c r="T842" s="12"/>
      <c r="U842" s="12"/>
      <c r="V842" s="12"/>
      <c r="W842" s="12"/>
      <c r="X842" s="12"/>
      <c r="Y842" s="12"/>
      <c r="Z842" s="12"/>
    </row>
    <row r="843" ht="12.75" customHeight="1">
      <c r="A843" s="12"/>
      <c r="B843" s="12"/>
      <c r="C843" s="12"/>
      <c r="D843" s="15"/>
      <c r="E843" s="15"/>
      <c r="F843" s="12"/>
      <c r="G843" s="12"/>
      <c r="H843" s="12"/>
      <c r="I843" s="15"/>
      <c r="J843" s="12"/>
      <c r="K843" s="12"/>
      <c r="L843" s="12"/>
      <c r="M843" s="12"/>
      <c r="N843" s="12"/>
      <c r="O843" s="12"/>
      <c r="P843" s="12"/>
      <c r="Q843" s="12"/>
      <c r="R843" s="12"/>
      <c r="S843" s="12"/>
      <c r="T843" s="12"/>
      <c r="U843" s="12"/>
      <c r="V843" s="12"/>
      <c r="W843" s="12"/>
      <c r="X843" s="12"/>
      <c r="Y843" s="12"/>
      <c r="Z843" s="12"/>
    </row>
    <row r="844" ht="12.75" customHeight="1">
      <c r="A844" s="12"/>
      <c r="B844" s="12"/>
      <c r="C844" s="12"/>
      <c r="D844" s="15"/>
      <c r="E844" s="15"/>
      <c r="F844" s="12"/>
      <c r="G844" s="12"/>
      <c r="H844" s="12"/>
      <c r="I844" s="15"/>
      <c r="J844" s="12"/>
      <c r="K844" s="12"/>
      <c r="L844" s="12"/>
      <c r="M844" s="12"/>
      <c r="N844" s="12"/>
      <c r="O844" s="12"/>
      <c r="P844" s="12"/>
      <c r="Q844" s="12"/>
      <c r="R844" s="12"/>
      <c r="S844" s="12"/>
      <c r="T844" s="12"/>
      <c r="U844" s="12"/>
      <c r="V844" s="12"/>
      <c r="W844" s="12"/>
      <c r="X844" s="12"/>
      <c r="Y844" s="12"/>
      <c r="Z844" s="12"/>
    </row>
    <row r="845" ht="12.75" customHeight="1">
      <c r="A845" s="12"/>
      <c r="B845" s="12"/>
      <c r="C845" s="12"/>
      <c r="D845" s="15"/>
      <c r="E845" s="15"/>
      <c r="F845" s="12"/>
      <c r="G845" s="12"/>
      <c r="H845" s="12"/>
      <c r="I845" s="15"/>
      <c r="J845" s="12"/>
      <c r="K845" s="12"/>
      <c r="L845" s="12"/>
      <c r="M845" s="12"/>
      <c r="N845" s="12"/>
      <c r="O845" s="12"/>
      <c r="P845" s="12"/>
      <c r="Q845" s="12"/>
      <c r="R845" s="12"/>
      <c r="S845" s="12"/>
      <c r="T845" s="12"/>
      <c r="U845" s="12"/>
      <c r="V845" s="12"/>
      <c r="W845" s="12"/>
      <c r="X845" s="12"/>
      <c r="Y845" s="12"/>
      <c r="Z845" s="12"/>
    </row>
    <row r="846" ht="12.75" customHeight="1">
      <c r="A846" s="12"/>
      <c r="B846" s="12"/>
      <c r="C846" s="12"/>
      <c r="D846" s="15"/>
      <c r="E846" s="15"/>
      <c r="F846" s="12"/>
      <c r="G846" s="12"/>
      <c r="H846" s="12"/>
      <c r="I846" s="15"/>
      <c r="J846" s="12"/>
      <c r="K846" s="12"/>
      <c r="L846" s="12"/>
      <c r="M846" s="12"/>
      <c r="N846" s="12"/>
      <c r="O846" s="12"/>
      <c r="P846" s="12"/>
      <c r="Q846" s="12"/>
      <c r="R846" s="12"/>
      <c r="S846" s="12"/>
      <c r="T846" s="12"/>
      <c r="U846" s="12"/>
      <c r="V846" s="12"/>
      <c r="W846" s="12"/>
      <c r="X846" s="12"/>
      <c r="Y846" s="12"/>
      <c r="Z846" s="12"/>
    </row>
    <row r="847" ht="12.75" customHeight="1">
      <c r="A847" s="12"/>
      <c r="B847" s="12"/>
      <c r="C847" s="12"/>
      <c r="D847" s="15"/>
      <c r="E847" s="15"/>
      <c r="F847" s="12"/>
      <c r="G847" s="12"/>
      <c r="H847" s="12"/>
      <c r="I847" s="15"/>
      <c r="J847" s="12"/>
      <c r="K847" s="12"/>
      <c r="L847" s="12"/>
      <c r="M847" s="12"/>
      <c r="N847" s="12"/>
      <c r="O847" s="12"/>
      <c r="P847" s="12"/>
      <c r="Q847" s="12"/>
      <c r="R847" s="12"/>
      <c r="S847" s="12"/>
      <c r="T847" s="12"/>
      <c r="U847" s="12"/>
      <c r="V847" s="12"/>
      <c r="W847" s="12"/>
      <c r="X847" s="12"/>
      <c r="Y847" s="12"/>
      <c r="Z847" s="12"/>
    </row>
    <row r="848" ht="12.75" customHeight="1">
      <c r="A848" s="12"/>
      <c r="B848" s="12"/>
      <c r="C848" s="12"/>
      <c r="D848" s="15"/>
      <c r="E848" s="15"/>
      <c r="F848" s="12"/>
      <c r="G848" s="12"/>
      <c r="H848" s="12"/>
      <c r="I848" s="15"/>
      <c r="J848" s="12"/>
      <c r="K848" s="12"/>
      <c r="L848" s="12"/>
      <c r="M848" s="12"/>
      <c r="N848" s="12"/>
      <c r="O848" s="12"/>
      <c r="P848" s="12"/>
      <c r="Q848" s="12"/>
      <c r="R848" s="12"/>
      <c r="S848" s="12"/>
      <c r="T848" s="12"/>
      <c r="U848" s="12"/>
      <c r="V848" s="12"/>
      <c r="W848" s="12"/>
      <c r="X848" s="12"/>
      <c r="Y848" s="12"/>
      <c r="Z848" s="12"/>
    </row>
    <row r="849" ht="12.75" customHeight="1">
      <c r="A849" s="12"/>
      <c r="B849" s="12"/>
      <c r="C849" s="12"/>
      <c r="D849" s="15"/>
      <c r="E849" s="15"/>
      <c r="F849" s="12"/>
      <c r="G849" s="12"/>
      <c r="H849" s="12"/>
      <c r="I849" s="15"/>
      <c r="J849" s="12"/>
      <c r="K849" s="12"/>
      <c r="L849" s="12"/>
      <c r="M849" s="12"/>
      <c r="N849" s="12"/>
      <c r="O849" s="12"/>
      <c r="P849" s="12"/>
      <c r="Q849" s="12"/>
      <c r="R849" s="12"/>
      <c r="S849" s="12"/>
      <c r="T849" s="12"/>
      <c r="U849" s="12"/>
      <c r="V849" s="12"/>
      <c r="W849" s="12"/>
      <c r="X849" s="12"/>
      <c r="Y849" s="12"/>
      <c r="Z849" s="12"/>
    </row>
    <row r="850" ht="12.75" customHeight="1">
      <c r="A850" s="12"/>
      <c r="B850" s="12"/>
      <c r="C850" s="12"/>
      <c r="D850" s="15"/>
      <c r="E850" s="15"/>
      <c r="F850" s="12"/>
      <c r="G850" s="12"/>
      <c r="H850" s="12"/>
      <c r="I850" s="15"/>
      <c r="J850" s="12"/>
      <c r="K850" s="12"/>
      <c r="L850" s="12"/>
      <c r="M850" s="12"/>
      <c r="N850" s="12"/>
      <c r="O850" s="12"/>
      <c r="P850" s="12"/>
      <c r="Q850" s="12"/>
      <c r="R850" s="12"/>
      <c r="S850" s="12"/>
      <c r="T850" s="12"/>
      <c r="U850" s="12"/>
      <c r="V850" s="12"/>
      <c r="W850" s="12"/>
      <c r="X850" s="12"/>
      <c r="Y850" s="12"/>
      <c r="Z850" s="12"/>
    </row>
    <row r="851" ht="12.75" customHeight="1">
      <c r="A851" s="12"/>
      <c r="B851" s="12"/>
      <c r="C851" s="12"/>
      <c r="D851" s="15"/>
      <c r="E851" s="15"/>
      <c r="F851" s="12"/>
      <c r="G851" s="12"/>
      <c r="H851" s="12"/>
      <c r="I851" s="15"/>
      <c r="J851" s="12"/>
      <c r="K851" s="12"/>
      <c r="L851" s="12"/>
      <c r="M851" s="12"/>
      <c r="N851" s="12"/>
      <c r="O851" s="12"/>
      <c r="P851" s="12"/>
      <c r="Q851" s="12"/>
      <c r="R851" s="12"/>
      <c r="S851" s="12"/>
      <c r="T851" s="12"/>
      <c r="U851" s="12"/>
      <c r="V851" s="12"/>
      <c r="W851" s="12"/>
      <c r="X851" s="12"/>
      <c r="Y851" s="12"/>
      <c r="Z851" s="12"/>
    </row>
    <row r="852" ht="12.75" customHeight="1">
      <c r="A852" s="12"/>
      <c r="B852" s="12"/>
      <c r="C852" s="12"/>
      <c r="D852" s="15"/>
      <c r="E852" s="15"/>
      <c r="F852" s="12"/>
      <c r="G852" s="12"/>
      <c r="H852" s="12"/>
      <c r="I852" s="15"/>
      <c r="J852" s="12"/>
      <c r="K852" s="12"/>
      <c r="L852" s="12"/>
      <c r="M852" s="12"/>
      <c r="N852" s="12"/>
      <c r="O852" s="12"/>
      <c r="P852" s="12"/>
      <c r="Q852" s="12"/>
      <c r="R852" s="12"/>
      <c r="S852" s="12"/>
      <c r="T852" s="12"/>
      <c r="U852" s="12"/>
      <c r="V852" s="12"/>
      <c r="W852" s="12"/>
      <c r="X852" s="12"/>
      <c r="Y852" s="12"/>
      <c r="Z852" s="12"/>
    </row>
    <row r="853" ht="12.75" customHeight="1">
      <c r="A853" s="12"/>
      <c r="B853" s="12"/>
      <c r="C853" s="12"/>
      <c r="D853" s="15"/>
      <c r="E853" s="15"/>
      <c r="F853" s="12"/>
      <c r="G853" s="12"/>
      <c r="H853" s="12"/>
      <c r="I853" s="15"/>
      <c r="J853" s="12"/>
      <c r="K853" s="12"/>
      <c r="L853" s="12"/>
      <c r="M853" s="12"/>
      <c r="N853" s="12"/>
      <c r="O853" s="12"/>
      <c r="P853" s="12"/>
      <c r="Q853" s="12"/>
      <c r="R853" s="12"/>
      <c r="S853" s="12"/>
      <c r="T853" s="12"/>
      <c r="U853" s="12"/>
      <c r="V853" s="12"/>
      <c r="W853" s="12"/>
      <c r="X853" s="12"/>
      <c r="Y853" s="12"/>
      <c r="Z853" s="12"/>
    </row>
    <row r="854" ht="12.75" customHeight="1">
      <c r="A854" s="12"/>
      <c r="B854" s="12"/>
      <c r="C854" s="12"/>
      <c r="D854" s="15"/>
      <c r="E854" s="15"/>
      <c r="F854" s="12"/>
      <c r="G854" s="12"/>
      <c r="H854" s="12"/>
      <c r="I854" s="15"/>
      <c r="J854" s="12"/>
      <c r="K854" s="12"/>
      <c r="L854" s="12"/>
      <c r="M854" s="12"/>
      <c r="N854" s="12"/>
      <c r="O854" s="12"/>
      <c r="P854" s="12"/>
      <c r="Q854" s="12"/>
      <c r="R854" s="12"/>
      <c r="S854" s="12"/>
      <c r="T854" s="12"/>
      <c r="U854" s="12"/>
      <c r="V854" s="12"/>
      <c r="W854" s="12"/>
      <c r="X854" s="12"/>
      <c r="Y854" s="12"/>
      <c r="Z854" s="12"/>
    </row>
    <row r="855" ht="12.75" customHeight="1">
      <c r="A855" s="12"/>
      <c r="B855" s="12"/>
      <c r="C855" s="12"/>
      <c r="D855" s="15"/>
      <c r="E855" s="15"/>
      <c r="F855" s="12"/>
      <c r="G855" s="12"/>
      <c r="H855" s="12"/>
      <c r="I855" s="15"/>
      <c r="J855" s="12"/>
      <c r="K855" s="12"/>
      <c r="L855" s="12"/>
      <c r="M855" s="12"/>
      <c r="N855" s="12"/>
      <c r="O855" s="12"/>
      <c r="P855" s="12"/>
      <c r="Q855" s="12"/>
      <c r="R855" s="12"/>
      <c r="S855" s="12"/>
      <c r="T855" s="12"/>
      <c r="U855" s="12"/>
      <c r="V855" s="12"/>
      <c r="W855" s="12"/>
      <c r="X855" s="12"/>
      <c r="Y855" s="12"/>
      <c r="Z855" s="12"/>
    </row>
    <row r="856" ht="12.75" customHeight="1">
      <c r="A856" s="12"/>
      <c r="B856" s="12"/>
      <c r="C856" s="12"/>
      <c r="D856" s="15"/>
      <c r="E856" s="15"/>
      <c r="F856" s="12"/>
      <c r="G856" s="12"/>
      <c r="H856" s="12"/>
      <c r="I856" s="15"/>
      <c r="J856" s="12"/>
      <c r="K856" s="12"/>
      <c r="L856" s="12"/>
      <c r="M856" s="12"/>
      <c r="N856" s="12"/>
      <c r="O856" s="12"/>
      <c r="P856" s="12"/>
      <c r="Q856" s="12"/>
      <c r="R856" s="12"/>
      <c r="S856" s="12"/>
      <c r="T856" s="12"/>
      <c r="U856" s="12"/>
      <c r="V856" s="12"/>
      <c r="W856" s="12"/>
      <c r="X856" s="12"/>
      <c r="Y856" s="12"/>
      <c r="Z856" s="12"/>
    </row>
    <row r="857" ht="12.75" customHeight="1">
      <c r="A857" s="12"/>
      <c r="B857" s="12"/>
      <c r="C857" s="12"/>
      <c r="D857" s="15"/>
      <c r="E857" s="15"/>
      <c r="F857" s="12"/>
      <c r="G857" s="12"/>
      <c r="H857" s="12"/>
      <c r="I857" s="15"/>
      <c r="J857" s="12"/>
      <c r="K857" s="12"/>
      <c r="L857" s="12"/>
      <c r="M857" s="12"/>
      <c r="N857" s="12"/>
      <c r="O857" s="12"/>
      <c r="P857" s="12"/>
      <c r="Q857" s="12"/>
      <c r="R857" s="12"/>
      <c r="S857" s="12"/>
      <c r="T857" s="12"/>
      <c r="U857" s="12"/>
      <c r="V857" s="12"/>
      <c r="W857" s="12"/>
      <c r="X857" s="12"/>
      <c r="Y857" s="12"/>
      <c r="Z857" s="12"/>
    </row>
    <row r="858" ht="12.75" customHeight="1">
      <c r="A858" s="12"/>
      <c r="B858" s="12"/>
      <c r="C858" s="12"/>
      <c r="D858" s="15"/>
      <c r="E858" s="15"/>
      <c r="F858" s="12"/>
      <c r="G858" s="12"/>
      <c r="H858" s="12"/>
      <c r="I858" s="15"/>
      <c r="J858" s="12"/>
      <c r="K858" s="12"/>
      <c r="L858" s="12"/>
      <c r="M858" s="12"/>
      <c r="N858" s="12"/>
      <c r="O858" s="12"/>
      <c r="P858" s="12"/>
      <c r="Q858" s="12"/>
      <c r="R858" s="12"/>
      <c r="S858" s="12"/>
      <c r="T858" s="12"/>
      <c r="U858" s="12"/>
      <c r="V858" s="12"/>
      <c r="W858" s="12"/>
      <c r="X858" s="12"/>
      <c r="Y858" s="12"/>
      <c r="Z858" s="12"/>
    </row>
    <row r="859" ht="12.75" customHeight="1">
      <c r="A859" s="12"/>
      <c r="B859" s="12"/>
      <c r="C859" s="12"/>
      <c r="D859" s="15"/>
      <c r="E859" s="15"/>
      <c r="F859" s="12"/>
      <c r="G859" s="12"/>
      <c r="H859" s="12"/>
      <c r="I859" s="15"/>
      <c r="J859" s="12"/>
      <c r="K859" s="12"/>
      <c r="L859" s="12"/>
      <c r="M859" s="12"/>
      <c r="N859" s="12"/>
      <c r="O859" s="12"/>
      <c r="P859" s="12"/>
      <c r="Q859" s="12"/>
      <c r="R859" s="12"/>
      <c r="S859" s="12"/>
      <c r="T859" s="12"/>
      <c r="U859" s="12"/>
      <c r="V859" s="12"/>
      <c r="W859" s="12"/>
      <c r="X859" s="12"/>
      <c r="Y859" s="12"/>
      <c r="Z859" s="12"/>
    </row>
    <row r="860" ht="12.75" customHeight="1">
      <c r="A860" s="12"/>
      <c r="B860" s="12"/>
      <c r="C860" s="12"/>
      <c r="D860" s="15"/>
      <c r="E860" s="15"/>
      <c r="F860" s="12"/>
      <c r="G860" s="12"/>
      <c r="H860" s="12"/>
      <c r="I860" s="15"/>
      <c r="J860" s="12"/>
      <c r="K860" s="12"/>
      <c r="L860" s="12"/>
      <c r="M860" s="12"/>
      <c r="N860" s="12"/>
      <c r="O860" s="12"/>
      <c r="P860" s="12"/>
      <c r="Q860" s="12"/>
      <c r="R860" s="12"/>
      <c r="S860" s="12"/>
      <c r="T860" s="12"/>
      <c r="U860" s="12"/>
      <c r="V860" s="12"/>
      <c r="W860" s="12"/>
      <c r="X860" s="12"/>
      <c r="Y860" s="12"/>
      <c r="Z860" s="12"/>
    </row>
    <row r="861" ht="12.75" customHeight="1">
      <c r="A861" s="12"/>
      <c r="B861" s="12"/>
      <c r="C861" s="12"/>
      <c r="D861" s="15"/>
      <c r="E861" s="15"/>
      <c r="F861" s="12"/>
      <c r="G861" s="12"/>
      <c r="H861" s="12"/>
      <c r="I861" s="15"/>
      <c r="J861" s="12"/>
      <c r="K861" s="12"/>
      <c r="L861" s="12"/>
      <c r="M861" s="12"/>
      <c r="N861" s="12"/>
      <c r="O861" s="12"/>
      <c r="P861" s="12"/>
      <c r="Q861" s="12"/>
      <c r="R861" s="12"/>
      <c r="S861" s="12"/>
      <c r="T861" s="12"/>
      <c r="U861" s="12"/>
      <c r="V861" s="12"/>
      <c r="W861" s="12"/>
      <c r="X861" s="12"/>
      <c r="Y861" s="12"/>
      <c r="Z861" s="12"/>
    </row>
    <row r="862" ht="12.75" customHeight="1">
      <c r="A862" s="12"/>
      <c r="B862" s="12"/>
      <c r="C862" s="12"/>
      <c r="D862" s="15"/>
      <c r="E862" s="15"/>
      <c r="F862" s="12"/>
      <c r="G862" s="12"/>
      <c r="H862" s="12"/>
      <c r="I862" s="15"/>
      <c r="J862" s="12"/>
      <c r="K862" s="12"/>
      <c r="L862" s="12"/>
      <c r="M862" s="12"/>
      <c r="N862" s="12"/>
      <c r="O862" s="12"/>
      <c r="P862" s="12"/>
      <c r="Q862" s="12"/>
      <c r="R862" s="12"/>
      <c r="S862" s="12"/>
      <c r="T862" s="12"/>
      <c r="U862" s="12"/>
      <c r="V862" s="12"/>
      <c r="W862" s="12"/>
      <c r="X862" s="12"/>
      <c r="Y862" s="12"/>
      <c r="Z862" s="12"/>
    </row>
    <row r="863" ht="12.75" customHeight="1">
      <c r="A863" s="12"/>
      <c r="B863" s="12"/>
      <c r="C863" s="12"/>
      <c r="D863" s="15"/>
      <c r="E863" s="15"/>
      <c r="F863" s="12"/>
      <c r="G863" s="12"/>
      <c r="H863" s="12"/>
      <c r="I863" s="15"/>
      <c r="J863" s="12"/>
      <c r="K863" s="12"/>
      <c r="L863" s="12"/>
      <c r="M863" s="12"/>
      <c r="N863" s="12"/>
      <c r="O863" s="12"/>
      <c r="P863" s="12"/>
      <c r="Q863" s="12"/>
      <c r="R863" s="12"/>
      <c r="S863" s="12"/>
      <c r="T863" s="12"/>
      <c r="U863" s="12"/>
      <c r="V863" s="12"/>
      <c r="W863" s="12"/>
      <c r="X863" s="12"/>
      <c r="Y863" s="12"/>
      <c r="Z863" s="12"/>
    </row>
    <row r="864" ht="12.75" customHeight="1">
      <c r="A864" s="12"/>
      <c r="B864" s="12"/>
      <c r="C864" s="12"/>
      <c r="D864" s="15"/>
      <c r="E864" s="15"/>
      <c r="F864" s="12"/>
      <c r="G864" s="12"/>
      <c r="H864" s="12"/>
      <c r="I864" s="15"/>
      <c r="J864" s="12"/>
      <c r="K864" s="12"/>
      <c r="L864" s="12"/>
      <c r="M864" s="12"/>
      <c r="N864" s="12"/>
      <c r="O864" s="12"/>
      <c r="P864" s="12"/>
      <c r="Q864" s="12"/>
      <c r="R864" s="12"/>
      <c r="S864" s="12"/>
      <c r="T864" s="12"/>
      <c r="U864" s="12"/>
      <c r="V864" s="12"/>
      <c r="W864" s="12"/>
      <c r="X864" s="12"/>
      <c r="Y864" s="12"/>
      <c r="Z864" s="12"/>
    </row>
    <row r="865" ht="12.75" customHeight="1">
      <c r="A865" s="12"/>
      <c r="B865" s="12"/>
      <c r="C865" s="12"/>
      <c r="D865" s="15"/>
      <c r="E865" s="15"/>
      <c r="F865" s="12"/>
      <c r="G865" s="12"/>
      <c r="H865" s="12"/>
      <c r="I865" s="15"/>
      <c r="J865" s="12"/>
      <c r="K865" s="12"/>
      <c r="L865" s="12"/>
      <c r="M865" s="12"/>
      <c r="N865" s="12"/>
      <c r="O865" s="12"/>
      <c r="P865" s="12"/>
      <c r="Q865" s="12"/>
      <c r="R865" s="12"/>
      <c r="S865" s="12"/>
      <c r="T865" s="12"/>
      <c r="U865" s="12"/>
      <c r="V865" s="12"/>
      <c r="W865" s="12"/>
      <c r="X865" s="12"/>
      <c r="Y865" s="12"/>
      <c r="Z865" s="12"/>
    </row>
    <row r="866" ht="12.75" customHeight="1">
      <c r="A866" s="12"/>
      <c r="B866" s="12"/>
      <c r="C866" s="12"/>
      <c r="D866" s="15"/>
      <c r="E866" s="15"/>
      <c r="F866" s="12"/>
      <c r="G866" s="12"/>
      <c r="H866" s="12"/>
      <c r="I866" s="15"/>
      <c r="J866" s="12"/>
      <c r="K866" s="12"/>
      <c r="L866" s="12"/>
      <c r="M866" s="12"/>
      <c r="N866" s="12"/>
      <c r="O866" s="12"/>
      <c r="P866" s="12"/>
      <c r="Q866" s="12"/>
      <c r="R866" s="12"/>
      <c r="S866" s="12"/>
      <c r="T866" s="12"/>
      <c r="U866" s="12"/>
      <c r="V866" s="12"/>
      <c r="W866" s="12"/>
      <c r="X866" s="12"/>
      <c r="Y866" s="12"/>
      <c r="Z866" s="12"/>
    </row>
    <row r="867" ht="12.75" customHeight="1">
      <c r="A867" s="12"/>
      <c r="B867" s="12"/>
      <c r="C867" s="12"/>
      <c r="D867" s="15"/>
      <c r="E867" s="15"/>
      <c r="F867" s="12"/>
      <c r="G867" s="12"/>
      <c r="H867" s="12"/>
      <c r="I867" s="15"/>
      <c r="J867" s="12"/>
      <c r="K867" s="12"/>
      <c r="L867" s="12"/>
      <c r="M867" s="12"/>
      <c r="N867" s="12"/>
      <c r="O867" s="12"/>
      <c r="P867" s="12"/>
      <c r="Q867" s="12"/>
      <c r="R867" s="12"/>
      <c r="S867" s="12"/>
      <c r="T867" s="12"/>
      <c r="U867" s="12"/>
      <c r="V867" s="12"/>
      <c r="W867" s="12"/>
      <c r="X867" s="12"/>
      <c r="Y867" s="12"/>
      <c r="Z867" s="12"/>
    </row>
    <row r="868" ht="12.75" customHeight="1">
      <c r="A868" s="12"/>
      <c r="B868" s="12"/>
      <c r="C868" s="12"/>
      <c r="D868" s="15"/>
      <c r="E868" s="15"/>
      <c r="F868" s="12"/>
      <c r="G868" s="12"/>
      <c r="H868" s="12"/>
      <c r="I868" s="15"/>
      <c r="J868" s="12"/>
      <c r="K868" s="12"/>
      <c r="L868" s="12"/>
      <c r="M868" s="12"/>
      <c r="N868" s="12"/>
      <c r="O868" s="12"/>
      <c r="P868" s="12"/>
      <c r="Q868" s="12"/>
      <c r="R868" s="12"/>
      <c r="S868" s="12"/>
      <c r="T868" s="12"/>
      <c r="U868" s="12"/>
      <c r="V868" s="12"/>
      <c r="W868" s="12"/>
      <c r="X868" s="12"/>
      <c r="Y868" s="12"/>
      <c r="Z868" s="12"/>
    </row>
    <row r="869" ht="12.75" customHeight="1">
      <c r="A869" s="12"/>
      <c r="B869" s="12"/>
      <c r="C869" s="12"/>
      <c r="D869" s="15"/>
      <c r="E869" s="15"/>
      <c r="F869" s="12"/>
      <c r="G869" s="12"/>
      <c r="H869" s="12"/>
      <c r="I869" s="15"/>
      <c r="J869" s="12"/>
      <c r="K869" s="12"/>
      <c r="L869" s="12"/>
      <c r="M869" s="12"/>
      <c r="N869" s="12"/>
      <c r="O869" s="12"/>
      <c r="P869" s="12"/>
      <c r="Q869" s="12"/>
      <c r="R869" s="12"/>
      <c r="S869" s="12"/>
      <c r="T869" s="12"/>
      <c r="U869" s="12"/>
      <c r="V869" s="12"/>
      <c r="W869" s="12"/>
      <c r="X869" s="12"/>
      <c r="Y869" s="12"/>
      <c r="Z869" s="12"/>
    </row>
    <row r="870" ht="12.75" customHeight="1">
      <c r="A870" s="12"/>
      <c r="B870" s="12"/>
      <c r="C870" s="12"/>
      <c r="D870" s="15"/>
      <c r="E870" s="15"/>
      <c r="F870" s="12"/>
      <c r="G870" s="12"/>
      <c r="H870" s="12"/>
      <c r="I870" s="15"/>
      <c r="J870" s="12"/>
      <c r="K870" s="12"/>
      <c r="L870" s="12"/>
      <c r="M870" s="12"/>
      <c r="N870" s="12"/>
      <c r="O870" s="12"/>
      <c r="P870" s="12"/>
      <c r="Q870" s="12"/>
      <c r="R870" s="12"/>
      <c r="S870" s="12"/>
      <c r="T870" s="12"/>
      <c r="U870" s="12"/>
      <c r="V870" s="12"/>
      <c r="W870" s="12"/>
      <c r="X870" s="12"/>
      <c r="Y870" s="12"/>
      <c r="Z870" s="12"/>
    </row>
    <row r="871" ht="12.75" customHeight="1">
      <c r="A871" s="12"/>
      <c r="B871" s="12"/>
      <c r="C871" s="12"/>
      <c r="D871" s="15"/>
      <c r="E871" s="15"/>
      <c r="F871" s="12"/>
      <c r="G871" s="12"/>
      <c r="H871" s="12"/>
      <c r="I871" s="15"/>
      <c r="J871" s="12"/>
      <c r="K871" s="12"/>
      <c r="L871" s="12"/>
      <c r="M871" s="12"/>
      <c r="N871" s="12"/>
      <c r="O871" s="12"/>
      <c r="P871" s="12"/>
      <c r="Q871" s="12"/>
      <c r="R871" s="12"/>
      <c r="S871" s="12"/>
      <c r="T871" s="12"/>
      <c r="U871" s="12"/>
      <c r="V871" s="12"/>
      <c r="W871" s="12"/>
      <c r="X871" s="12"/>
      <c r="Y871" s="12"/>
      <c r="Z871" s="12"/>
    </row>
    <row r="872" ht="12.75" customHeight="1">
      <c r="A872" s="12"/>
      <c r="B872" s="12"/>
      <c r="C872" s="12"/>
      <c r="D872" s="15"/>
      <c r="E872" s="15"/>
      <c r="F872" s="12"/>
      <c r="G872" s="12"/>
      <c r="H872" s="12"/>
      <c r="I872" s="15"/>
      <c r="J872" s="12"/>
      <c r="K872" s="12"/>
      <c r="L872" s="12"/>
      <c r="M872" s="12"/>
      <c r="N872" s="12"/>
      <c r="O872" s="12"/>
      <c r="P872" s="12"/>
      <c r="Q872" s="12"/>
      <c r="R872" s="12"/>
      <c r="S872" s="12"/>
      <c r="T872" s="12"/>
      <c r="U872" s="12"/>
      <c r="V872" s="12"/>
      <c r="W872" s="12"/>
      <c r="X872" s="12"/>
      <c r="Y872" s="12"/>
      <c r="Z872" s="12"/>
    </row>
    <row r="873" ht="12.75" customHeight="1">
      <c r="A873" s="12"/>
      <c r="B873" s="12"/>
      <c r="C873" s="12"/>
      <c r="D873" s="15"/>
      <c r="E873" s="15"/>
      <c r="F873" s="12"/>
      <c r="G873" s="12"/>
      <c r="H873" s="12"/>
      <c r="I873" s="15"/>
      <c r="J873" s="12"/>
      <c r="K873" s="12"/>
      <c r="L873" s="12"/>
      <c r="M873" s="12"/>
      <c r="N873" s="12"/>
      <c r="O873" s="12"/>
      <c r="P873" s="12"/>
      <c r="Q873" s="12"/>
      <c r="R873" s="12"/>
      <c r="S873" s="12"/>
      <c r="T873" s="12"/>
      <c r="U873" s="12"/>
      <c r="V873" s="12"/>
      <c r="W873" s="12"/>
      <c r="X873" s="12"/>
      <c r="Y873" s="12"/>
      <c r="Z873" s="12"/>
    </row>
    <row r="874" ht="12.75" customHeight="1">
      <c r="A874" s="12"/>
      <c r="B874" s="12"/>
      <c r="C874" s="12"/>
      <c r="D874" s="15"/>
      <c r="E874" s="15"/>
      <c r="F874" s="12"/>
      <c r="G874" s="12"/>
      <c r="H874" s="12"/>
      <c r="I874" s="15"/>
      <c r="J874" s="12"/>
      <c r="K874" s="12"/>
      <c r="L874" s="12"/>
      <c r="M874" s="12"/>
      <c r="N874" s="12"/>
      <c r="O874" s="12"/>
      <c r="P874" s="12"/>
      <c r="Q874" s="12"/>
      <c r="R874" s="12"/>
      <c r="S874" s="12"/>
      <c r="T874" s="12"/>
      <c r="U874" s="12"/>
      <c r="V874" s="12"/>
      <c r="W874" s="12"/>
      <c r="X874" s="12"/>
      <c r="Y874" s="12"/>
      <c r="Z874" s="12"/>
    </row>
    <row r="875" ht="12.75" customHeight="1">
      <c r="A875" s="12"/>
      <c r="B875" s="12"/>
      <c r="C875" s="12"/>
      <c r="D875" s="15"/>
      <c r="E875" s="15"/>
      <c r="F875" s="12"/>
      <c r="G875" s="12"/>
      <c r="H875" s="12"/>
      <c r="I875" s="15"/>
      <c r="J875" s="12"/>
      <c r="K875" s="12"/>
      <c r="L875" s="12"/>
      <c r="M875" s="12"/>
      <c r="N875" s="12"/>
      <c r="O875" s="12"/>
      <c r="P875" s="12"/>
      <c r="Q875" s="12"/>
      <c r="R875" s="12"/>
      <c r="S875" s="12"/>
      <c r="T875" s="12"/>
      <c r="U875" s="12"/>
      <c r="V875" s="12"/>
      <c r="W875" s="12"/>
      <c r="X875" s="12"/>
      <c r="Y875" s="12"/>
      <c r="Z875" s="12"/>
    </row>
    <row r="876" ht="12.75" customHeight="1">
      <c r="A876" s="12"/>
      <c r="B876" s="12"/>
      <c r="C876" s="12"/>
      <c r="D876" s="15"/>
      <c r="E876" s="15"/>
      <c r="F876" s="12"/>
      <c r="G876" s="12"/>
      <c r="H876" s="12"/>
      <c r="I876" s="15"/>
      <c r="J876" s="12"/>
      <c r="K876" s="12"/>
      <c r="L876" s="12"/>
      <c r="M876" s="12"/>
      <c r="N876" s="12"/>
      <c r="O876" s="12"/>
      <c r="P876" s="12"/>
      <c r="Q876" s="12"/>
      <c r="R876" s="12"/>
      <c r="S876" s="12"/>
      <c r="T876" s="12"/>
      <c r="U876" s="12"/>
      <c r="V876" s="12"/>
      <c r="W876" s="12"/>
      <c r="X876" s="12"/>
      <c r="Y876" s="12"/>
      <c r="Z876" s="12"/>
    </row>
    <row r="877" ht="12.75" customHeight="1">
      <c r="A877" s="12"/>
      <c r="B877" s="12"/>
      <c r="C877" s="12"/>
      <c r="D877" s="15"/>
      <c r="E877" s="15"/>
      <c r="F877" s="12"/>
      <c r="G877" s="12"/>
      <c r="H877" s="12"/>
      <c r="I877" s="15"/>
      <c r="J877" s="12"/>
      <c r="K877" s="12"/>
      <c r="L877" s="12"/>
      <c r="M877" s="12"/>
      <c r="N877" s="12"/>
      <c r="O877" s="12"/>
      <c r="P877" s="12"/>
      <c r="Q877" s="12"/>
      <c r="R877" s="12"/>
      <c r="S877" s="12"/>
      <c r="T877" s="12"/>
      <c r="U877" s="12"/>
      <c r="V877" s="12"/>
      <c r="W877" s="12"/>
      <c r="X877" s="12"/>
      <c r="Y877" s="12"/>
      <c r="Z877" s="12"/>
    </row>
    <row r="878" ht="12.75" customHeight="1">
      <c r="A878" s="12"/>
      <c r="B878" s="12"/>
      <c r="C878" s="12"/>
      <c r="D878" s="15"/>
      <c r="E878" s="15"/>
      <c r="F878" s="12"/>
      <c r="G878" s="12"/>
      <c r="H878" s="12"/>
      <c r="I878" s="15"/>
      <c r="J878" s="12"/>
      <c r="K878" s="12"/>
      <c r="L878" s="12"/>
      <c r="M878" s="12"/>
      <c r="N878" s="12"/>
      <c r="O878" s="12"/>
      <c r="P878" s="12"/>
      <c r="Q878" s="12"/>
      <c r="R878" s="12"/>
      <c r="S878" s="12"/>
      <c r="T878" s="12"/>
      <c r="U878" s="12"/>
      <c r="V878" s="12"/>
      <c r="W878" s="12"/>
      <c r="X878" s="12"/>
      <c r="Y878" s="12"/>
      <c r="Z878" s="12"/>
    </row>
    <row r="879" ht="12.75" customHeight="1">
      <c r="A879" s="12"/>
      <c r="B879" s="12"/>
      <c r="C879" s="12"/>
      <c r="D879" s="15"/>
      <c r="E879" s="15"/>
      <c r="F879" s="12"/>
      <c r="G879" s="12"/>
      <c r="H879" s="12"/>
      <c r="I879" s="15"/>
      <c r="J879" s="12"/>
      <c r="K879" s="12"/>
      <c r="L879" s="12"/>
      <c r="M879" s="12"/>
      <c r="N879" s="12"/>
      <c r="O879" s="12"/>
      <c r="P879" s="12"/>
      <c r="Q879" s="12"/>
      <c r="R879" s="12"/>
      <c r="S879" s="12"/>
      <c r="T879" s="12"/>
      <c r="U879" s="12"/>
      <c r="V879" s="12"/>
      <c r="W879" s="12"/>
      <c r="X879" s="12"/>
      <c r="Y879" s="12"/>
      <c r="Z879" s="12"/>
    </row>
    <row r="880" ht="12.75" customHeight="1">
      <c r="A880" s="12"/>
      <c r="B880" s="12"/>
      <c r="C880" s="12"/>
      <c r="D880" s="15"/>
      <c r="E880" s="15"/>
      <c r="F880" s="12"/>
      <c r="G880" s="12"/>
      <c r="H880" s="12"/>
      <c r="I880" s="15"/>
      <c r="J880" s="12"/>
      <c r="K880" s="12"/>
      <c r="L880" s="12"/>
      <c r="M880" s="12"/>
      <c r="N880" s="12"/>
      <c r="O880" s="12"/>
      <c r="P880" s="12"/>
      <c r="Q880" s="12"/>
      <c r="R880" s="12"/>
      <c r="S880" s="12"/>
      <c r="T880" s="12"/>
      <c r="U880" s="12"/>
      <c r="V880" s="12"/>
      <c r="W880" s="12"/>
      <c r="X880" s="12"/>
      <c r="Y880" s="12"/>
      <c r="Z880" s="12"/>
    </row>
    <row r="881" ht="12.75" customHeight="1">
      <c r="A881" s="12"/>
      <c r="B881" s="12"/>
      <c r="C881" s="12"/>
      <c r="D881" s="15"/>
      <c r="E881" s="15"/>
      <c r="F881" s="12"/>
      <c r="G881" s="12"/>
      <c r="H881" s="12"/>
      <c r="I881" s="15"/>
      <c r="J881" s="12"/>
      <c r="K881" s="12"/>
      <c r="L881" s="12"/>
      <c r="M881" s="12"/>
      <c r="N881" s="12"/>
      <c r="O881" s="12"/>
      <c r="P881" s="12"/>
      <c r="Q881" s="12"/>
      <c r="R881" s="12"/>
      <c r="S881" s="12"/>
      <c r="T881" s="12"/>
      <c r="U881" s="12"/>
      <c r="V881" s="12"/>
      <c r="W881" s="12"/>
      <c r="X881" s="12"/>
      <c r="Y881" s="12"/>
      <c r="Z881" s="12"/>
    </row>
    <row r="882" ht="12.75" customHeight="1">
      <c r="A882" s="12"/>
      <c r="B882" s="12"/>
      <c r="C882" s="12"/>
      <c r="D882" s="15"/>
      <c r="E882" s="15"/>
      <c r="F882" s="12"/>
      <c r="G882" s="12"/>
      <c r="H882" s="12"/>
      <c r="I882" s="15"/>
      <c r="J882" s="12"/>
      <c r="K882" s="12"/>
      <c r="L882" s="12"/>
      <c r="M882" s="12"/>
      <c r="N882" s="12"/>
      <c r="O882" s="12"/>
      <c r="P882" s="12"/>
      <c r="Q882" s="12"/>
      <c r="R882" s="12"/>
      <c r="S882" s="12"/>
      <c r="T882" s="12"/>
      <c r="U882" s="12"/>
      <c r="V882" s="12"/>
      <c r="W882" s="12"/>
      <c r="X882" s="12"/>
      <c r="Y882" s="12"/>
      <c r="Z882" s="12"/>
    </row>
    <row r="883" ht="12.75" customHeight="1">
      <c r="A883" s="12"/>
      <c r="B883" s="12"/>
      <c r="C883" s="12"/>
      <c r="D883" s="15"/>
      <c r="E883" s="15"/>
      <c r="F883" s="12"/>
      <c r="G883" s="12"/>
      <c r="H883" s="12"/>
      <c r="I883" s="15"/>
      <c r="J883" s="12"/>
      <c r="K883" s="12"/>
      <c r="L883" s="12"/>
      <c r="M883" s="12"/>
      <c r="N883" s="12"/>
      <c r="O883" s="12"/>
      <c r="P883" s="12"/>
      <c r="Q883" s="12"/>
      <c r="R883" s="12"/>
      <c r="S883" s="12"/>
      <c r="T883" s="12"/>
      <c r="U883" s="12"/>
      <c r="V883" s="12"/>
      <c r="W883" s="12"/>
      <c r="X883" s="12"/>
      <c r="Y883" s="12"/>
      <c r="Z883" s="12"/>
    </row>
    <row r="884" ht="12.75" customHeight="1">
      <c r="A884" s="12"/>
      <c r="B884" s="12"/>
      <c r="C884" s="12"/>
      <c r="D884" s="15"/>
      <c r="E884" s="15"/>
      <c r="F884" s="12"/>
      <c r="G884" s="12"/>
      <c r="H884" s="12"/>
      <c r="I884" s="15"/>
      <c r="J884" s="12"/>
      <c r="K884" s="12"/>
      <c r="L884" s="12"/>
      <c r="M884" s="12"/>
      <c r="N884" s="12"/>
      <c r="O884" s="12"/>
      <c r="P884" s="12"/>
      <c r="Q884" s="12"/>
      <c r="R884" s="12"/>
      <c r="S884" s="12"/>
      <c r="T884" s="12"/>
      <c r="U884" s="12"/>
      <c r="V884" s="12"/>
      <c r="W884" s="12"/>
      <c r="X884" s="12"/>
      <c r="Y884" s="12"/>
      <c r="Z884" s="12"/>
    </row>
    <row r="885" ht="12.75" customHeight="1">
      <c r="A885" s="12"/>
      <c r="B885" s="12"/>
      <c r="C885" s="12"/>
      <c r="D885" s="15"/>
      <c r="E885" s="15"/>
      <c r="F885" s="12"/>
      <c r="G885" s="12"/>
      <c r="H885" s="12"/>
      <c r="I885" s="15"/>
      <c r="J885" s="12"/>
      <c r="K885" s="12"/>
      <c r="L885" s="12"/>
      <c r="M885" s="12"/>
      <c r="N885" s="12"/>
      <c r="O885" s="12"/>
      <c r="P885" s="12"/>
      <c r="Q885" s="12"/>
      <c r="R885" s="12"/>
      <c r="S885" s="12"/>
      <c r="T885" s="12"/>
      <c r="U885" s="12"/>
      <c r="V885" s="12"/>
      <c r="W885" s="12"/>
      <c r="X885" s="12"/>
      <c r="Y885" s="12"/>
      <c r="Z885" s="12"/>
    </row>
    <row r="886" ht="12.75" customHeight="1">
      <c r="A886" s="12"/>
      <c r="B886" s="12"/>
      <c r="C886" s="12"/>
      <c r="D886" s="15"/>
      <c r="E886" s="15"/>
      <c r="F886" s="12"/>
      <c r="G886" s="12"/>
      <c r="H886" s="12"/>
      <c r="I886" s="15"/>
      <c r="J886" s="12"/>
      <c r="K886" s="12"/>
      <c r="L886" s="12"/>
      <c r="M886" s="12"/>
      <c r="N886" s="12"/>
      <c r="O886" s="12"/>
      <c r="P886" s="12"/>
      <c r="Q886" s="12"/>
      <c r="R886" s="12"/>
      <c r="S886" s="12"/>
      <c r="T886" s="12"/>
      <c r="U886" s="12"/>
      <c r="V886" s="12"/>
      <c r="W886" s="12"/>
      <c r="X886" s="12"/>
      <c r="Y886" s="12"/>
      <c r="Z886" s="12"/>
    </row>
    <row r="887" ht="12.75" customHeight="1">
      <c r="A887" s="12"/>
      <c r="B887" s="12"/>
      <c r="C887" s="12"/>
      <c r="D887" s="15"/>
      <c r="E887" s="15"/>
      <c r="F887" s="12"/>
      <c r="G887" s="12"/>
      <c r="H887" s="12"/>
      <c r="I887" s="15"/>
      <c r="J887" s="12"/>
      <c r="K887" s="12"/>
      <c r="L887" s="12"/>
      <c r="M887" s="12"/>
      <c r="N887" s="12"/>
      <c r="O887" s="12"/>
      <c r="P887" s="12"/>
      <c r="Q887" s="12"/>
      <c r="R887" s="12"/>
      <c r="S887" s="12"/>
      <c r="T887" s="12"/>
      <c r="U887" s="12"/>
      <c r="V887" s="12"/>
      <c r="W887" s="12"/>
      <c r="X887" s="12"/>
      <c r="Y887" s="12"/>
      <c r="Z887" s="12"/>
    </row>
    <row r="888" ht="12.75" customHeight="1">
      <c r="A888" s="12"/>
      <c r="B888" s="12"/>
      <c r="C888" s="12"/>
      <c r="D888" s="15"/>
      <c r="E888" s="15"/>
      <c r="F888" s="12"/>
      <c r="G888" s="12"/>
      <c r="H888" s="12"/>
      <c r="I888" s="15"/>
      <c r="J888" s="12"/>
      <c r="K888" s="12"/>
      <c r="L888" s="12"/>
      <c r="M888" s="12"/>
      <c r="N888" s="12"/>
      <c r="O888" s="12"/>
      <c r="P888" s="12"/>
      <c r="Q888" s="12"/>
      <c r="R888" s="12"/>
      <c r="S888" s="12"/>
      <c r="T888" s="12"/>
      <c r="U888" s="12"/>
      <c r="V888" s="12"/>
      <c r="W888" s="12"/>
      <c r="X888" s="12"/>
      <c r="Y888" s="12"/>
      <c r="Z888" s="12"/>
    </row>
    <row r="889" ht="12.75" customHeight="1">
      <c r="A889" s="12"/>
      <c r="B889" s="12"/>
      <c r="C889" s="12"/>
      <c r="D889" s="15"/>
      <c r="E889" s="15"/>
      <c r="F889" s="12"/>
      <c r="G889" s="12"/>
      <c r="H889" s="12"/>
      <c r="I889" s="15"/>
      <c r="J889" s="12"/>
      <c r="K889" s="12"/>
      <c r="L889" s="12"/>
      <c r="M889" s="12"/>
      <c r="N889" s="12"/>
      <c r="O889" s="12"/>
      <c r="P889" s="12"/>
      <c r="Q889" s="12"/>
      <c r="R889" s="12"/>
      <c r="S889" s="12"/>
      <c r="T889" s="12"/>
      <c r="U889" s="12"/>
      <c r="V889" s="12"/>
      <c r="W889" s="12"/>
      <c r="X889" s="12"/>
      <c r="Y889" s="12"/>
      <c r="Z889" s="12"/>
    </row>
    <row r="890" ht="12.75" customHeight="1">
      <c r="A890" s="12"/>
      <c r="B890" s="12"/>
      <c r="C890" s="12"/>
      <c r="D890" s="15"/>
      <c r="E890" s="15"/>
      <c r="F890" s="12"/>
      <c r="G890" s="12"/>
      <c r="H890" s="12"/>
      <c r="I890" s="15"/>
      <c r="J890" s="12"/>
      <c r="K890" s="12"/>
      <c r="L890" s="12"/>
      <c r="M890" s="12"/>
      <c r="N890" s="12"/>
      <c r="O890" s="12"/>
      <c r="P890" s="12"/>
      <c r="Q890" s="12"/>
      <c r="R890" s="12"/>
      <c r="S890" s="12"/>
      <c r="T890" s="12"/>
      <c r="U890" s="12"/>
      <c r="V890" s="12"/>
      <c r="W890" s="12"/>
      <c r="X890" s="12"/>
      <c r="Y890" s="12"/>
      <c r="Z890" s="12"/>
    </row>
    <row r="891" ht="12.75" customHeight="1">
      <c r="A891" s="12"/>
      <c r="B891" s="12"/>
      <c r="C891" s="12"/>
      <c r="D891" s="15"/>
      <c r="E891" s="15"/>
      <c r="F891" s="12"/>
      <c r="G891" s="12"/>
      <c r="H891" s="12"/>
      <c r="I891" s="15"/>
      <c r="J891" s="12"/>
      <c r="K891" s="12"/>
      <c r="L891" s="12"/>
      <c r="M891" s="12"/>
      <c r="N891" s="12"/>
      <c r="O891" s="12"/>
      <c r="P891" s="12"/>
      <c r="Q891" s="12"/>
      <c r="R891" s="12"/>
      <c r="S891" s="12"/>
      <c r="T891" s="12"/>
      <c r="U891" s="12"/>
      <c r="V891" s="12"/>
      <c r="W891" s="12"/>
      <c r="X891" s="12"/>
      <c r="Y891" s="12"/>
      <c r="Z891" s="12"/>
    </row>
    <row r="892" ht="12.75" customHeight="1">
      <c r="A892" s="12"/>
      <c r="B892" s="12"/>
      <c r="C892" s="12"/>
      <c r="D892" s="15"/>
      <c r="E892" s="15"/>
      <c r="F892" s="12"/>
      <c r="G892" s="12"/>
      <c r="H892" s="12"/>
      <c r="I892" s="15"/>
      <c r="J892" s="12"/>
      <c r="K892" s="12"/>
      <c r="L892" s="12"/>
      <c r="M892" s="12"/>
      <c r="N892" s="12"/>
      <c r="O892" s="12"/>
      <c r="P892" s="12"/>
      <c r="Q892" s="12"/>
      <c r="R892" s="12"/>
      <c r="S892" s="12"/>
      <c r="T892" s="12"/>
      <c r="U892" s="12"/>
      <c r="V892" s="12"/>
      <c r="W892" s="12"/>
      <c r="X892" s="12"/>
      <c r="Y892" s="12"/>
      <c r="Z892" s="12"/>
    </row>
    <row r="893" ht="12.75" customHeight="1">
      <c r="A893" s="12"/>
      <c r="B893" s="12"/>
      <c r="C893" s="12"/>
      <c r="D893" s="15"/>
      <c r="E893" s="15"/>
      <c r="F893" s="12"/>
      <c r="G893" s="12"/>
      <c r="H893" s="12"/>
      <c r="I893" s="15"/>
      <c r="J893" s="12"/>
      <c r="K893" s="12"/>
      <c r="L893" s="12"/>
      <c r="M893" s="12"/>
      <c r="N893" s="12"/>
      <c r="O893" s="12"/>
      <c r="P893" s="12"/>
      <c r="Q893" s="12"/>
      <c r="R893" s="12"/>
      <c r="S893" s="12"/>
      <c r="T893" s="12"/>
      <c r="U893" s="12"/>
      <c r="V893" s="12"/>
      <c r="W893" s="12"/>
      <c r="X893" s="12"/>
      <c r="Y893" s="12"/>
      <c r="Z893" s="12"/>
    </row>
    <row r="894" ht="12.75" customHeight="1">
      <c r="A894" s="12"/>
      <c r="B894" s="12"/>
      <c r="C894" s="12"/>
      <c r="D894" s="15"/>
      <c r="E894" s="15"/>
      <c r="F894" s="12"/>
      <c r="G894" s="12"/>
      <c r="H894" s="12"/>
      <c r="I894" s="15"/>
      <c r="J894" s="12"/>
      <c r="K894" s="12"/>
      <c r="L894" s="12"/>
      <c r="M894" s="12"/>
      <c r="N894" s="12"/>
      <c r="O894" s="12"/>
      <c r="P894" s="12"/>
      <c r="Q894" s="12"/>
      <c r="R894" s="12"/>
      <c r="S894" s="12"/>
      <c r="T894" s="12"/>
      <c r="U894" s="12"/>
      <c r="V894" s="12"/>
      <c r="W894" s="12"/>
      <c r="X894" s="12"/>
      <c r="Y894" s="12"/>
      <c r="Z894" s="12"/>
    </row>
    <row r="895" ht="12.75" customHeight="1">
      <c r="A895" s="12"/>
      <c r="B895" s="12"/>
      <c r="C895" s="12"/>
      <c r="D895" s="15"/>
      <c r="E895" s="15"/>
      <c r="F895" s="12"/>
      <c r="G895" s="12"/>
      <c r="H895" s="12"/>
      <c r="I895" s="15"/>
      <c r="J895" s="12"/>
      <c r="K895" s="12"/>
      <c r="L895" s="12"/>
      <c r="M895" s="12"/>
      <c r="N895" s="12"/>
      <c r="O895" s="12"/>
      <c r="P895" s="12"/>
      <c r="Q895" s="12"/>
      <c r="R895" s="12"/>
      <c r="S895" s="12"/>
      <c r="T895" s="12"/>
      <c r="U895" s="12"/>
      <c r="V895" s="12"/>
      <c r="W895" s="12"/>
      <c r="X895" s="12"/>
      <c r="Y895" s="12"/>
      <c r="Z895" s="12"/>
    </row>
    <row r="896" ht="12.75" customHeight="1">
      <c r="A896" s="12"/>
      <c r="B896" s="12"/>
      <c r="C896" s="12"/>
      <c r="D896" s="15"/>
      <c r="E896" s="15"/>
      <c r="F896" s="12"/>
      <c r="G896" s="12"/>
      <c r="H896" s="12"/>
      <c r="I896" s="15"/>
      <c r="J896" s="12"/>
      <c r="K896" s="12"/>
      <c r="L896" s="12"/>
      <c r="M896" s="12"/>
      <c r="N896" s="12"/>
      <c r="O896" s="12"/>
      <c r="P896" s="12"/>
      <c r="Q896" s="12"/>
      <c r="R896" s="12"/>
      <c r="S896" s="12"/>
      <c r="T896" s="12"/>
      <c r="U896" s="12"/>
      <c r="V896" s="12"/>
      <c r="W896" s="12"/>
      <c r="X896" s="12"/>
      <c r="Y896" s="12"/>
      <c r="Z896" s="12"/>
    </row>
    <row r="897" ht="12.75" customHeight="1">
      <c r="A897" s="12"/>
      <c r="B897" s="12"/>
      <c r="C897" s="12"/>
      <c r="D897" s="15"/>
      <c r="E897" s="15"/>
      <c r="F897" s="12"/>
      <c r="G897" s="12"/>
      <c r="H897" s="12"/>
      <c r="I897" s="15"/>
      <c r="J897" s="12"/>
      <c r="K897" s="12"/>
      <c r="L897" s="12"/>
      <c r="M897" s="12"/>
      <c r="N897" s="12"/>
      <c r="O897" s="12"/>
      <c r="P897" s="12"/>
      <c r="Q897" s="12"/>
      <c r="R897" s="12"/>
      <c r="S897" s="12"/>
      <c r="T897" s="12"/>
      <c r="U897" s="12"/>
      <c r="V897" s="12"/>
      <c r="W897" s="12"/>
      <c r="X897" s="12"/>
      <c r="Y897" s="12"/>
      <c r="Z897" s="12"/>
    </row>
    <row r="898" ht="12.75" customHeight="1">
      <c r="A898" s="12"/>
      <c r="B898" s="12"/>
      <c r="C898" s="12"/>
      <c r="D898" s="15"/>
      <c r="E898" s="15"/>
      <c r="F898" s="12"/>
      <c r="G898" s="12"/>
      <c r="H898" s="12"/>
      <c r="I898" s="15"/>
      <c r="J898" s="12"/>
      <c r="K898" s="12"/>
      <c r="L898" s="12"/>
      <c r="M898" s="12"/>
      <c r="N898" s="12"/>
      <c r="O898" s="12"/>
      <c r="P898" s="12"/>
      <c r="Q898" s="12"/>
      <c r="R898" s="12"/>
      <c r="S898" s="12"/>
      <c r="T898" s="12"/>
      <c r="U898" s="12"/>
      <c r="V898" s="12"/>
      <c r="W898" s="12"/>
      <c r="X898" s="12"/>
      <c r="Y898" s="12"/>
      <c r="Z898" s="12"/>
    </row>
    <row r="899" ht="12.75" customHeight="1">
      <c r="A899" s="12"/>
      <c r="B899" s="12"/>
      <c r="C899" s="12"/>
      <c r="D899" s="15"/>
      <c r="E899" s="15"/>
      <c r="F899" s="12"/>
      <c r="G899" s="12"/>
      <c r="H899" s="12"/>
      <c r="I899" s="15"/>
      <c r="J899" s="12"/>
      <c r="K899" s="12"/>
      <c r="L899" s="12"/>
      <c r="M899" s="12"/>
      <c r="N899" s="12"/>
      <c r="O899" s="12"/>
      <c r="P899" s="12"/>
      <c r="Q899" s="12"/>
      <c r="R899" s="12"/>
      <c r="S899" s="12"/>
      <c r="T899" s="12"/>
      <c r="U899" s="12"/>
      <c r="V899" s="12"/>
      <c r="W899" s="12"/>
      <c r="X899" s="12"/>
      <c r="Y899" s="12"/>
      <c r="Z899" s="12"/>
    </row>
    <row r="900" ht="12.75" customHeight="1">
      <c r="A900" s="12"/>
      <c r="B900" s="12"/>
      <c r="C900" s="12"/>
      <c r="D900" s="15"/>
      <c r="E900" s="15"/>
      <c r="F900" s="12"/>
      <c r="G900" s="12"/>
      <c r="H900" s="12"/>
      <c r="I900" s="15"/>
      <c r="J900" s="12"/>
      <c r="K900" s="12"/>
      <c r="L900" s="12"/>
      <c r="M900" s="12"/>
      <c r="N900" s="12"/>
      <c r="O900" s="12"/>
      <c r="P900" s="12"/>
      <c r="Q900" s="12"/>
      <c r="R900" s="12"/>
      <c r="S900" s="12"/>
      <c r="T900" s="12"/>
      <c r="U900" s="12"/>
      <c r="V900" s="12"/>
      <c r="W900" s="12"/>
      <c r="X900" s="12"/>
      <c r="Y900" s="12"/>
      <c r="Z900" s="12"/>
    </row>
    <row r="901" ht="12.75" customHeight="1">
      <c r="A901" s="12"/>
      <c r="B901" s="12"/>
      <c r="C901" s="12"/>
      <c r="D901" s="15"/>
      <c r="E901" s="15"/>
      <c r="F901" s="12"/>
      <c r="G901" s="12"/>
      <c r="H901" s="12"/>
      <c r="I901" s="15"/>
      <c r="J901" s="12"/>
      <c r="K901" s="12"/>
      <c r="L901" s="12"/>
      <c r="M901" s="12"/>
      <c r="N901" s="12"/>
      <c r="O901" s="12"/>
      <c r="P901" s="12"/>
      <c r="Q901" s="12"/>
      <c r="R901" s="12"/>
      <c r="S901" s="12"/>
      <c r="T901" s="12"/>
      <c r="U901" s="12"/>
      <c r="V901" s="12"/>
      <c r="W901" s="12"/>
      <c r="X901" s="12"/>
      <c r="Y901" s="12"/>
      <c r="Z901" s="12"/>
    </row>
    <row r="902" ht="12.75" customHeight="1">
      <c r="A902" s="12"/>
      <c r="B902" s="12"/>
      <c r="C902" s="12"/>
      <c r="D902" s="15"/>
      <c r="E902" s="15"/>
      <c r="F902" s="12"/>
      <c r="G902" s="12"/>
      <c r="H902" s="12"/>
      <c r="I902" s="15"/>
      <c r="J902" s="12"/>
      <c r="K902" s="12"/>
      <c r="L902" s="12"/>
      <c r="M902" s="12"/>
      <c r="N902" s="12"/>
      <c r="O902" s="12"/>
      <c r="P902" s="12"/>
      <c r="Q902" s="12"/>
      <c r="R902" s="12"/>
      <c r="S902" s="12"/>
      <c r="T902" s="12"/>
      <c r="U902" s="12"/>
      <c r="V902" s="12"/>
      <c r="W902" s="12"/>
      <c r="X902" s="12"/>
      <c r="Y902" s="12"/>
      <c r="Z902" s="12"/>
    </row>
    <row r="903" ht="12.75" customHeight="1">
      <c r="A903" s="12"/>
      <c r="B903" s="12"/>
      <c r="C903" s="12"/>
      <c r="D903" s="15"/>
      <c r="E903" s="15"/>
      <c r="F903" s="12"/>
      <c r="G903" s="12"/>
      <c r="H903" s="12"/>
      <c r="I903" s="15"/>
      <c r="J903" s="12"/>
      <c r="K903" s="12"/>
      <c r="L903" s="12"/>
      <c r="M903" s="12"/>
      <c r="N903" s="12"/>
      <c r="O903" s="12"/>
      <c r="P903" s="12"/>
      <c r="Q903" s="12"/>
      <c r="R903" s="12"/>
      <c r="S903" s="12"/>
      <c r="T903" s="12"/>
      <c r="U903" s="12"/>
      <c r="V903" s="12"/>
      <c r="W903" s="12"/>
      <c r="X903" s="12"/>
      <c r="Y903" s="12"/>
      <c r="Z903" s="12"/>
    </row>
    <row r="904" ht="12.75" customHeight="1">
      <c r="A904" s="12"/>
      <c r="B904" s="12"/>
      <c r="C904" s="12"/>
      <c r="D904" s="15"/>
      <c r="E904" s="15"/>
      <c r="F904" s="12"/>
      <c r="G904" s="12"/>
      <c r="H904" s="12"/>
      <c r="I904" s="15"/>
      <c r="J904" s="12"/>
      <c r="K904" s="12"/>
      <c r="L904" s="12"/>
      <c r="M904" s="12"/>
      <c r="N904" s="12"/>
      <c r="O904" s="12"/>
      <c r="P904" s="12"/>
      <c r="Q904" s="12"/>
      <c r="R904" s="12"/>
      <c r="S904" s="12"/>
      <c r="T904" s="12"/>
      <c r="U904" s="12"/>
      <c r="V904" s="12"/>
      <c r="W904" s="12"/>
      <c r="X904" s="12"/>
      <c r="Y904" s="12"/>
      <c r="Z904" s="12"/>
    </row>
    <row r="905" ht="12.75" customHeight="1">
      <c r="A905" s="12"/>
      <c r="B905" s="12"/>
      <c r="C905" s="12"/>
      <c r="D905" s="15"/>
      <c r="E905" s="15"/>
      <c r="F905" s="12"/>
      <c r="G905" s="12"/>
      <c r="H905" s="12"/>
      <c r="I905" s="15"/>
      <c r="J905" s="12"/>
      <c r="K905" s="12"/>
      <c r="L905" s="12"/>
      <c r="M905" s="12"/>
      <c r="N905" s="12"/>
      <c r="O905" s="12"/>
      <c r="P905" s="12"/>
      <c r="Q905" s="12"/>
      <c r="R905" s="12"/>
      <c r="S905" s="12"/>
      <c r="T905" s="12"/>
      <c r="U905" s="12"/>
      <c r="V905" s="12"/>
      <c r="W905" s="12"/>
      <c r="X905" s="12"/>
      <c r="Y905" s="12"/>
      <c r="Z905" s="12"/>
    </row>
    <row r="906" ht="12.75" customHeight="1">
      <c r="A906" s="12"/>
      <c r="B906" s="12"/>
      <c r="C906" s="12"/>
      <c r="D906" s="15"/>
      <c r="E906" s="15"/>
      <c r="F906" s="12"/>
      <c r="G906" s="12"/>
      <c r="H906" s="12"/>
      <c r="I906" s="15"/>
      <c r="J906" s="12"/>
      <c r="K906" s="12"/>
      <c r="L906" s="12"/>
      <c r="M906" s="12"/>
      <c r="N906" s="12"/>
      <c r="O906" s="12"/>
      <c r="P906" s="12"/>
      <c r="Q906" s="12"/>
      <c r="R906" s="12"/>
      <c r="S906" s="12"/>
      <c r="T906" s="12"/>
      <c r="U906" s="12"/>
      <c r="V906" s="12"/>
      <c r="W906" s="12"/>
      <c r="X906" s="12"/>
      <c r="Y906" s="12"/>
      <c r="Z906" s="12"/>
    </row>
    <row r="907" ht="12.75" customHeight="1">
      <c r="A907" s="12"/>
      <c r="B907" s="12"/>
      <c r="C907" s="12"/>
      <c r="D907" s="15"/>
      <c r="E907" s="15"/>
      <c r="F907" s="12"/>
      <c r="G907" s="12"/>
      <c r="H907" s="12"/>
      <c r="I907" s="15"/>
      <c r="J907" s="12"/>
      <c r="K907" s="12"/>
      <c r="L907" s="12"/>
      <c r="M907" s="12"/>
      <c r="N907" s="12"/>
      <c r="O907" s="12"/>
      <c r="P907" s="12"/>
      <c r="Q907" s="12"/>
      <c r="R907" s="12"/>
      <c r="S907" s="12"/>
      <c r="T907" s="12"/>
      <c r="U907" s="12"/>
      <c r="V907" s="12"/>
      <c r="W907" s="12"/>
      <c r="X907" s="12"/>
      <c r="Y907" s="12"/>
      <c r="Z907" s="12"/>
    </row>
    <row r="908" ht="12.75" customHeight="1">
      <c r="A908" s="12"/>
      <c r="B908" s="12"/>
      <c r="C908" s="12"/>
      <c r="D908" s="15"/>
      <c r="E908" s="15"/>
      <c r="F908" s="12"/>
      <c r="G908" s="12"/>
      <c r="H908" s="12"/>
      <c r="I908" s="15"/>
      <c r="J908" s="12"/>
      <c r="K908" s="12"/>
      <c r="L908" s="12"/>
      <c r="M908" s="12"/>
      <c r="N908" s="12"/>
      <c r="O908" s="12"/>
      <c r="P908" s="12"/>
      <c r="Q908" s="12"/>
      <c r="R908" s="12"/>
      <c r="S908" s="12"/>
      <c r="T908" s="12"/>
      <c r="U908" s="12"/>
      <c r="V908" s="12"/>
      <c r="W908" s="12"/>
      <c r="X908" s="12"/>
      <c r="Y908" s="12"/>
      <c r="Z908" s="12"/>
    </row>
    <row r="909" ht="12.75" customHeight="1">
      <c r="A909" s="12"/>
      <c r="B909" s="12"/>
      <c r="C909" s="12"/>
      <c r="D909" s="15"/>
      <c r="E909" s="15"/>
      <c r="F909" s="12"/>
      <c r="G909" s="12"/>
      <c r="H909" s="12"/>
      <c r="I909" s="15"/>
      <c r="J909" s="12"/>
      <c r="K909" s="12"/>
      <c r="L909" s="12"/>
      <c r="M909" s="12"/>
      <c r="N909" s="12"/>
      <c r="O909" s="12"/>
      <c r="P909" s="12"/>
      <c r="Q909" s="12"/>
      <c r="R909" s="12"/>
      <c r="S909" s="12"/>
      <c r="T909" s="12"/>
      <c r="U909" s="12"/>
      <c r="V909" s="12"/>
      <c r="W909" s="12"/>
      <c r="X909" s="12"/>
      <c r="Y909" s="12"/>
      <c r="Z909" s="12"/>
    </row>
    <row r="910" ht="12.75" customHeight="1">
      <c r="A910" s="12"/>
      <c r="B910" s="12"/>
      <c r="C910" s="12"/>
      <c r="D910" s="15"/>
      <c r="E910" s="15"/>
      <c r="F910" s="12"/>
      <c r="G910" s="12"/>
      <c r="H910" s="12"/>
      <c r="I910" s="15"/>
      <c r="J910" s="12"/>
      <c r="K910" s="12"/>
      <c r="L910" s="12"/>
      <c r="M910" s="12"/>
      <c r="N910" s="12"/>
      <c r="O910" s="12"/>
      <c r="P910" s="12"/>
      <c r="Q910" s="12"/>
      <c r="R910" s="12"/>
      <c r="S910" s="12"/>
      <c r="T910" s="12"/>
      <c r="U910" s="12"/>
      <c r="V910" s="12"/>
      <c r="W910" s="12"/>
      <c r="X910" s="12"/>
      <c r="Y910" s="12"/>
      <c r="Z910" s="12"/>
    </row>
    <row r="911" ht="12.75" customHeight="1">
      <c r="A911" s="12"/>
      <c r="B911" s="12"/>
      <c r="C911" s="12"/>
      <c r="D911" s="15"/>
      <c r="E911" s="15"/>
      <c r="F911" s="12"/>
      <c r="G911" s="12"/>
      <c r="H911" s="12"/>
      <c r="I911" s="15"/>
      <c r="J911" s="12"/>
      <c r="K911" s="12"/>
      <c r="L911" s="12"/>
      <c r="M911" s="12"/>
      <c r="N911" s="12"/>
      <c r="O911" s="12"/>
      <c r="P911" s="12"/>
      <c r="Q911" s="12"/>
      <c r="R911" s="12"/>
      <c r="S911" s="12"/>
      <c r="T911" s="12"/>
      <c r="U911" s="12"/>
      <c r="V911" s="12"/>
      <c r="W911" s="12"/>
      <c r="X911" s="12"/>
      <c r="Y911" s="12"/>
      <c r="Z911" s="12"/>
    </row>
    <row r="912" ht="12.75" customHeight="1">
      <c r="A912" s="12"/>
      <c r="B912" s="12"/>
      <c r="C912" s="12"/>
      <c r="D912" s="15"/>
      <c r="E912" s="15"/>
      <c r="F912" s="12"/>
      <c r="G912" s="12"/>
      <c r="H912" s="12"/>
      <c r="I912" s="15"/>
      <c r="J912" s="12"/>
      <c r="K912" s="12"/>
      <c r="L912" s="12"/>
      <c r="M912" s="12"/>
      <c r="N912" s="12"/>
      <c r="O912" s="12"/>
      <c r="P912" s="12"/>
      <c r="Q912" s="12"/>
      <c r="R912" s="12"/>
      <c r="S912" s="12"/>
      <c r="T912" s="12"/>
      <c r="U912" s="12"/>
      <c r="V912" s="12"/>
      <c r="W912" s="12"/>
      <c r="X912" s="12"/>
      <c r="Y912" s="12"/>
      <c r="Z912" s="12"/>
    </row>
    <row r="913" ht="12.75" customHeight="1">
      <c r="A913" s="12"/>
      <c r="B913" s="12"/>
      <c r="C913" s="12"/>
      <c r="D913" s="15"/>
      <c r="E913" s="15"/>
      <c r="F913" s="12"/>
      <c r="G913" s="12"/>
      <c r="H913" s="12"/>
      <c r="I913" s="15"/>
      <c r="J913" s="12"/>
      <c r="K913" s="12"/>
      <c r="L913" s="12"/>
      <c r="M913" s="12"/>
      <c r="N913" s="12"/>
      <c r="O913" s="12"/>
      <c r="P913" s="12"/>
      <c r="Q913" s="12"/>
      <c r="R913" s="12"/>
      <c r="S913" s="12"/>
      <c r="T913" s="12"/>
      <c r="U913" s="12"/>
      <c r="V913" s="12"/>
      <c r="W913" s="12"/>
      <c r="X913" s="12"/>
      <c r="Y913" s="12"/>
      <c r="Z913" s="12"/>
    </row>
    <row r="914" ht="12.75" customHeight="1">
      <c r="A914" s="12"/>
      <c r="B914" s="12"/>
      <c r="C914" s="12"/>
      <c r="D914" s="15"/>
      <c r="E914" s="15"/>
      <c r="F914" s="12"/>
      <c r="G914" s="12"/>
      <c r="H914" s="12"/>
      <c r="I914" s="15"/>
      <c r="J914" s="12"/>
      <c r="K914" s="12"/>
      <c r="L914" s="12"/>
      <c r="M914" s="12"/>
      <c r="N914" s="12"/>
      <c r="O914" s="12"/>
      <c r="P914" s="12"/>
      <c r="Q914" s="12"/>
      <c r="R914" s="12"/>
      <c r="S914" s="12"/>
      <c r="T914" s="12"/>
      <c r="U914" s="12"/>
      <c r="V914" s="12"/>
      <c r="W914" s="12"/>
      <c r="X914" s="12"/>
      <c r="Y914" s="12"/>
      <c r="Z914" s="12"/>
    </row>
    <row r="915" ht="12.75" customHeight="1">
      <c r="A915" s="12"/>
      <c r="B915" s="12"/>
      <c r="C915" s="12"/>
      <c r="D915" s="15"/>
      <c r="E915" s="15"/>
      <c r="F915" s="12"/>
      <c r="G915" s="12"/>
      <c r="H915" s="12"/>
      <c r="I915" s="15"/>
      <c r="J915" s="12"/>
      <c r="K915" s="12"/>
      <c r="L915" s="12"/>
      <c r="M915" s="12"/>
      <c r="N915" s="12"/>
      <c r="O915" s="12"/>
      <c r="P915" s="12"/>
      <c r="Q915" s="12"/>
      <c r="R915" s="12"/>
      <c r="S915" s="12"/>
      <c r="T915" s="12"/>
      <c r="U915" s="12"/>
      <c r="V915" s="12"/>
      <c r="W915" s="12"/>
      <c r="X915" s="12"/>
      <c r="Y915" s="12"/>
      <c r="Z915" s="12"/>
    </row>
    <row r="916" ht="12.75" customHeight="1">
      <c r="A916" s="12"/>
      <c r="B916" s="12"/>
      <c r="C916" s="12"/>
      <c r="D916" s="15"/>
      <c r="E916" s="15"/>
      <c r="F916" s="12"/>
      <c r="G916" s="12"/>
      <c r="H916" s="12"/>
      <c r="I916" s="15"/>
      <c r="J916" s="12"/>
      <c r="K916" s="12"/>
      <c r="L916" s="12"/>
      <c r="M916" s="12"/>
      <c r="N916" s="12"/>
      <c r="O916" s="12"/>
      <c r="P916" s="12"/>
      <c r="Q916" s="12"/>
      <c r="R916" s="12"/>
      <c r="S916" s="12"/>
      <c r="T916" s="12"/>
      <c r="U916" s="12"/>
      <c r="V916" s="12"/>
      <c r="W916" s="12"/>
      <c r="X916" s="12"/>
      <c r="Y916" s="12"/>
      <c r="Z916" s="12"/>
    </row>
    <row r="917" ht="12.75" customHeight="1">
      <c r="A917" s="12"/>
      <c r="B917" s="12"/>
      <c r="C917" s="12"/>
      <c r="D917" s="15"/>
      <c r="E917" s="15"/>
      <c r="F917" s="12"/>
      <c r="G917" s="12"/>
      <c r="H917" s="12"/>
      <c r="I917" s="15"/>
      <c r="J917" s="12"/>
      <c r="K917" s="12"/>
      <c r="L917" s="12"/>
      <c r="M917" s="12"/>
      <c r="N917" s="12"/>
      <c r="O917" s="12"/>
      <c r="P917" s="12"/>
      <c r="Q917" s="12"/>
      <c r="R917" s="12"/>
      <c r="S917" s="12"/>
      <c r="T917" s="12"/>
      <c r="U917" s="12"/>
      <c r="V917" s="12"/>
      <c r="W917" s="12"/>
      <c r="X917" s="12"/>
      <c r="Y917" s="12"/>
      <c r="Z917" s="12"/>
    </row>
    <row r="918" ht="12.75" customHeight="1">
      <c r="A918" s="12"/>
      <c r="B918" s="12"/>
      <c r="C918" s="12"/>
      <c r="D918" s="15"/>
      <c r="E918" s="15"/>
      <c r="F918" s="12"/>
      <c r="G918" s="12"/>
      <c r="H918" s="12"/>
      <c r="I918" s="15"/>
      <c r="J918" s="12"/>
      <c r="K918" s="12"/>
      <c r="L918" s="12"/>
      <c r="M918" s="12"/>
      <c r="N918" s="12"/>
      <c r="O918" s="12"/>
      <c r="P918" s="12"/>
      <c r="Q918" s="12"/>
      <c r="R918" s="12"/>
      <c r="S918" s="12"/>
      <c r="T918" s="12"/>
      <c r="U918" s="12"/>
      <c r="V918" s="12"/>
      <c r="W918" s="12"/>
      <c r="X918" s="12"/>
      <c r="Y918" s="12"/>
      <c r="Z918" s="12"/>
    </row>
    <row r="919" ht="12.75" customHeight="1">
      <c r="A919" s="12"/>
      <c r="B919" s="12"/>
      <c r="C919" s="12"/>
      <c r="D919" s="15"/>
      <c r="E919" s="15"/>
      <c r="F919" s="12"/>
      <c r="G919" s="12"/>
      <c r="H919" s="12"/>
      <c r="I919" s="15"/>
      <c r="J919" s="12"/>
      <c r="K919" s="12"/>
      <c r="L919" s="12"/>
      <c r="M919" s="12"/>
      <c r="N919" s="12"/>
      <c r="O919" s="12"/>
      <c r="P919" s="12"/>
      <c r="Q919" s="12"/>
      <c r="R919" s="12"/>
      <c r="S919" s="12"/>
      <c r="T919" s="12"/>
      <c r="U919" s="12"/>
      <c r="V919" s="12"/>
      <c r="W919" s="12"/>
      <c r="X919" s="12"/>
      <c r="Y919" s="12"/>
      <c r="Z919" s="12"/>
    </row>
    <row r="920" ht="12.75" customHeight="1">
      <c r="A920" s="12"/>
      <c r="B920" s="12"/>
      <c r="C920" s="12"/>
      <c r="D920" s="15"/>
      <c r="E920" s="15"/>
      <c r="F920" s="12"/>
      <c r="G920" s="12"/>
      <c r="H920" s="12"/>
      <c r="I920" s="15"/>
      <c r="J920" s="12"/>
      <c r="K920" s="12"/>
      <c r="L920" s="12"/>
      <c r="M920" s="12"/>
      <c r="N920" s="12"/>
      <c r="O920" s="12"/>
      <c r="P920" s="12"/>
      <c r="Q920" s="12"/>
      <c r="R920" s="12"/>
      <c r="S920" s="12"/>
      <c r="T920" s="12"/>
      <c r="U920" s="12"/>
      <c r="V920" s="12"/>
      <c r="W920" s="12"/>
      <c r="X920" s="12"/>
      <c r="Y920" s="12"/>
      <c r="Z920" s="12"/>
    </row>
    <row r="921" ht="12.75" customHeight="1">
      <c r="A921" s="12"/>
      <c r="B921" s="12"/>
      <c r="C921" s="12"/>
      <c r="D921" s="15"/>
      <c r="E921" s="15"/>
      <c r="F921" s="12"/>
      <c r="G921" s="12"/>
      <c r="H921" s="12"/>
      <c r="I921" s="15"/>
      <c r="J921" s="12"/>
      <c r="K921" s="12"/>
      <c r="L921" s="12"/>
      <c r="M921" s="12"/>
      <c r="N921" s="12"/>
      <c r="O921" s="12"/>
      <c r="P921" s="12"/>
      <c r="Q921" s="12"/>
      <c r="R921" s="12"/>
      <c r="S921" s="12"/>
      <c r="T921" s="12"/>
      <c r="U921" s="12"/>
      <c r="V921" s="12"/>
      <c r="W921" s="12"/>
      <c r="X921" s="12"/>
      <c r="Y921" s="12"/>
      <c r="Z921" s="12"/>
    </row>
    <row r="922" ht="12.75" customHeight="1">
      <c r="A922" s="12"/>
      <c r="B922" s="12"/>
      <c r="C922" s="12"/>
      <c r="D922" s="15"/>
      <c r="E922" s="15"/>
      <c r="F922" s="12"/>
      <c r="G922" s="12"/>
      <c r="H922" s="12"/>
      <c r="I922" s="15"/>
      <c r="J922" s="12"/>
      <c r="K922" s="12"/>
      <c r="L922" s="12"/>
      <c r="M922" s="12"/>
      <c r="N922" s="12"/>
      <c r="O922" s="12"/>
      <c r="P922" s="12"/>
      <c r="Q922" s="12"/>
      <c r="R922" s="12"/>
      <c r="S922" s="12"/>
      <c r="T922" s="12"/>
      <c r="U922" s="12"/>
      <c r="V922" s="12"/>
      <c r="W922" s="12"/>
      <c r="X922" s="12"/>
      <c r="Y922" s="12"/>
      <c r="Z922" s="12"/>
    </row>
    <row r="923" ht="12.75" customHeight="1">
      <c r="A923" s="12"/>
      <c r="B923" s="12"/>
      <c r="C923" s="12"/>
      <c r="D923" s="15"/>
      <c r="E923" s="15"/>
      <c r="F923" s="12"/>
      <c r="G923" s="12"/>
      <c r="H923" s="12"/>
      <c r="I923" s="15"/>
      <c r="J923" s="12"/>
      <c r="K923" s="12"/>
      <c r="L923" s="12"/>
      <c r="M923" s="12"/>
      <c r="N923" s="12"/>
      <c r="O923" s="12"/>
      <c r="P923" s="12"/>
      <c r="Q923" s="12"/>
      <c r="R923" s="12"/>
      <c r="S923" s="12"/>
      <c r="T923" s="12"/>
      <c r="U923" s="12"/>
      <c r="V923" s="12"/>
      <c r="W923" s="12"/>
      <c r="X923" s="12"/>
      <c r="Y923" s="12"/>
      <c r="Z923" s="12"/>
    </row>
    <row r="924" ht="12.75" customHeight="1">
      <c r="A924" s="12"/>
      <c r="B924" s="12"/>
      <c r="C924" s="12"/>
      <c r="D924" s="15"/>
      <c r="E924" s="15"/>
      <c r="F924" s="12"/>
      <c r="G924" s="12"/>
      <c r="H924" s="12"/>
      <c r="I924" s="15"/>
      <c r="J924" s="12"/>
      <c r="K924" s="12"/>
      <c r="L924" s="12"/>
      <c r="M924" s="12"/>
      <c r="N924" s="12"/>
      <c r="O924" s="12"/>
      <c r="P924" s="12"/>
      <c r="Q924" s="12"/>
      <c r="R924" s="12"/>
      <c r="S924" s="12"/>
      <c r="T924" s="12"/>
      <c r="U924" s="12"/>
      <c r="V924" s="12"/>
      <c r="W924" s="12"/>
      <c r="X924" s="12"/>
      <c r="Y924" s="12"/>
      <c r="Z924" s="12"/>
    </row>
    <row r="925" ht="12.75" customHeight="1">
      <c r="A925" s="12"/>
      <c r="B925" s="12"/>
      <c r="C925" s="12"/>
      <c r="D925" s="15"/>
      <c r="E925" s="15"/>
      <c r="F925" s="12"/>
      <c r="G925" s="12"/>
      <c r="H925" s="12"/>
      <c r="I925" s="15"/>
      <c r="J925" s="12"/>
      <c r="K925" s="12"/>
      <c r="L925" s="12"/>
      <c r="M925" s="12"/>
      <c r="N925" s="12"/>
      <c r="O925" s="12"/>
      <c r="P925" s="12"/>
      <c r="Q925" s="12"/>
      <c r="R925" s="12"/>
      <c r="S925" s="12"/>
      <c r="T925" s="12"/>
      <c r="U925" s="12"/>
      <c r="V925" s="12"/>
      <c r="W925" s="12"/>
      <c r="X925" s="12"/>
      <c r="Y925" s="12"/>
      <c r="Z925" s="12"/>
    </row>
    <row r="926" ht="12.75" customHeight="1">
      <c r="A926" s="12"/>
      <c r="B926" s="12"/>
      <c r="C926" s="12"/>
      <c r="D926" s="15"/>
      <c r="E926" s="15"/>
      <c r="F926" s="12"/>
      <c r="G926" s="12"/>
      <c r="H926" s="12"/>
      <c r="I926" s="15"/>
      <c r="J926" s="12"/>
      <c r="K926" s="12"/>
      <c r="L926" s="12"/>
      <c r="M926" s="12"/>
      <c r="N926" s="12"/>
      <c r="O926" s="12"/>
      <c r="P926" s="12"/>
      <c r="Q926" s="12"/>
      <c r="R926" s="12"/>
      <c r="S926" s="12"/>
      <c r="T926" s="12"/>
      <c r="U926" s="12"/>
      <c r="V926" s="12"/>
      <c r="W926" s="12"/>
      <c r="X926" s="12"/>
      <c r="Y926" s="12"/>
      <c r="Z926" s="12"/>
    </row>
    <row r="927" ht="12.75" customHeight="1">
      <c r="A927" s="12"/>
      <c r="B927" s="12"/>
      <c r="C927" s="12"/>
      <c r="D927" s="15"/>
      <c r="E927" s="15"/>
      <c r="F927" s="12"/>
      <c r="G927" s="12"/>
      <c r="H927" s="12"/>
      <c r="I927" s="15"/>
      <c r="J927" s="12"/>
      <c r="K927" s="12"/>
      <c r="L927" s="12"/>
      <c r="M927" s="12"/>
      <c r="N927" s="12"/>
      <c r="O927" s="12"/>
      <c r="P927" s="12"/>
      <c r="Q927" s="12"/>
      <c r="R927" s="12"/>
      <c r="S927" s="12"/>
      <c r="T927" s="12"/>
      <c r="U927" s="12"/>
      <c r="V927" s="12"/>
      <c r="W927" s="12"/>
      <c r="X927" s="12"/>
      <c r="Y927" s="12"/>
      <c r="Z927" s="12"/>
    </row>
    <row r="928" ht="12.75" customHeight="1">
      <c r="A928" s="12"/>
      <c r="B928" s="12"/>
      <c r="C928" s="12"/>
      <c r="D928" s="15"/>
      <c r="E928" s="15"/>
      <c r="F928" s="12"/>
      <c r="G928" s="12"/>
      <c r="H928" s="12"/>
      <c r="I928" s="15"/>
      <c r="J928" s="12"/>
      <c r="K928" s="12"/>
      <c r="L928" s="12"/>
      <c r="M928" s="12"/>
      <c r="N928" s="12"/>
      <c r="O928" s="12"/>
      <c r="P928" s="12"/>
      <c r="Q928" s="12"/>
      <c r="R928" s="12"/>
      <c r="S928" s="12"/>
      <c r="T928" s="12"/>
      <c r="U928" s="12"/>
      <c r="V928" s="12"/>
      <c r="W928" s="12"/>
      <c r="X928" s="12"/>
      <c r="Y928" s="12"/>
      <c r="Z928" s="12"/>
    </row>
    <row r="929" ht="12.75" customHeight="1">
      <c r="A929" s="12"/>
      <c r="B929" s="12"/>
      <c r="C929" s="12"/>
      <c r="D929" s="15"/>
      <c r="E929" s="15"/>
      <c r="F929" s="12"/>
      <c r="G929" s="12"/>
      <c r="H929" s="12"/>
      <c r="I929" s="15"/>
      <c r="J929" s="12"/>
      <c r="K929" s="12"/>
      <c r="L929" s="12"/>
      <c r="M929" s="12"/>
      <c r="N929" s="12"/>
      <c r="O929" s="12"/>
      <c r="P929" s="12"/>
      <c r="Q929" s="12"/>
      <c r="R929" s="12"/>
      <c r="S929" s="12"/>
      <c r="T929" s="12"/>
      <c r="U929" s="12"/>
      <c r="V929" s="12"/>
      <c r="W929" s="12"/>
      <c r="X929" s="12"/>
      <c r="Y929" s="12"/>
      <c r="Z929" s="12"/>
    </row>
    <row r="930" ht="12.75" customHeight="1">
      <c r="A930" s="12"/>
      <c r="B930" s="12"/>
      <c r="C930" s="12"/>
      <c r="D930" s="15"/>
      <c r="E930" s="15"/>
      <c r="F930" s="12"/>
      <c r="G930" s="12"/>
      <c r="H930" s="12"/>
      <c r="I930" s="15"/>
      <c r="J930" s="12"/>
      <c r="K930" s="12"/>
      <c r="L930" s="12"/>
      <c r="M930" s="12"/>
      <c r="N930" s="12"/>
      <c r="O930" s="12"/>
      <c r="P930" s="12"/>
      <c r="Q930" s="12"/>
      <c r="R930" s="12"/>
      <c r="S930" s="12"/>
      <c r="T930" s="12"/>
      <c r="U930" s="12"/>
      <c r="V930" s="12"/>
      <c r="W930" s="12"/>
      <c r="X930" s="12"/>
      <c r="Y930" s="12"/>
      <c r="Z930" s="12"/>
    </row>
    <row r="931" ht="12.75" customHeight="1">
      <c r="A931" s="12"/>
      <c r="B931" s="12"/>
      <c r="C931" s="12"/>
      <c r="D931" s="15"/>
      <c r="E931" s="15"/>
      <c r="F931" s="12"/>
      <c r="G931" s="12"/>
      <c r="H931" s="12"/>
      <c r="I931" s="15"/>
      <c r="J931" s="12"/>
      <c r="K931" s="12"/>
      <c r="L931" s="12"/>
      <c r="M931" s="12"/>
      <c r="N931" s="12"/>
      <c r="O931" s="12"/>
      <c r="P931" s="12"/>
      <c r="Q931" s="12"/>
      <c r="R931" s="12"/>
      <c r="S931" s="12"/>
      <c r="T931" s="12"/>
      <c r="U931" s="12"/>
      <c r="V931" s="12"/>
      <c r="W931" s="12"/>
      <c r="X931" s="12"/>
      <c r="Y931" s="12"/>
      <c r="Z931" s="12"/>
    </row>
    <row r="932" ht="12.75" customHeight="1">
      <c r="A932" s="12"/>
      <c r="B932" s="12"/>
      <c r="C932" s="12"/>
      <c r="D932" s="15"/>
      <c r="E932" s="15"/>
      <c r="F932" s="12"/>
      <c r="G932" s="12"/>
      <c r="H932" s="12"/>
      <c r="I932" s="15"/>
      <c r="J932" s="12"/>
      <c r="K932" s="12"/>
      <c r="L932" s="12"/>
      <c r="M932" s="12"/>
      <c r="N932" s="12"/>
      <c r="O932" s="12"/>
      <c r="P932" s="12"/>
      <c r="Q932" s="12"/>
      <c r="R932" s="12"/>
      <c r="S932" s="12"/>
      <c r="T932" s="12"/>
      <c r="U932" s="12"/>
      <c r="V932" s="12"/>
      <c r="W932" s="12"/>
      <c r="X932" s="12"/>
      <c r="Y932" s="12"/>
      <c r="Z932" s="12"/>
    </row>
    <row r="933" ht="12.75" customHeight="1">
      <c r="A933" s="12"/>
      <c r="B933" s="12"/>
      <c r="C933" s="12"/>
      <c r="D933" s="15"/>
      <c r="E933" s="15"/>
      <c r="F933" s="12"/>
      <c r="G933" s="12"/>
      <c r="H933" s="12"/>
      <c r="I933" s="15"/>
      <c r="J933" s="12"/>
      <c r="K933" s="12"/>
      <c r="L933" s="12"/>
      <c r="M933" s="12"/>
      <c r="N933" s="12"/>
      <c r="O933" s="12"/>
      <c r="P933" s="12"/>
      <c r="Q933" s="12"/>
      <c r="R933" s="12"/>
      <c r="S933" s="12"/>
      <c r="T933" s="12"/>
      <c r="U933" s="12"/>
      <c r="V933" s="12"/>
      <c r="W933" s="12"/>
      <c r="X933" s="12"/>
      <c r="Y933" s="12"/>
      <c r="Z933" s="12"/>
    </row>
    <row r="934" ht="12.75" customHeight="1">
      <c r="A934" s="12"/>
      <c r="B934" s="12"/>
      <c r="C934" s="12"/>
      <c r="D934" s="15"/>
      <c r="E934" s="15"/>
      <c r="F934" s="12"/>
      <c r="G934" s="12"/>
      <c r="H934" s="12"/>
      <c r="I934" s="15"/>
      <c r="J934" s="12"/>
      <c r="K934" s="12"/>
      <c r="L934" s="12"/>
      <c r="M934" s="12"/>
      <c r="N934" s="12"/>
      <c r="O934" s="12"/>
      <c r="P934" s="12"/>
      <c r="Q934" s="12"/>
      <c r="R934" s="12"/>
      <c r="S934" s="12"/>
      <c r="T934" s="12"/>
      <c r="U934" s="12"/>
      <c r="V934" s="12"/>
      <c r="W934" s="12"/>
      <c r="X934" s="12"/>
      <c r="Y934" s="12"/>
      <c r="Z934" s="12"/>
    </row>
    <row r="935" ht="12.75" customHeight="1">
      <c r="A935" s="12"/>
      <c r="B935" s="12"/>
      <c r="C935" s="12"/>
      <c r="D935" s="15"/>
      <c r="E935" s="15"/>
      <c r="F935" s="12"/>
      <c r="G935" s="12"/>
      <c r="H935" s="12"/>
      <c r="I935" s="15"/>
      <c r="J935" s="12"/>
      <c r="K935" s="12"/>
      <c r="L935" s="12"/>
      <c r="M935" s="12"/>
      <c r="N935" s="12"/>
      <c r="O935" s="12"/>
      <c r="P935" s="12"/>
      <c r="Q935" s="12"/>
      <c r="R935" s="12"/>
      <c r="S935" s="12"/>
      <c r="T935" s="12"/>
      <c r="U935" s="12"/>
      <c r="V935" s="12"/>
      <c r="W935" s="12"/>
      <c r="X935" s="12"/>
      <c r="Y935" s="12"/>
      <c r="Z935" s="12"/>
    </row>
    <row r="936" ht="12.75" customHeight="1">
      <c r="A936" s="12"/>
      <c r="B936" s="12"/>
      <c r="C936" s="12"/>
      <c r="D936" s="15"/>
      <c r="E936" s="15"/>
      <c r="F936" s="12"/>
      <c r="G936" s="12"/>
      <c r="H936" s="12"/>
      <c r="I936" s="15"/>
      <c r="J936" s="12"/>
      <c r="K936" s="12"/>
      <c r="L936" s="12"/>
      <c r="M936" s="12"/>
      <c r="N936" s="12"/>
      <c r="O936" s="12"/>
      <c r="P936" s="12"/>
      <c r="Q936" s="12"/>
      <c r="R936" s="12"/>
      <c r="S936" s="12"/>
      <c r="T936" s="12"/>
      <c r="U936" s="12"/>
      <c r="V936" s="12"/>
      <c r="W936" s="12"/>
      <c r="X936" s="12"/>
      <c r="Y936" s="12"/>
      <c r="Z936" s="12"/>
    </row>
    <row r="937" ht="12.75" customHeight="1">
      <c r="A937" s="12"/>
      <c r="B937" s="12"/>
      <c r="C937" s="12"/>
      <c r="D937" s="15"/>
      <c r="E937" s="15"/>
      <c r="F937" s="12"/>
      <c r="G937" s="12"/>
      <c r="H937" s="12"/>
      <c r="I937" s="15"/>
      <c r="J937" s="12"/>
      <c r="K937" s="12"/>
      <c r="L937" s="12"/>
      <c r="M937" s="12"/>
      <c r="N937" s="12"/>
      <c r="O937" s="12"/>
      <c r="P937" s="12"/>
      <c r="Q937" s="12"/>
      <c r="R937" s="12"/>
      <c r="S937" s="12"/>
      <c r="T937" s="12"/>
      <c r="U937" s="12"/>
      <c r="V937" s="12"/>
      <c r="W937" s="12"/>
      <c r="X937" s="12"/>
      <c r="Y937" s="12"/>
      <c r="Z937" s="12"/>
    </row>
    <row r="938" ht="12.75" customHeight="1">
      <c r="A938" s="12"/>
      <c r="B938" s="12"/>
      <c r="C938" s="12"/>
      <c r="D938" s="15"/>
      <c r="E938" s="15"/>
      <c r="F938" s="12"/>
      <c r="G938" s="12"/>
      <c r="H938" s="12"/>
      <c r="I938" s="15"/>
      <c r="J938" s="12"/>
      <c r="K938" s="12"/>
      <c r="L938" s="12"/>
      <c r="M938" s="12"/>
      <c r="N938" s="12"/>
      <c r="O938" s="12"/>
      <c r="P938" s="12"/>
      <c r="Q938" s="12"/>
      <c r="R938" s="12"/>
      <c r="S938" s="12"/>
      <c r="T938" s="12"/>
      <c r="U938" s="12"/>
      <c r="V938" s="12"/>
      <c r="W938" s="12"/>
      <c r="X938" s="12"/>
      <c r="Y938" s="12"/>
      <c r="Z938" s="12"/>
    </row>
    <row r="939" ht="12.75" customHeight="1">
      <c r="A939" s="12"/>
      <c r="B939" s="12"/>
      <c r="C939" s="12"/>
      <c r="D939" s="15"/>
      <c r="E939" s="15"/>
      <c r="F939" s="12"/>
      <c r="G939" s="12"/>
      <c r="H939" s="12"/>
      <c r="I939" s="15"/>
      <c r="J939" s="12"/>
      <c r="K939" s="12"/>
      <c r="L939" s="12"/>
      <c r="M939" s="12"/>
      <c r="N939" s="12"/>
      <c r="O939" s="12"/>
      <c r="P939" s="12"/>
      <c r="Q939" s="12"/>
      <c r="R939" s="12"/>
      <c r="S939" s="12"/>
      <c r="T939" s="12"/>
      <c r="U939" s="12"/>
      <c r="V939" s="12"/>
      <c r="W939" s="12"/>
      <c r="X939" s="12"/>
      <c r="Y939" s="12"/>
      <c r="Z939" s="12"/>
    </row>
    <row r="940" ht="12.75" customHeight="1">
      <c r="A940" s="12"/>
      <c r="B940" s="12"/>
      <c r="C940" s="12"/>
      <c r="D940" s="15"/>
      <c r="E940" s="15"/>
      <c r="F940" s="12"/>
      <c r="G940" s="12"/>
      <c r="H940" s="12"/>
      <c r="I940" s="15"/>
      <c r="J940" s="12"/>
      <c r="K940" s="12"/>
      <c r="L940" s="12"/>
      <c r="M940" s="12"/>
      <c r="N940" s="12"/>
      <c r="O940" s="12"/>
      <c r="P940" s="12"/>
      <c r="Q940" s="12"/>
      <c r="R940" s="12"/>
      <c r="S940" s="12"/>
      <c r="T940" s="12"/>
      <c r="U940" s="12"/>
      <c r="V940" s="12"/>
      <c r="W940" s="12"/>
      <c r="X940" s="12"/>
      <c r="Y940" s="12"/>
      <c r="Z940" s="12"/>
    </row>
    <row r="941" ht="12.75" customHeight="1">
      <c r="A941" s="12"/>
      <c r="B941" s="12"/>
      <c r="C941" s="12"/>
      <c r="D941" s="15"/>
      <c r="E941" s="15"/>
      <c r="F941" s="12"/>
      <c r="G941" s="12"/>
      <c r="H941" s="12"/>
      <c r="I941" s="15"/>
      <c r="J941" s="12"/>
      <c r="K941" s="12"/>
      <c r="L941" s="12"/>
      <c r="M941" s="12"/>
      <c r="N941" s="12"/>
      <c r="O941" s="12"/>
      <c r="P941" s="12"/>
      <c r="Q941" s="12"/>
      <c r="R941" s="12"/>
      <c r="S941" s="12"/>
      <c r="T941" s="12"/>
      <c r="U941" s="12"/>
      <c r="V941" s="12"/>
      <c r="W941" s="12"/>
      <c r="X941" s="12"/>
      <c r="Y941" s="12"/>
      <c r="Z941" s="12"/>
    </row>
    <row r="942" ht="12.75" customHeight="1">
      <c r="A942" s="12"/>
      <c r="B942" s="12"/>
      <c r="C942" s="12"/>
      <c r="D942" s="15"/>
      <c r="E942" s="15"/>
      <c r="F942" s="12"/>
      <c r="G942" s="12"/>
      <c r="H942" s="12"/>
      <c r="I942" s="15"/>
      <c r="J942" s="12"/>
      <c r="K942" s="12"/>
      <c r="L942" s="12"/>
      <c r="M942" s="12"/>
      <c r="N942" s="12"/>
      <c r="O942" s="12"/>
      <c r="P942" s="12"/>
      <c r="Q942" s="12"/>
      <c r="R942" s="12"/>
      <c r="S942" s="12"/>
      <c r="T942" s="12"/>
      <c r="U942" s="12"/>
      <c r="V942" s="12"/>
      <c r="W942" s="12"/>
      <c r="X942" s="12"/>
      <c r="Y942" s="12"/>
      <c r="Z942" s="12"/>
    </row>
    <row r="943" ht="12.75" customHeight="1">
      <c r="A943" s="12"/>
      <c r="B943" s="12"/>
      <c r="C943" s="12"/>
      <c r="D943" s="15"/>
      <c r="E943" s="15"/>
      <c r="F943" s="12"/>
      <c r="G943" s="12"/>
      <c r="H943" s="12"/>
      <c r="I943" s="15"/>
      <c r="J943" s="12"/>
      <c r="K943" s="12"/>
      <c r="L943" s="12"/>
      <c r="M943" s="12"/>
      <c r="N943" s="12"/>
      <c r="O943" s="12"/>
      <c r="P943" s="12"/>
      <c r="Q943" s="12"/>
      <c r="R943" s="12"/>
      <c r="S943" s="12"/>
      <c r="T943" s="12"/>
      <c r="U943" s="12"/>
      <c r="V943" s="12"/>
      <c r="W943" s="12"/>
      <c r="X943" s="12"/>
      <c r="Y943" s="12"/>
      <c r="Z943" s="12"/>
    </row>
    <row r="944" ht="12.75" customHeight="1">
      <c r="A944" s="12"/>
      <c r="B944" s="12"/>
      <c r="C944" s="12"/>
      <c r="D944" s="15"/>
      <c r="E944" s="15"/>
      <c r="F944" s="12"/>
      <c r="G944" s="12"/>
      <c r="H944" s="12"/>
      <c r="I944" s="15"/>
      <c r="J944" s="12"/>
      <c r="K944" s="12"/>
      <c r="L944" s="12"/>
      <c r="M944" s="12"/>
      <c r="N944" s="12"/>
      <c r="O944" s="12"/>
      <c r="P944" s="12"/>
      <c r="Q944" s="12"/>
      <c r="R944" s="12"/>
      <c r="S944" s="12"/>
      <c r="T944" s="12"/>
      <c r="U944" s="12"/>
      <c r="V944" s="12"/>
      <c r="W944" s="12"/>
      <c r="X944" s="12"/>
      <c r="Y944" s="12"/>
      <c r="Z944" s="12"/>
    </row>
    <row r="945" ht="12.75" customHeight="1">
      <c r="A945" s="12"/>
      <c r="B945" s="12"/>
      <c r="C945" s="12"/>
      <c r="D945" s="15"/>
      <c r="E945" s="15"/>
      <c r="F945" s="12"/>
      <c r="G945" s="12"/>
      <c r="H945" s="12"/>
      <c r="I945" s="15"/>
      <c r="J945" s="12"/>
      <c r="K945" s="12"/>
      <c r="L945" s="12"/>
      <c r="M945" s="12"/>
      <c r="N945" s="12"/>
      <c r="O945" s="12"/>
      <c r="P945" s="12"/>
      <c r="Q945" s="12"/>
      <c r="R945" s="12"/>
      <c r="S945" s="12"/>
      <c r="T945" s="12"/>
      <c r="U945" s="12"/>
      <c r="V945" s="12"/>
      <c r="W945" s="12"/>
      <c r="X945" s="12"/>
      <c r="Y945" s="12"/>
      <c r="Z945" s="12"/>
    </row>
    <row r="946" ht="12.75" customHeight="1">
      <c r="A946" s="12"/>
      <c r="B946" s="12"/>
      <c r="C946" s="12"/>
      <c r="D946" s="15"/>
      <c r="E946" s="15"/>
      <c r="F946" s="12"/>
      <c r="G946" s="12"/>
      <c r="H946" s="12"/>
      <c r="I946" s="15"/>
      <c r="J946" s="12"/>
      <c r="K946" s="12"/>
      <c r="L946" s="12"/>
      <c r="M946" s="12"/>
      <c r="N946" s="12"/>
      <c r="O946" s="12"/>
      <c r="P946" s="12"/>
      <c r="Q946" s="12"/>
      <c r="R946" s="12"/>
      <c r="S946" s="12"/>
      <c r="T946" s="12"/>
      <c r="U946" s="12"/>
      <c r="V946" s="12"/>
      <c r="W946" s="12"/>
      <c r="X946" s="12"/>
      <c r="Y946" s="12"/>
      <c r="Z946" s="12"/>
    </row>
    <row r="947" ht="12.75" customHeight="1">
      <c r="A947" s="12"/>
      <c r="B947" s="12"/>
      <c r="C947" s="12"/>
      <c r="D947" s="15"/>
      <c r="E947" s="15"/>
      <c r="F947" s="12"/>
      <c r="G947" s="12"/>
      <c r="H947" s="12"/>
      <c r="I947" s="15"/>
      <c r="J947" s="12"/>
      <c r="K947" s="12"/>
      <c r="L947" s="12"/>
      <c r="M947" s="12"/>
      <c r="N947" s="12"/>
      <c r="O947" s="12"/>
      <c r="P947" s="12"/>
      <c r="Q947" s="12"/>
      <c r="R947" s="12"/>
      <c r="S947" s="12"/>
      <c r="T947" s="12"/>
      <c r="U947" s="12"/>
      <c r="V947" s="12"/>
      <c r="W947" s="12"/>
      <c r="X947" s="12"/>
      <c r="Y947" s="12"/>
      <c r="Z947" s="12"/>
    </row>
    <row r="948" ht="12.75" customHeight="1">
      <c r="A948" s="12"/>
      <c r="B948" s="12"/>
      <c r="C948" s="12"/>
      <c r="D948" s="15"/>
      <c r="E948" s="15"/>
      <c r="F948" s="12"/>
      <c r="G948" s="12"/>
      <c r="H948" s="12"/>
      <c r="I948" s="15"/>
      <c r="J948" s="12"/>
      <c r="K948" s="12"/>
      <c r="L948" s="12"/>
      <c r="M948" s="12"/>
      <c r="N948" s="12"/>
      <c r="O948" s="12"/>
      <c r="P948" s="12"/>
      <c r="Q948" s="12"/>
      <c r="R948" s="12"/>
      <c r="S948" s="12"/>
      <c r="T948" s="12"/>
      <c r="U948" s="12"/>
      <c r="V948" s="12"/>
      <c r="W948" s="12"/>
      <c r="X948" s="12"/>
      <c r="Y948" s="12"/>
      <c r="Z948" s="12"/>
    </row>
    <row r="949" ht="12.75" customHeight="1">
      <c r="A949" s="12"/>
      <c r="B949" s="12"/>
      <c r="C949" s="12"/>
      <c r="D949" s="15"/>
      <c r="E949" s="15"/>
      <c r="F949" s="12"/>
      <c r="G949" s="12"/>
      <c r="H949" s="12"/>
      <c r="I949" s="15"/>
      <c r="J949" s="12"/>
      <c r="K949" s="12"/>
      <c r="L949" s="12"/>
      <c r="M949" s="12"/>
      <c r="N949" s="12"/>
      <c r="O949" s="12"/>
      <c r="P949" s="12"/>
      <c r="Q949" s="12"/>
      <c r="R949" s="12"/>
      <c r="S949" s="12"/>
      <c r="T949" s="12"/>
      <c r="U949" s="12"/>
      <c r="V949" s="12"/>
      <c r="W949" s="12"/>
      <c r="X949" s="12"/>
      <c r="Y949" s="12"/>
      <c r="Z949" s="12"/>
    </row>
    <row r="950" ht="12.75" customHeight="1">
      <c r="A950" s="12"/>
      <c r="B950" s="12"/>
      <c r="C950" s="12"/>
      <c r="D950" s="15"/>
      <c r="E950" s="15"/>
      <c r="F950" s="12"/>
      <c r="G950" s="12"/>
      <c r="H950" s="12"/>
      <c r="I950" s="15"/>
      <c r="J950" s="12"/>
      <c r="K950" s="12"/>
      <c r="L950" s="12"/>
      <c r="M950" s="12"/>
      <c r="N950" s="12"/>
      <c r="O950" s="12"/>
      <c r="P950" s="12"/>
      <c r="Q950" s="12"/>
      <c r="R950" s="12"/>
      <c r="S950" s="12"/>
      <c r="T950" s="12"/>
      <c r="U950" s="12"/>
      <c r="V950" s="12"/>
      <c r="W950" s="12"/>
      <c r="X950" s="12"/>
      <c r="Y950" s="12"/>
      <c r="Z950" s="12"/>
    </row>
    <row r="951" ht="12.75" customHeight="1">
      <c r="A951" s="12"/>
      <c r="B951" s="12"/>
      <c r="C951" s="12"/>
      <c r="D951" s="15"/>
      <c r="E951" s="15"/>
      <c r="F951" s="12"/>
      <c r="G951" s="12"/>
      <c r="H951" s="12"/>
      <c r="I951" s="15"/>
      <c r="J951" s="12"/>
      <c r="K951" s="12"/>
      <c r="L951" s="12"/>
      <c r="M951" s="12"/>
      <c r="N951" s="12"/>
      <c r="O951" s="12"/>
      <c r="P951" s="12"/>
      <c r="Q951" s="12"/>
      <c r="R951" s="12"/>
      <c r="S951" s="12"/>
      <c r="T951" s="12"/>
      <c r="U951" s="12"/>
      <c r="V951" s="12"/>
      <c r="W951" s="12"/>
      <c r="X951" s="12"/>
      <c r="Y951" s="12"/>
      <c r="Z951" s="12"/>
    </row>
    <row r="952" ht="12.75" customHeight="1">
      <c r="A952" s="12"/>
      <c r="B952" s="12"/>
      <c r="C952" s="12"/>
      <c r="D952" s="15"/>
      <c r="E952" s="15"/>
      <c r="F952" s="12"/>
      <c r="G952" s="12"/>
      <c r="H952" s="12"/>
      <c r="I952" s="15"/>
      <c r="J952" s="12"/>
      <c r="K952" s="12"/>
      <c r="L952" s="12"/>
      <c r="M952" s="12"/>
      <c r="N952" s="12"/>
      <c r="O952" s="12"/>
      <c r="P952" s="12"/>
      <c r="Q952" s="12"/>
      <c r="R952" s="12"/>
      <c r="S952" s="12"/>
      <c r="T952" s="12"/>
      <c r="U952" s="12"/>
      <c r="V952" s="12"/>
      <c r="W952" s="12"/>
      <c r="X952" s="12"/>
      <c r="Y952" s="12"/>
      <c r="Z952" s="12"/>
    </row>
    <row r="953" ht="12.75" customHeight="1">
      <c r="A953" s="12"/>
      <c r="B953" s="12"/>
      <c r="C953" s="12"/>
      <c r="D953" s="15"/>
      <c r="E953" s="15"/>
      <c r="F953" s="12"/>
      <c r="G953" s="12"/>
      <c r="H953" s="12"/>
      <c r="I953" s="15"/>
      <c r="J953" s="12"/>
      <c r="K953" s="12"/>
      <c r="L953" s="12"/>
      <c r="M953" s="12"/>
      <c r="N953" s="12"/>
      <c r="O953" s="12"/>
      <c r="P953" s="12"/>
      <c r="Q953" s="12"/>
      <c r="R953" s="12"/>
      <c r="S953" s="12"/>
      <c r="T953" s="12"/>
      <c r="U953" s="12"/>
      <c r="V953" s="12"/>
      <c r="W953" s="12"/>
      <c r="X953" s="12"/>
      <c r="Y953" s="12"/>
      <c r="Z953" s="12"/>
    </row>
    <row r="954" ht="12.75" customHeight="1">
      <c r="A954" s="12"/>
      <c r="B954" s="12"/>
      <c r="C954" s="12"/>
      <c r="D954" s="15"/>
      <c r="E954" s="15"/>
      <c r="F954" s="12"/>
      <c r="G954" s="12"/>
      <c r="H954" s="12"/>
      <c r="I954" s="15"/>
      <c r="J954" s="12"/>
      <c r="K954" s="12"/>
      <c r="L954" s="12"/>
      <c r="M954" s="12"/>
      <c r="N954" s="12"/>
      <c r="O954" s="12"/>
      <c r="P954" s="12"/>
      <c r="Q954" s="12"/>
      <c r="R954" s="12"/>
      <c r="S954" s="12"/>
      <c r="T954" s="12"/>
      <c r="U954" s="12"/>
      <c r="V954" s="12"/>
      <c r="W954" s="12"/>
      <c r="X954" s="12"/>
      <c r="Y954" s="12"/>
      <c r="Z954" s="12"/>
    </row>
    <row r="955" ht="12.75" customHeight="1">
      <c r="A955" s="12"/>
      <c r="B955" s="12"/>
      <c r="C955" s="12"/>
      <c r="D955" s="15"/>
      <c r="E955" s="15"/>
      <c r="F955" s="12"/>
      <c r="G955" s="12"/>
      <c r="H955" s="12"/>
      <c r="I955" s="15"/>
      <c r="J955" s="12"/>
      <c r="K955" s="12"/>
      <c r="L955" s="12"/>
      <c r="M955" s="12"/>
      <c r="N955" s="12"/>
      <c r="O955" s="12"/>
      <c r="P955" s="12"/>
      <c r="Q955" s="12"/>
      <c r="R955" s="12"/>
      <c r="S955" s="12"/>
      <c r="T955" s="12"/>
      <c r="U955" s="12"/>
      <c r="V955" s="12"/>
      <c r="W955" s="12"/>
      <c r="X955" s="12"/>
      <c r="Y955" s="12"/>
      <c r="Z955" s="12"/>
    </row>
    <row r="956" ht="12.75" customHeight="1">
      <c r="A956" s="12"/>
      <c r="B956" s="12"/>
      <c r="C956" s="12"/>
      <c r="D956" s="15"/>
      <c r="E956" s="15"/>
      <c r="F956" s="12"/>
      <c r="G956" s="12"/>
      <c r="H956" s="12"/>
      <c r="I956" s="15"/>
      <c r="J956" s="12"/>
      <c r="K956" s="12"/>
      <c r="L956" s="12"/>
      <c r="M956" s="12"/>
      <c r="N956" s="12"/>
      <c r="O956" s="12"/>
      <c r="P956" s="12"/>
      <c r="Q956" s="12"/>
      <c r="R956" s="12"/>
      <c r="S956" s="12"/>
      <c r="T956" s="12"/>
      <c r="U956" s="12"/>
      <c r="V956" s="12"/>
      <c r="W956" s="12"/>
      <c r="X956" s="12"/>
      <c r="Y956" s="12"/>
      <c r="Z956" s="12"/>
    </row>
    <row r="957" ht="12.75" customHeight="1">
      <c r="A957" s="12"/>
      <c r="B957" s="12"/>
      <c r="C957" s="12"/>
      <c r="D957" s="15"/>
      <c r="E957" s="15"/>
      <c r="F957" s="12"/>
      <c r="G957" s="12"/>
      <c r="H957" s="12"/>
      <c r="I957" s="15"/>
      <c r="J957" s="12"/>
      <c r="K957" s="12"/>
      <c r="L957" s="12"/>
      <c r="M957" s="12"/>
      <c r="N957" s="12"/>
      <c r="O957" s="12"/>
      <c r="P957" s="12"/>
      <c r="Q957" s="12"/>
      <c r="R957" s="12"/>
      <c r="S957" s="12"/>
      <c r="T957" s="12"/>
      <c r="U957" s="12"/>
      <c r="V957" s="12"/>
      <c r="W957" s="12"/>
      <c r="X957" s="12"/>
      <c r="Y957" s="12"/>
      <c r="Z957" s="12"/>
    </row>
    <row r="958" ht="12.75" customHeight="1">
      <c r="A958" s="12"/>
      <c r="B958" s="12"/>
      <c r="C958" s="12"/>
      <c r="D958" s="15"/>
      <c r="E958" s="15"/>
      <c r="F958" s="12"/>
      <c r="G958" s="12"/>
      <c r="H958" s="12"/>
      <c r="I958" s="15"/>
      <c r="J958" s="12"/>
      <c r="K958" s="12"/>
      <c r="L958" s="12"/>
      <c r="M958" s="12"/>
      <c r="N958" s="12"/>
      <c r="O958" s="12"/>
      <c r="P958" s="12"/>
      <c r="Q958" s="12"/>
      <c r="R958" s="12"/>
      <c r="S958" s="12"/>
      <c r="T958" s="12"/>
      <c r="U958" s="12"/>
      <c r="V958" s="12"/>
      <c r="W958" s="12"/>
      <c r="X958" s="12"/>
      <c r="Y958" s="12"/>
      <c r="Z958" s="12"/>
    </row>
    <row r="959" ht="12.75" customHeight="1">
      <c r="A959" s="12"/>
      <c r="B959" s="12"/>
      <c r="C959" s="12"/>
      <c r="D959" s="15"/>
      <c r="E959" s="15"/>
      <c r="F959" s="12"/>
      <c r="G959" s="12"/>
      <c r="H959" s="12"/>
      <c r="I959" s="15"/>
      <c r="J959" s="12"/>
      <c r="K959" s="12"/>
      <c r="L959" s="12"/>
      <c r="M959" s="12"/>
      <c r="N959" s="12"/>
      <c r="O959" s="12"/>
      <c r="P959" s="12"/>
      <c r="Q959" s="12"/>
      <c r="R959" s="12"/>
      <c r="S959" s="12"/>
      <c r="T959" s="12"/>
      <c r="U959" s="12"/>
      <c r="V959" s="12"/>
      <c r="W959" s="12"/>
      <c r="X959" s="12"/>
      <c r="Y959" s="12"/>
      <c r="Z959" s="12"/>
    </row>
    <row r="960" ht="12.75" customHeight="1">
      <c r="A960" s="12"/>
      <c r="B960" s="12"/>
      <c r="C960" s="12"/>
      <c r="D960" s="15"/>
      <c r="E960" s="15"/>
      <c r="F960" s="12"/>
      <c r="G960" s="12"/>
      <c r="H960" s="12"/>
      <c r="I960" s="15"/>
      <c r="J960" s="12"/>
      <c r="K960" s="12"/>
      <c r="L960" s="12"/>
      <c r="M960" s="12"/>
      <c r="N960" s="12"/>
      <c r="O960" s="12"/>
      <c r="P960" s="12"/>
      <c r="Q960" s="12"/>
      <c r="R960" s="12"/>
      <c r="S960" s="12"/>
      <c r="T960" s="12"/>
      <c r="U960" s="12"/>
      <c r="V960" s="12"/>
      <c r="W960" s="12"/>
      <c r="X960" s="12"/>
      <c r="Y960" s="12"/>
      <c r="Z960" s="12"/>
    </row>
    <row r="961" ht="12.75" customHeight="1">
      <c r="A961" s="12"/>
      <c r="B961" s="12"/>
      <c r="C961" s="12"/>
      <c r="D961" s="15"/>
      <c r="E961" s="15"/>
      <c r="F961" s="12"/>
      <c r="G961" s="12"/>
      <c r="H961" s="12"/>
      <c r="I961" s="15"/>
      <c r="J961" s="12"/>
      <c r="K961" s="12"/>
      <c r="L961" s="12"/>
      <c r="M961" s="12"/>
      <c r="N961" s="12"/>
      <c r="O961" s="12"/>
      <c r="P961" s="12"/>
      <c r="Q961" s="12"/>
      <c r="R961" s="12"/>
      <c r="S961" s="12"/>
      <c r="T961" s="12"/>
      <c r="U961" s="12"/>
      <c r="V961" s="12"/>
      <c r="W961" s="12"/>
      <c r="X961" s="12"/>
      <c r="Y961" s="12"/>
      <c r="Z961" s="12"/>
    </row>
    <row r="962" ht="12.75" customHeight="1">
      <c r="A962" s="12"/>
      <c r="B962" s="12"/>
      <c r="C962" s="12"/>
      <c r="D962" s="15"/>
      <c r="E962" s="15"/>
      <c r="F962" s="12"/>
      <c r="G962" s="12"/>
      <c r="H962" s="12"/>
      <c r="I962" s="15"/>
      <c r="J962" s="12"/>
      <c r="K962" s="12"/>
      <c r="L962" s="12"/>
      <c r="M962" s="12"/>
      <c r="N962" s="12"/>
      <c r="O962" s="12"/>
      <c r="P962" s="12"/>
      <c r="Q962" s="12"/>
      <c r="R962" s="12"/>
      <c r="S962" s="12"/>
      <c r="T962" s="12"/>
      <c r="U962" s="12"/>
      <c r="V962" s="12"/>
      <c r="W962" s="12"/>
      <c r="X962" s="12"/>
      <c r="Y962" s="12"/>
      <c r="Z962" s="12"/>
    </row>
    <row r="963" ht="12.75" customHeight="1">
      <c r="A963" s="12"/>
      <c r="B963" s="12"/>
      <c r="C963" s="12"/>
      <c r="D963" s="15"/>
      <c r="E963" s="15"/>
      <c r="F963" s="12"/>
      <c r="G963" s="12"/>
      <c r="H963" s="12"/>
      <c r="I963" s="15"/>
      <c r="J963" s="12"/>
      <c r="K963" s="12"/>
      <c r="L963" s="12"/>
      <c r="M963" s="12"/>
      <c r="N963" s="12"/>
      <c r="O963" s="12"/>
      <c r="P963" s="12"/>
      <c r="Q963" s="12"/>
      <c r="R963" s="12"/>
      <c r="S963" s="12"/>
      <c r="T963" s="12"/>
      <c r="U963" s="12"/>
      <c r="V963" s="12"/>
      <c r="W963" s="12"/>
      <c r="X963" s="12"/>
      <c r="Y963" s="12"/>
      <c r="Z963" s="12"/>
    </row>
    <row r="964" ht="12.75" customHeight="1">
      <c r="A964" s="12"/>
      <c r="B964" s="12"/>
      <c r="C964" s="12"/>
      <c r="D964" s="15"/>
      <c r="E964" s="15"/>
      <c r="F964" s="12"/>
      <c r="G964" s="12"/>
      <c r="H964" s="12"/>
      <c r="I964" s="15"/>
      <c r="J964" s="12"/>
      <c r="K964" s="12"/>
      <c r="L964" s="12"/>
      <c r="M964" s="12"/>
      <c r="N964" s="12"/>
      <c r="O964" s="12"/>
      <c r="P964" s="12"/>
      <c r="Q964" s="12"/>
      <c r="R964" s="12"/>
      <c r="S964" s="12"/>
      <c r="T964" s="12"/>
      <c r="U964" s="12"/>
      <c r="V964" s="12"/>
      <c r="W964" s="12"/>
      <c r="X964" s="12"/>
      <c r="Y964" s="12"/>
      <c r="Z964" s="12"/>
    </row>
    <row r="965" ht="12.75" customHeight="1">
      <c r="A965" s="12"/>
      <c r="B965" s="12"/>
      <c r="C965" s="12"/>
      <c r="D965" s="15"/>
      <c r="E965" s="15"/>
      <c r="F965" s="12"/>
      <c r="G965" s="12"/>
      <c r="H965" s="12"/>
      <c r="I965" s="15"/>
      <c r="J965" s="12"/>
      <c r="K965" s="12"/>
      <c r="L965" s="12"/>
      <c r="M965" s="12"/>
      <c r="N965" s="12"/>
      <c r="O965" s="12"/>
      <c r="P965" s="12"/>
      <c r="Q965" s="12"/>
      <c r="R965" s="12"/>
      <c r="S965" s="12"/>
      <c r="T965" s="12"/>
      <c r="U965" s="12"/>
      <c r="V965" s="12"/>
      <c r="W965" s="12"/>
      <c r="X965" s="12"/>
      <c r="Y965" s="12"/>
      <c r="Z965" s="12"/>
    </row>
    <row r="966" ht="12.75" customHeight="1">
      <c r="A966" s="12"/>
      <c r="B966" s="12"/>
      <c r="C966" s="12"/>
      <c r="D966" s="15"/>
      <c r="E966" s="15"/>
      <c r="F966" s="12"/>
      <c r="G966" s="12"/>
      <c r="H966" s="12"/>
      <c r="I966" s="15"/>
      <c r="J966" s="12"/>
      <c r="K966" s="12"/>
      <c r="L966" s="12"/>
      <c r="M966" s="12"/>
      <c r="N966" s="12"/>
      <c r="O966" s="12"/>
      <c r="P966" s="12"/>
      <c r="Q966" s="12"/>
      <c r="R966" s="12"/>
      <c r="S966" s="12"/>
      <c r="T966" s="12"/>
      <c r="U966" s="12"/>
      <c r="V966" s="12"/>
      <c r="W966" s="12"/>
      <c r="X966" s="12"/>
      <c r="Y966" s="12"/>
      <c r="Z966" s="12"/>
    </row>
    <row r="967" ht="12.75" customHeight="1">
      <c r="A967" s="12"/>
      <c r="B967" s="12"/>
      <c r="C967" s="12"/>
      <c r="D967" s="15"/>
      <c r="E967" s="15"/>
      <c r="F967" s="12"/>
      <c r="G967" s="12"/>
      <c r="H967" s="12"/>
      <c r="I967" s="15"/>
      <c r="J967" s="12"/>
      <c r="K967" s="12"/>
      <c r="L967" s="12"/>
      <c r="M967" s="12"/>
      <c r="N967" s="12"/>
      <c r="O967" s="12"/>
      <c r="P967" s="12"/>
      <c r="Q967" s="12"/>
      <c r="R967" s="12"/>
      <c r="S967" s="12"/>
      <c r="T967" s="12"/>
      <c r="U967" s="12"/>
      <c r="V967" s="12"/>
      <c r="W967" s="12"/>
      <c r="X967" s="12"/>
      <c r="Y967" s="12"/>
      <c r="Z967" s="12"/>
    </row>
    <row r="968" ht="12.75" customHeight="1">
      <c r="A968" s="12"/>
      <c r="B968" s="12"/>
      <c r="C968" s="12"/>
      <c r="D968" s="15"/>
      <c r="E968" s="15"/>
      <c r="F968" s="12"/>
      <c r="G968" s="12"/>
      <c r="H968" s="12"/>
      <c r="I968" s="15"/>
      <c r="J968" s="12"/>
      <c r="K968" s="12"/>
      <c r="L968" s="12"/>
      <c r="M968" s="12"/>
      <c r="N968" s="12"/>
      <c r="O968" s="12"/>
      <c r="P968" s="12"/>
      <c r="Q968" s="12"/>
      <c r="R968" s="12"/>
      <c r="S968" s="12"/>
      <c r="T968" s="12"/>
      <c r="U968" s="12"/>
      <c r="V968" s="12"/>
      <c r="W968" s="12"/>
      <c r="X968" s="12"/>
      <c r="Y968" s="12"/>
      <c r="Z968" s="12"/>
    </row>
    <row r="969" ht="12.75" customHeight="1">
      <c r="A969" s="12"/>
      <c r="B969" s="12"/>
      <c r="C969" s="12"/>
      <c r="D969" s="15"/>
      <c r="E969" s="15"/>
      <c r="F969" s="12"/>
      <c r="G969" s="12"/>
      <c r="H969" s="12"/>
      <c r="I969" s="15"/>
      <c r="J969" s="12"/>
      <c r="K969" s="12"/>
      <c r="L969" s="12"/>
      <c r="M969" s="12"/>
      <c r="N969" s="12"/>
      <c r="O969" s="12"/>
      <c r="P969" s="12"/>
      <c r="Q969" s="12"/>
      <c r="R969" s="12"/>
      <c r="S969" s="12"/>
      <c r="T969" s="12"/>
      <c r="U969" s="12"/>
      <c r="V969" s="12"/>
      <c r="W969" s="12"/>
      <c r="X969" s="12"/>
      <c r="Y969" s="12"/>
      <c r="Z969" s="12"/>
    </row>
    <row r="970" ht="12.75" customHeight="1">
      <c r="A970" s="12"/>
      <c r="B970" s="12"/>
      <c r="C970" s="12"/>
      <c r="D970" s="15"/>
      <c r="E970" s="15"/>
      <c r="F970" s="12"/>
      <c r="G970" s="12"/>
      <c r="H970" s="12"/>
      <c r="I970" s="15"/>
      <c r="J970" s="12"/>
      <c r="K970" s="12"/>
      <c r="L970" s="12"/>
      <c r="M970" s="12"/>
      <c r="N970" s="12"/>
      <c r="O970" s="12"/>
      <c r="P970" s="12"/>
      <c r="Q970" s="12"/>
      <c r="R970" s="12"/>
      <c r="S970" s="12"/>
      <c r="T970" s="12"/>
      <c r="U970" s="12"/>
      <c r="V970" s="12"/>
      <c r="W970" s="12"/>
      <c r="X970" s="12"/>
      <c r="Y970" s="12"/>
      <c r="Z970" s="12"/>
    </row>
    <row r="971" ht="12.75" customHeight="1">
      <c r="A971" s="12"/>
      <c r="B971" s="12"/>
      <c r="C971" s="12"/>
      <c r="D971" s="15"/>
      <c r="E971" s="15"/>
      <c r="F971" s="12"/>
      <c r="G971" s="12"/>
      <c r="H971" s="12"/>
      <c r="I971" s="15"/>
      <c r="J971" s="12"/>
      <c r="K971" s="12"/>
      <c r="L971" s="12"/>
      <c r="M971" s="12"/>
      <c r="N971" s="12"/>
      <c r="O971" s="12"/>
      <c r="P971" s="12"/>
      <c r="Q971" s="12"/>
      <c r="R971" s="12"/>
      <c r="S971" s="12"/>
      <c r="T971" s="12"/>
      <c r="U971" s="12"/>
      <c r="V971" s="12"/>
      <c r="W971" s="12"/>
      <c r="X971" s="12"/>
      <c r="Y971" s="12"/>
      <c r="Z971" s="12"/>
    </row>
    <row r="972" ht="12.75" customHeight="1">
      <c r="A972" s="12"/>
      <c r="B972" s="12"/>
      <c r="C972" s="12"/>
      <c r="D972" s="15"/>
      <c r="E972" s="15"/>
      <c r="F972" s="12"/>
      <c r="G972" s="12"/>
      <c r="H972" s="12"/>
      <c r="I972" s="15"/>
      <c r="J972" s="12"/>
      <c r="K972" s="12"/>
      <c r="L972" s="12"/>
      <c r="M972" s="12"/>
      <c r="N972" s="12"/>
      <c r="O972" s="12"/>
      <c r="P972" s="12"/>
      <c r="Q972" s="12"/>
      <c r="R972" s="12"/>
      <c r="S972" s="12"/>
      <c r="T972" s="12"/>
      <c r="U972" s="12"/>
      <c r="V972" s="12"/>
      <c r="W972" s="12"/>
      <c r="X972" s="12"/>
      <c r="Y972" s="12"/>
      <c r="Z972" s="12"/>
    </row>
    <row r="973" ht="12.75" customHeight="1">
      <c r="A973" s="12"/>
      <c r="B973" s="12"/>
      <c r="C973" s="12"/>
      <c r="D973" s="15"/>
      <c r="E973" s="15"/>
      <c r="F973" s="12"/>
      <c r="G973" s="12"/>
      <c r="H973" s="12"/>
      <c r="I973" s="15"/>
      <c r="J973" s="12"/>
      <c r="K973" s="12"/>
      <c r="L973" s="12"/>
      <c r="M973" s="12"/>
      <c r="N973" s="12"/>
      <c r="O973" s="12"/>
      <c r="P973" s="12"/>
      <c r="Q973" s="12"/>
      <c r="R973" s="12"/>
      <c r="S973" s="12"/>
      <c r="T973" s="12"/>
      <c r="U973" s="12"/>
      <c r="V973" s="12"/>
      <c r="W973" s="12"/>
      <c r="X973" s="12"/>
      <c r="Y973" s="12"/>
      <c r="Z973" s="12"/>
    </row>
    <row r="974" ht="12.75" customHeight="1">
      <c r="A974" s="12"/>
      <c r="B974" s="12"/>
      <c r="C974" s="12"/>
      <c r="D974" s="15"/>
      <c r="E974" s="15"/>
      <c r="F974" s="12"/>
      <c r="G974" s="12"/>
      <c r="H974" s="12"/>
      <c r="I974" s="15"/>
      <c r="J974" s="12"/>
      <c r="K974" s="12"/>
      <c r="L974" s="12"/>
      <c r="M974" s="12"/>
      <c r="N974" s="12"/>
      <c r="O974" s="12"/>
      <c r="P974" s="12"/>
      <c r="Q974" s="12"/>
      <c r="R974" s="12"/>
      <c r="S974" s="12"/>
      <c r="T974" s="12"/>
      <c r="U974" s="12"/>
      <c r="V974" s="12"/>
      <c r="W974" s="12"/>
      <c r="X974" s="12"/>
      <c r="Y974" s="12"/>
      <c r="Z974" s="12"/>
    </row>
    <row r="975" ht="12.75" customHeight="1">
      <c r="A975" s="12"/>
      <c r="B975" s="12"/>
      <c r="C975" s="12"/>
      <c r="D975" s="15"/>
      <c r="E975" s="15"/>
      <c r="F975" s="12"/>
      <c r="G975" s="12"/>
      <c r="H975" s="12"/>
      <c r="I975" s="15"/>
      <c r="J975" s="12"/>
      <c r="K975" s="12"/>
      <c r="L975" s="12"/>
      <c r="M975" s="12"/>
      <c r="N975" s="12"/>
      <c r="O975" s="12"/>
      <c r="P975" s="12"/>
      <c r="Q975" s="12"/>
      <c r="R975" s="12"/>
      <c r="S975" s="12"/>
      <c r="T975" s="12"/>
      <c r="U975" s="12"/>
      <c r="V975" s="12"/>
      <c r="W975" s="12"/>
      <c r="X975" s="12"/>
      <c r="Y975" s="12"/>
      <c r="Z975" s="12"/>
    </row>
    <row r="976" ht="12.75" customHeight="1">
      <c r="A976" s="12"/>
      <c r="B976" s="12"/>
      <c r="C976" s="12"/>
      <c r="D976" s="15"/>
      <c r="E976" s="15"/>
      <c r="F976" s="12"/>
      <c r="G976" s="12"/>
      <c r="H976" s="12"/>
      <c r="I976" s="15"/>
      <c r="J976" s="12"/>
      <c r="K976" s="12"/>
      <c r="L976" s="12"/>
      <c r="M976" s="12"/>
      <c r="N976" s="12"/>
      <c r="O976" s="12"/>
      <c r="P976" s="12"/>
      <c r="Q976" s="12"/>
      <c r="R976" s="12"/>
      <c r="S976" s="12"/>
      <c r="T976" s="12"/>
      <c r="U976" s="12"/>
      <c r="V976" s="12"/>
      <c r="W976" s="12"/>
      <c r="X976" s="12"/>
      <c r="Y976" s="12"/>
      <c r="Z976" s="12"/>
    </row>
    <row r="977" ht="12.75" customHeight="1">
      <c r="A977" s="12"/>
      <c r="B977" s="12"/>
      <c r="C977" s="12"/>
      <c r="D977" s="15"/>
      <c r="E977" s="15"/>
      <c r="F977" s="12"/>
      <c r="G977" s="12"/>
      <c r="H977" s="12"/>
      <c r="I977" s="15"/>
      <c r="J977" s="12"/>
      <c r="K977" s="12"/>
      <c r="L977" s="12"/>
      <c r="M977" s="12"/>
      <c r="N977" s="12"/>
      <c r="O977" s="12"/>
      <c r="P977" s="12"/>
      <c r="Q977" s="12"/>
      <c r="R977" s="12"/>
      <c r="S977" s="12"/>
      <c r="T977" s="12"/>
      <c r="U977" s="12"/>
      <c r="V977" s="12"/>
      <c r="W977" s="12"/>
      <c r="X977" s="12"/>
      <c r="Y977" s="12"/>
      <c r="Z977" s="12"/>
    </row>
    <row r="978" ht="12.75" customHeight="1">
      <c r="A978" s="12"/>
      <c r="B978" s="12"/>
      <c r="C978" s="12"/>
      <c r="D978" s="15"/>
      <c r="E978" s="15"/>
      <c r="F978" s="12"/>
      <c r="G978" s="12"/>
      <c r="H978" s="12"/>
      <c r="I978" s="15"/>
      <c r="J978" s="12"/>
      <c r="K978" s="12"/>
      <c r="L978" s="12"/>
      <c r="M978" s="12"/>
      <c r="N978" s="12"/>
      <c r="O978" s="12"/>
      <c r="P978" s="12"/>
      <c r="Q978" s="12"/>
      <c r="R978" s="12"/>
      <c r="S978" s="12"/>
      <c r="T978" s="12"/>
      <c r="U978" s="12"/>
      <c r="V978" s="12"/>
      <c r="W978" s="12"/>
      <c r="X978" s="12"/>
      <c r="Y978" s="12"/>
      <c r="Z978" s="12"/>
    </row>
    <row r="979" ht="12.75" customHeight="1">
      <c r="A979" s="12"/>
      <c r="B979" s="12"/>
      <c r="C979" s="12"/>
      <c r="D979" s="15"/>
      <c r="E979" s="15"/>
      <c r="F979" s="12"/>
      <c r="G979" s="12"/>
      <c r="H979" s="12"/>
      <c r="I979" s="15"/>
      <c r="J979" s="12"/>
      <c r="K979" s="12"/>
      <c r="L979" s="12"/>
      <c r="M979" s="12"/>
      <c r="N979" s="12"/>
      <c r="O979" s="12"/>
      <c r="P979" s="12"/>
      <c r="Q979" s="12"/>
      <c r="R979" s="12"/>
      <c r="S979" s="12"/>
      <c r="T979" s="12"/>
      <c r="U979" s="12"/>
      <c r="V979" s="12"/>
      <c r="W979" s="12"/>
      <c r="X979" s="12"/>
      <c r="Y979" s="12"/>
      <c r="Z979" s="12"/>
    </row>
    <row r="980" ht="12.75" customHeight="1">
      <c r="A980" s="12"/>
      <c r="B980" s="12"/>
      <c r="C980" s="12"/>
      <c r="D980" s="15"/>
      <c r="E980" s="15"/>
      <c r="F980" s="12"/>
      <c r="G980" s="12"/>
      <c r="H980" s="12"/>
      <c r="I980" s="15"/>
      <c r="J980" s="12"/>
      <c r="K980" s="12"/>
      <c r="L980" s="12"/>
      <c r="M980" s="12"/>
      <c r="N980" s="12"/>
      <c r="O980" s="12"/>
      <c r="P980" s="12"/>
      <c r="Q980" s="12"/>
      <c r="R980" s="12"/>
      <c r="S980" s="12"/>
      <c r="T980" s="12"/>
      <c r="U980" s="12"/>
      <c r="V980" s="12"/>
      <c r="W980" s="12"/>
      <c r="X980" s="12"/>
      <c r="Y980" s="12"/>
      <c r="Z980" s="12"/>
    </row>
    <row r="981" ht="12.75" customHeight="1">
      <c r="A981" s="12"/>
      <c r="B981" s="12"/>
      <c r="C981" s="12"/>
      <c r="D981" s="15"/>
      <c r="E981" s="15"/>
      <c r="F981" s="12"/>
      <c r="G981" s="12"/>
      <c r="H981" s="12"/>
      <c r="I981" s="15"/>
      <c r="J981" s="12"/>
      <c r="K981" s="12"/>
      <c r="L981" s="12"/>
      <c r="M981" s="12"/>
      <c r="N981" s="12"/>
      <c r="O981" s="12"/>
      <c r="P981" s="12"/>
      <c r="Q981" s="12"/>
      <c r="R981" s="12"/>
      <c r="S981" s="12"/>
      <c r="T981" s="12"/>
      <c r="U981" s="12"/>
      <c r="V981" s="12"/>
      <c r="W981" s="12"/>
      <c r="X981" s="12"/>
      <c r="Y981" s="12"/>
      <c r="Z981" s="12"/>
    </row>
    <row r="982" ht="12.75" customHeight="1">
      <c r="A982" s="12"/>
      <c r="B982" s="12"/>
      <c r="C982" s="12"/>
      <c r="D982" s="15"/>
      <c r="E982" s="15"/>
      <c r="F982" s="12"/>
      <c r="G982" s="12"/>
      <c r="H982" s="12"/>
      <c r="I982" s="15"/>
      <c r="J982" s="12"/>
      <c r="K982" s="12"/>
      <c r="L982" s="12"/>
      <c r="M982" s="12"/>
      <c r="N982" s="12"/>
      <c r="O982" s="12"/>
      <c r="P982" s="12"/>
      <c r="Q982" s="12"/>
      <c r="R982" s="12"/>
      <c r="S982" s="12"/>
      <c r="T982" s="12"/>
      <c r="U982" s="12"/>
      <c r="V982" s="12"/>
      <c r="W982" s="12"/>
      <c r="X982" s="12"/>
      <c r="Y982" s="12"/>
      <c r="Z982" s="12"/>
    </row>
    <row r="983" ht="12.75" customHeight="1">
      <c r="A983" s="12"/>
      <c r="B983" s="12"/>
      <c r="C983" s="12"/>
      <c r="D983" s="15"/>
      <c r="E983" s="15"/>
      <c r="F983" s="12"/>
      <c r="G983" s="12"/>
      <c r="H983" s="12"/>
      <c r="I983" s="15"/>
      <c r="J983" s="12"/>
      <c r="K983" s="12"/>
      <c r="L983" s="12"/>
      <c r="M983" s="12"/>
      <c r="N983" s="12"/>
      <c r="O983" s="12"/>
      <c r="P983" s="12"/>
      <c r="Q983" s="12"/>
      <c r="R983" s="12"/>
      <c r="S983" s="12"/>
      <c r="T983" s="12"/>
      <c r="U983" s="12"/>
      <c r="V983" s="12"/>
      <c r="W983" s="12"/>
      <c r="X983" s="12"/>
      <c r="Y983" s="12"/>
      <c r="Z983" s="12"/>
    </row>
    <row r="984" ht="12.75" customHeight="1">
      <c r="A984" s="12"/>
      <c r="B984" s="12"/>
      <c r="C984" s="12"/>
      <c r="D984" s="15"/>
      <c r="E984" s="15"/>
      <c r="F984" s="12"/>
      <c r="G984" s="12"/>
      <c r="H984" s="12"/>
      <c r="I984" s="15"/>
      <c r="J984" s="12"/>
      <c r="K984" s="12"/>
      <c r="L984" s="12"/>
      <c r="M984" s="12"/>
      <c r="N984" s="12"/>
      <c r="O984" s="12"/>
      <c r="P984" s="12"/>
      <c r="Q984" s="12"/>
      <c r="R984" s="12"/>
      <c r="S984" s="12"/>
      <c r="T984" s="12"/>
      <c r="U984" s="12"/>
      <c r="V984" s="12"/>
      <c r="W984" s="12"/>
      <c r="X984" s="12"/>
      <c r="Y984" s="12"/>
      <c r="Z984" s="12"/>
    </row>
    <row r="985" ht="12.75" customHeight="1">
      <c r="A985" s="12"/>
      <c r="B985" s="12"/>
      <c r="C985" s="12"/>
      <c r="D985" s="15"/>
      <c r="E985" s="15"/>
      <c r="F985" s="12"/>
      <c r="G985" s="12"/>
      <c r="H985" s="12"/>
      <c r="I985" s="15"/>
      <c r="J985" s="12"/>
      <c r="K985" s="12"/>
      <c r="L985" s="12"/>
      <c r="M985" s="12"/>
      <c r="N985" s="12"/>
      <c r="O985" s="12"/>
      <c r="P985" s="12"/>
      <c r="Q985" s="12"/>
      <c r="R985" s="12"/>
      <c r="S985" s="12"/>
      <c r="T985" s="12"/>
      <c r="U985" s="12"/>
      <c r="V985" s="12"/>
      <c r="W985" s="12"/>
      <c r="X985" s="12"/>
      <c r="Y985" s="12"/>
      <c r="Z985" s="12"/>
    </row>
    <row r="986" ht="12.75" customHeight="1">
      <c r="A986" s="12"/>
      <c r="B986" s="12"/>
      <c r="C986" s="12"/>
      <c r="D986" s="15"/>
      <c r="E986" s="15"/>
      <c r="F986" s="12"/>
      <c r="G986" s="12"/>
      <c r="H986" s="12"/>
      <c r="I986" s="15"/>
      <c r="J986" s="12"/>
      <c r="K986" s="12"/>
      <c r="L986" s="12"/>
      <c r="M986" s="12"/>
      <c r="N986" s="12"/>
      <c r="O986" s="12"/>
      <c r="P986" s="12"/>
      <c r="Q986" s="12"/>
      <c r="R986" s="12"/>
      <c r="S986" s="12"/>
      <c r="T986" s="12"/>
      <c r="U986" s="12"/>
      <c r="V986" s="12"/>
      <c r="W986" s="12"/>
      <c r="X986" s="12"/>
      <c r="Y986" s="12"/>
      <c r="Z986" s="12"/>
    </row>
    <row r="987" ht="12.75" customHeight="1">
      <c r="A987" s="12"/>
      <c r="B987" s="12"/>
      <c r="C987" s="12"/>
      <c r="D987" s="15"/>
      <c r="E987" s="15"/>
      <c r="F987" s="12"/>
      <c r="G987" s="12"/>
      <c r="H987" s="12"/>
      <c r="I987" s="15"/>
      <c r="J987" s="12"/>
      <c r="K987" s="12"/>
      <c r="L987" s="12"/>
      <c r="M987" s="12"/>
      <c r="N987" s="12"/>
      <c r="O987" s="12"/>
      <c r="P987" s="12"/>
      <c r="Q987" s="12"/>
      <c r="R987" s="12"/>
      <c r="S987" s="12"/>
      <c r="T987" s="12"/>
      <c r="U987" s="12"/>
      <c r="V987" s="12"/>
      <c r="W987" s="12"/>
      <c r="X987" s="12"/>
      <c r="Y987" s="12"/>
      <c r="Z987" s="12"/>
    </row>
    <row r="988" ht="12.75" customHeight="1">
      <c r="A988" s="12"/>
      <c r="B988" s="12"/>
      <c r="C988" s="12"/>
      <c r="D988" s="15"/>
      <c r="E988" s="15"/>
      <c r="F988" s="12"/>
      <c r="G988" s="12"/>
      <c r="H988" s="12"/>
      <c r="I988" s="15"/>
      <c r="J988" s="12"/>
      <c r="K988" s="12"/>
      <c r="L988" s="12"/>
      <c r="M988" s="12"/>
      <c r="N988" s="12"/>
      <c r="O988" s="12"/>
      <c r="P988" s="12"/>
      <c r="Q988" s="12"/>
      <c r="R988" s="12"/>
      <c r="S988" s="12"/>
      <c r="T988" s="12"/>
      <c r="U988" s="12"/>
      <c r="V988" s="12"/>
      <c r="W988" s="12"/>
      <c r="X988" s="12"/>
      <c r="Y988" s="12"/>
      <c r="Z988" s="12"/>
    </row>
    <row r="989" ht="12.75" customHeight="1">
      <c r="A989" s="12"/>
      <c r="B989" s="12"/>
      <c r="C989" s="12"/>
      <c r="D989" s="15"/>
      <c r="E989" s="15"/>
      <c r="F989" s="12"/>
      <c r="G989" s="12"/>
      <c r="H989" s="12"/>
      <c r="I989" s="15"/>
      <c r="J989" s="12"/>
      <c r="K989" s="12"/>
      <c r="L989" s="12"/>
      <c r="M989" s="12"/>
      <c r="N989" s="12"/>
      <c r="O989" s="12"/>
      <c r="P989" s="12"/>
      <c r="Q989" s="12"/>
      <c r="R989" s="12"/>
      <c r="S989" s="12"/>
      <c r="T989" s="12"/>
      <c r="U989" s="12"/>
      <c r="V989" s="12"/>
      <c r="W989" s="12"/>
      <c r="X989" s="12"/>
      <c r="Y989" s="12"/>
      <c r="Z989" s="12"/>
    </row>
    <row r="990" ht="12.75" customHeight="1">
      <c r="A990" s="12"/>
      <c r="B990" s="12"/>
      <c r="C990" s="12"/>
      <c r="D990" s="15"/>
      <c r="E990" s="15"/>
      <c r="F990" s="12"/>
      <c r="G990" s="12"/>
      <c r="H990" s="12"/>
      <c r="I990" s="15"/>
      <c r="J990" s="12"/>
      <c r="K990" s="12"/>
      <c r="L990" s="12"/>
      <c r="M990" s="12"/>
      <c r="N990" s="12"/>
      <c r="O990" s="12"/>
      <c r="P990" s="12"/>
      <c r="Q990" s="12"/>
      <c r="R990" s="12"/>
      <c r="S990" s="12"/>
      <c r="T990" s="12"/>
      <c r="U990" s="12"/>
      <c r="V990" s="12"/>
      <c r="W990" s="12"/>
      <c r="X990" s="12"/>
      <c r="Y990" s="12"/>
      <c r="Z990" s="12"/>
    </row>
    <row r="991" ht="12.75" customHeight="1">
      <c r="A991" s="12"/>
      <c r="B991" s="12"/>
      <c r="C991" s="12"/>
      <c r="D991" s="15"/>
      <c r="E991" s="15"/>
      <c r="F991" s="12"/>
      <c r="G991" s="12"/>
      <c r="H991" s="12"/>
      <c r="I991" s="15"/>
      <c r="J991" s="12"/>
      <c r="K991" s="12"/>
      <c r="L991" s="12"/>
      <c r="M991" s="12"/>
      <c r="N991" s="12"/>
      <c r="O991" s="12"/>
      <c r="P991" s="12"/>
      <c r="Q991" s="12"/>
      <c r="R991" s="12"/>
      <c r="S991" s="12"/>
      <c r="T991" s="12"/>
      <c r="U991" s="12"/>
      <c r="V991" s="12"/>
      <c r="W991" s="12"/>
      <c r="X991" s="12"/>
      <c r="Y991" s="12"/>
      <c r="Z991" s="12"/>
    </row>
    <row r="992" ht="12.75" customHeight="1">
      <c r="A992" s="12"/>
      <c r="B992" s="12"/>
      <c r="C992" s="12"/>
      <c r="D992" s="15"/>
      <c r="E992" s="15"/>
      <c r="F992" s="12"/>
      <c r="G992" s="12"/>
      <c r="H992" s="12"/>
      <c r="I992" s="15"/>
      <c r="J992" s="12"/>
      <c r="K992" s="12"/>
      <c r="L992" s="12"/>
      <c r="M992" s="12"/>
      <c r="N992" s="12"/>
      <c r="O992" s="12"/>
      <c r="P992" s="12"/>
      <c r="Q992" s="12"/>
      <c r="R992" s="12"/>
      <c r="S992" s="12"/>
      <c r="T992" s="12"/>
      <c r="U992" s="12"/>
      <c r="V992" s="12"/>
      <c r="W992" s="12"/>
      <c r="X992" s="12"/>
      <c r="Y992" s="12"/>
      <c r="Z992" s="12"/>
    </row>
    <row r="993" ht="12.75" customHeight="1">
      <c r="A993" s="12"/>
      <c r="B993" s="12"/>
      <c r="C993" s="12"/>
      <c r="D993" s="15"/>
      <c r="E993" s="15"/>
      <c r="F993" s="12"/>
      <c r="G993" s="12"/>
      <c r="H993" s="12"/>
      <c r="I993" s="15"/>
      <c r="J993" s="12"/>
      <c r="K993" s="12"/>
      <c r="L993" s="12"/>
      <c r="M993" s="12"/>
      <c r="N993" s="12"/>
      <c r="O993" s="12"/>
      <c r="P993" s="12"/>
      <c r="Q993" s="12"/>
      <c r="R993" s="12"/>
      <c r="S993" s="12"/>
      <c r="T993" s="12"/>
      <c r="U993" s="12"/>
      <c r="V993" s="12"/>
      <c r="W993" s="12"/>
      <c r="X993" s="12"/>
      <c r="Y993" s="12"/>
      <c r="Z993" s="12"/>
    </row>
    <row r="994" ht="12.75" customHeight="1">
      <c r="A994" s="12"/>
      <c r="B994" s="12"/>
      <c r="C994" s="12"/>
      <c r="D994" s="15"/>
      <c r="E994" s="15"/>
      <c r="F994" s="12"/>
      <c r="G994" s="12"/>
      <c r="H994" s="12"/>
      <c r="I994" s="15"/>
      <c r="J994" s="12"/>
      <c r="K994" s="12"/>
      <c r="L994" s="12"/>
      <c r="M994" s="12"/>
      <c r="N994" s="12"/>
      <c r="O994" s="12"/>
      <c r="P994" s="12"/>
      <c r="Q994" s="12"/>
      <c r="R994" s="12"/>
      <c r="S994" s="12"/>
      <c r="T994" s="12"/>
      <c r="U994" s="12"/>
      <c r="V994" s="12"/>
      <c r="W994" s="12"/>
      <c r="X994" s="12"/>
      <c r="Y994" s="12"/>
      <c r="Z994" s="12"/>
    </row>
    <row r="995" ht="12.75" customHeight="1">
      <c r="A995" s="12"/>
      <c r="B995" s="12"/>
      <c r="C995" s="12"/>
      <c r="D995" s="15"/>
      <c r="E995" s="15"/>
      <c r="F995" s="12"/>
      <c r="G995" s="12"/>
      <c r="H995" s="12"/>
      <c r="I995" s="15"/>
      <c r="J995" s="12"/>
      <c r="K995" s="12"/>
      <c r="L995" s="12"/>
      <c r="M995" s="12"/>
      <c r="N995" s="12"/>
      <c r="O995" s="12"/>
      <c r="P995" s="12"/>
      <c r="Q995" s="12"/>
      <c r="R995" s="12"/>
      <c r="S995" s="12"/>
      <c r="T995" s="12"/>
      <c r="U995" s="12"/>
      <c r="V995" s="12"/>
      <c r="W995" s="12"/>
      <c r="X995" s="12"/>
      <c r="Y995" s="12"/>
      <c r="Z995" s="12"/>
    </row>
    <row r="996" ht="12.75" customHeight="1">
      <c r="A996" s="12"/>
      <c r="B996" s="12"/>
      <c r="C996" s="12"/>
      <c r="D996" s="15"/>
      <c r="E996" s="15"/>
      <c r="F996" s="12"/>
      <c r="G996" s="12"/>
      <c r="H996" s="12"/>
      <c r="I996" s="15"/>
      <c r="J996" s="12"/>
      <c r="K996" s="12"/>
      <c r="L996" s="12"/>
      <c r="M996" s="12"/>
      <c r="N996" s="12"/>
      <c r="O996" s="12"/>
      <c r="P996" s="12"/>
      <c r="Q996" s="12"/>
      <c r="R996" s="12"/>
      <c r="S996" s="12"/>
      <c r="T996" s="12"/>
      <c r="U996" s="12"/>
      <c r="V996" s="12"/>
      <c r="W996" s="12"/>
      <c r="X996" s="12"/>
      <c r="Y996" s="12"/>
      <c r="Z996" s="12"/>
    </row>
    <row r="997" ht="12.75" customHeight="1">
      <c r="A997" s="12"/>
      <c r="B997" s="12"/>
      <c r="C997" s="12"/>
      <c r="D997" s="15"/>
      <c r="E997" s="15"/>
      <c r="F997" s="12"/>
      <c r="G997" s="12"/>
      <c r="H997" s="12"/>
      <c r="I997" s="15"/>
      <c r="J997" s="12"/>
      <c r="K997" s="12"/>
      <c r="L997" s="12"/>
      <c r="M997" s="12"/>
      <c r="N997" s="12"/>
      <c r="O997" s="12"/>
      <c r="P997" s="12"/>
      <c r="Q997" s="12"/>
      <c r="R997" s="12"/>
      <c r="S997" s="12"/>
      <c r="T997" s="12"/>
      <c r="U997" s="12"/>
      <c r="V997" s="12"/>
      <c r="W997" s="12"/>
      <c r="X997" s="12"/>
      <c r="Y997" s="12"/>
      <c r="Z997" s="12"/>
    </row>
    <row r="998" ht="12.75" customHeight="1">
      <c r="A998" s="12"/>
      <c r="B998" s="12"/>
      <c r="C998" s="12"/>
      <c r="D998" s="15"/>
      <c r="E998" s="15"/>
      <c r="F998" s="12"/>
      <c r="G998" s="12"/>
      <c r="H998" s="12"/>
      <c r="I998" s="15"/>
      <c r="J998" s="12"/>
      <c r="K998" s="12"/>
      <c r="L998" s="12"/>
      <c r="M998" s="12"/>
      <c r="N998" s="12"/>
      <c r="O998" s="12"/>
      <c r="P998" s="12"/>
      <c r="Q998" s="12"/>
      <c r="R998" s="12"/>
      <c r="S998" s="12"/>
      <c r="T998" s="12"/>
      <c r="U998" s="12"/>
      <c r="V998" s="12"/>
      <c r="W998" s="12"/>
      <c r="X998" s="12"/>
      <c r="Y998" s="12"/>
      <c r="Z998" s="12"/>
    </row>
    <row r="999" ht="12.75" customHeight="1">
      <c r="A999" s="12"/>
      <c r="B999" s="12"/>
      <c r="C999" s="12"/>
      <c r="D999" s="15"/>
      <c r="E999" s="15"/>
      <c r="F999" s="12"/>
      <c r="G999" s="12"/>
      <c r="H999" s="12"/>
      <c r="I999" s="15"/>
      <c r="J999" s="12"/>
      <c r="K999" s="12"/>
      <c r="L999" s="12"/>
      <c r="M999" s="12"/>
      <c r="N999" s="12"/>
      <c r="O999" s="12"/>
      <c r="P999" s="12"/>
      <c r="Q999" s="12"/>
      <c r="R999" s="12"/>
      <c r="S999" s="12"/>
      <c r="T999" s="12"/>
      <c r="U999" s="12"/>
      <c r="V999" s="12"/>
      <c r="W999" s="12"/>
      <c r="X999" s="12"/>
      <c r="Y999" s="12"/>
      <c r="Z999" s="12"/>
    </row>
    <row r="1000" ht="12.75" customHeight="1">
      <c r="A1000" s="12"/>
      <c r="B1000" s="12"/>
      <c r="C1000" s="12"/>
      <c r="D1000" s="15"/>
      <c r="E1000" s="15"/>
      <c r="F1000" s="12"/>
      <c r="G1000" s="12"/>
      <c r="H1000" s="12"/>
      <c r="I1000" s="15"/>
      <c r="J1000" s="12"/>
      <c r="K1000" s="12"/>
      <c r="L1000" s="12"/>
      <c r="M1000" s="12"/>
      <c r="N1000" s="12"/>
      <c r="O1000" s="12"/>
      <c r="P1000" s="12"/>
      <c r="Q1000" s="12"/>
      <c r="R1000" s="12"/>
      <c r="S1000" s="12"/>
      <c r="T1000" s="12"/>
      <c r="U1000" s="12"/>
      <c r="V1000" s="12"/>
      <c r="W1000" s="12"/>
      <c r="X1000" s="12"/>
      <c r="Y1000" s="12"/>
      <c r="Z1000" s="12"/>
    </row>
  </sheetData>
  <autoFilter ref="$A$6:$N$500"/>
  <mergeCells count="13">
    <mergeCell ref="G4:G5"/>
    <mergeCell ref="H4:H5"/>
    <mergeCell ref="I4:I5"/>
    <mergeCell ref="J4:J5"/>
    <mergeCell ref="L4:N4"/>
    <mergeCell ref="A1:K1"/>
    <mergeCell ref="A4:A5"/>
    <mergeCell ref="B4:B5"/>
    <mergeCell ref="C4:C5"/>
    <mergeCell ref="D4:D5"/>
    <mergeCell ref="E4:E5"/>
    <mergeCell ref="F4:F5"/>
    <mergeCell ref="K4:K5"/>
  </mergeCells>
  <conditionalFormatting sqref="F500">
    <cfRule type="expression" dxfId="1" priority="1">
      <formula>OR(AND(E500="",F500&lt;&gt;""),AND(E500&lt;&gt;"",F500=""))</formula>
    </cfRule>
  </conditionalFormatting>
  <conditionalFormatting sqref="F500">
    <cfRule type="expression" dxfId="2" priority="2">
      <formula>G500="NCC"</formula>
    </cfRule>
  </conditionalFormatting>
  <conditionalFormatting sqref="F7:F499">
    <cfRule type="expression" dxfId="2" priority="3">
      <formula>G7="NCC"</formula>
    </cfRule>
  </conditionalFormatting>
  <dataValidations>
    <dataValidation type="list" allowBlank="1" showInputMessage="1" showErrorMessage="1" prompt=" - " sqref="E7:E500">
      <formula1>MKH?</formula1>
    </dataValidation>
    <dataValidation type="list" allowBlank="1" showInputMessage="1" showErrorMessage="1" prompt=" - " sqref="C7:C500">
      <formula1>NGAYTHANG?</formula1>
    </dataValidation>
  </dataValidation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0000"/>
    <pageSetUpPr/>
  </sheetPr>
  <sheetViews>
    <sheetView workbookViewId="0"/>
  </sheetViews>
  <sheetFormatPr customHeight="1" defaultColWidth="12.63" defaultRowHeight="15.0"/>
  <cols>
    <col customWidth="1" min="1" max="1" width="18.75"/>
    <col customWidth="1" min="2" max="2" width="12.75"/>
    <col customWidth="1" min="3" max="3" width="5.25"/>
    <col customWidth="1" min="4" max="4" width="26.63"/>
    <col customWidth="1" min="5" max="6" width="5.75"/>
    <col customWidth="1" min="7" max="7" width="20.63"/>
    <col customWidth="1" min="8" max="8" width="0.13"/>
    <col customWidth="1" hidden="1" min="9" max="51" width="9.13"/>
  </cols>
  <sheetData>
    <row r="1" ht="19.5" customHeight="1">
      <c r="A1" s="142" t="s">
        <v>263</v>
      </c>
      <c r="B1" s="143"/>
      <c r="C1" s="143"/>
      <c r="D1" s="143"/>
      <c r="E1" s="143"/>
      <c r="F1" s="143"/>
      <c r="G1" s="144"/>
      <c r="H1" s="145"/>
      <c r="I1" s="146">
        <v>2008.0</v>
      </c>
      <c r="J1" s="146">
        <v>2009.0</v>
      </c>
      <c r="K1" s="146">
        <v>2010.0</v>
      </c>
      <c r="L1" s="146">
        <v>2011.0</v>
      </c>
      <c r="M1" s="146">
        <v>2012.0</v>
      </c>
      <c r="N1" s="146">
        <v>2013.0</v>
      </c>
      <c r="O1" s="146">
        <v>2014.0</v>
      </c>
      <c r="P1" s="146">
        <v>2015.0</v>
      </c>
      <c r="Q1" s="146">
        <v>2016.0</v>
      </c>
      <c r="R1" s="146">
        <v>2017.0</v>
      </c>
      <c r="S1" s="146">
        <v>2018.0</v>
      </c>
      <c r="T1" s="146">
        <v>2019.0</v>
      </c>
      <c r="U1" s="146">
        <v>2020.0</v>
      </c>
      <c r="V1" s="146">
        <v>2021.0</v>
      </c>
      <c r="W1" s="146">
        <v>2022.0</v>
      </c>
      <c r="X1" s="146">
        <v>2023.0</v>
      </c>
      <c r="Y1" s="146">
        <v>2024.0</v>
      </c>
      <c r="Z1" s="146">
        <v>2025.0</v>
      </c>
      <c r="AA1" s="146">
        <v>2026.0</v>
      </c>
      <c r="AB1" s="146">
        <v>2027.0</v>
      </c>
      <c r="AC1" s="146">
        <v>2028.0</v>
      </c>
      <c r="AD1" s="146">
        <v>2029.0</v>
      </c>
      <c r="AE1" s="146">
        <v>2030.0</v>
      </c>
      <c r="AF1" s="146">
        <v>2031.0</v>
      </c>
      <c r="AG1" s="146">
        <v>2032.0</v>
      </c>
      <c r="AH1" s="146">
        <v>2033.0</v>
      </c>
      <c r="AI1" s="146">
        <v>2034.0</v>
      </c>
      <c r="AJ1" s="146">
        <v>2035.0</v>
      </c>
      <c r="AK1" s="146">
        <v>2036.0</v>
      </c>
      <c r="AL1" s="146">
        <v>2037.0</v>
      </c>
      <c r="AM1" s="146">
        <v>2038.0</v>
      </c>
      <c r="AN1" s="146">
        <v>2039.0</v>
      </c>
      <c r="AO1" s="146">
        <v>2040.0</v>
      </c>
      <c r="AP1" s="146">
        <v>2041.0</v>
      </c>
      <c r="AQ1" s="146">
        <v>2042.0</v>
      </c>
      <c r="AR1" s="146">
        <v>2043.0</v>
      </c>
      <c r="AS1" s="146">
        <v>2044.0</v>
      </c>
      <c r="AT1" s="146">
        <v>2045.0</v>
      </c>
      <c r="AU1" s="146">
        <v>2046.0</v>
      </c>
      <c r="AV1" s="146">
        <v>2047.0</v>
      </c>
      <c r="AW1" s="146">
        <v>2048.0</v>
      </c>
      <c r="AX1" s="146">
        <v>2049.0</v>
      </c>
      <c r="AY1" s="146">
        <v>2050.0</v>
      </c>
    </row>
    <row r="2" ht="12.0" customHeight="1">
      <c r="A2" s="147"/>
      <c r="B2" s="148"/>
      <c r="C2" s="148"/>
      <c r="D2" s="148"/>
      <c r="E2" s="148"/>
      <c r="F2" s="148"/>
      <c r="G2" s="149"/>
      <c r="H2" s="148"/>
      <c r="I2" s="150">
        <f>IF(I1=NAM,COLUMN()-8,0)</f>
        <v>1</v>
      </c>
      <c r="J2" s="150">
        <f>IF(J1=NAM,COLUMN()-8,0)</f>
        <v>0</v>
      </c>
      <c r="K2" s="150">
        <f>IF(K1=NAM,COLUMN()-8,0)</f>
        <v>0</v>
      </c>
      <c r="L2" s="150">
        <f>IF(L1=NAM,COLUMN()-8,0)</f>
        <v>0</v>
      </c>
      <c r="M2" s="150">
        <f>IF(M1=NAM,COLUMN()-8,0)</f>
        <v>0</v>
      </c>
      <c r="N2" s="150">
        <f>IF(N1=NAM,COLUMN()-8,0)</f>
        <v>0</v>
      </c>
      <c r="O2" s="150">
        <f>IF(O1=NAM,COLUMN()-8,0)</f>
        <v>0</v>
      </c>
      <c r="P2" s="150">
        <f>IF(P1=NAM,COLUMN()-8,0)</f>
        <v>0</v>
      </c>
      <c r="Q2" s="150">
        <f>IF(Q1=NAM,COLUMN()-8,0)</f>
        <v>0</v>
      </c>
      <c r="R2" s="150">
        <f>IF(R1=NAM,COLUMN()-8,0)</f>
        <v>0</v>
      </c>
      <c r="S2" s="150">
        <f>IF(S1=NAM,COLUMN()-8,0)</f>
        <v>0</v>
      </c>
      <c r="T2" s="150">
        <f>IF(T1=NAM,COLUMN()-8,0)</f>
        <v>0</v>
      </c>
      <c r="U2" s="150">
        <f>IF(U1=NAM,COLUMN()-8,0)</f>
        <v>0</v>
      </c>
      <c r="V2" s="150">
        <f>IF(V1=NAM,COLUMN()-8,0)</f>
        <v>0</v>
      </c>
      <c r="W2" s="150">
        <f>IF(W1=NAM,COLUMN()-8,0)</f>
        <v>0</v>
      </c>
      <c r="X2" s="150">
        <f>IF(X1=NAM,COLUMN()-8,0)</f>
        <v>0</v>
      </c>
      <c r="Y2" s="150">
        <f>IF(Y1=NAM,COLUMN()-8,0)</f>
        <v>0</v>
      </c>
      <c r="Z2" s="150">
        <f>IF(Z1=NAM,COLUMN()-8,0)</f>
        <v>0</v>
      </c>
      <c r="AA2" s="150">
        <f>IF(AA1=NAM,COLUMN()-8,0)</f>
        <v>0</v>
      </c>
      <c r="AB2" s="150">
        <f>IF(AB1=NAM,COLUMN()-8,0)</f>
        <v>0</v>
      </c>
      <c r="AC2" s="150">
        <f>IF(AC1=NAM,COLUMN()-8,0)</f>
        <v>0</v>
      </c>
      <c r="AD2" s="150">
        <f>IF(AD1=NAM,COLUMN()-8,0)</f>
        <v>0</v>
      </c>
      <c r="AE2" s="150">
        <f>IF(AE1=NAM,COLUMN()-8,0)</f>
        <v>0</v>
      </c>
      <c r="AF2" s="150">
        <f>IF(AF1=NAM,COLUMN()-8,0)</f>
        <v>0</v>
      </c>
      <c r="AG2" s="150">
        <f>IF(AG1=NAM,COLUMN()-8,0)</f>
        <v>0</v>
      </c>
      <c r="AH2" s="150">
        <f>IF(AH1=NAM,COLUMN()-8,0)</f>
        <v>0</v>
      </c>
      <c r="AI2" s="150">
        <f>IF(AI1=NAM,COLUMN()-8,0)</f>
        <v>0</v>
      </c>
      <c r="AJ2" s="150">
        <f>IF(AJ1=NAM,COLUMN()-8,0)</f>
        <v>0</v>
      </c>
      <c r="AK2" s="150">
        <f>IF(AK1=NAM,COLUMN()-8,0)</f>
        <v>0</v>
      </c>
      <c r="AL2" s="150">
        <f>IF(AL1=NAM,COLUMN()-8,0)</f>
        <v>0</v>
      </c>
      <c r="AM2" s="150">
        <f>IF(AM1=NAM,COLUMN()-8,0)</f>
        <v>0</v>
      </c>
      <c r="AN2" s="150">
        <f>IF(AN1=NAM,COLUMN()-8,0)</f>
        <v>0</v>
      </c>
      <c r="AO2" s="150">
        <f>IF(AO1=NAM,COLUMN()-8,0)</f>
        <v>0</v>
      </c>
      <c r="AP2" s="150">
        <f>IF(AP1=NAM,COLUMN()-8,0)</f>
        <v>0</v>
      </c>
      <c r="AQ2" s="150">
        <f>IF(AQ1=NAM,COLUMN()-8,0)</f>
        <v>0</v>
      </c>
      <c r="AR2" s="150">
        <f>IF(AR1=NAM,COLUMN()-8,0)</f>
        <v>0</v>
      </c>
      <c r="AS2" s="150">
        <f>IF(AS1=NAM,COLUMN()-8,0)</f>
        <v>0</v>
      </c>
      <c r="AT2" s="150">
        <f>IF(AT1=NAM,COLUMN()-8,0)</f>
        <v>0</v>
      </c>
      <c r="AU2" s="150">
        <f>IF(AU1=NAM,COLUMN()-8,0)</f>
        <v>0</v>
      </c>
      <c r="AV2" s="150">
        <f>IF(AV1=NAM,COLUMN()-8,0)</f>
        <v>0</v>
      </c>
      <c r="AW2" s="150">
        <f>IF(AW1=NAM,COLUMN()-8,0)</f>
        <v>0</v>
      </c>
      <c r="AX2" s="150">
        <f>IF(AX1=NAM,COLUMN()-8,0)</f>
        <v>0</v>
      </c>
      <c r="AY2" s="150">
        <f>IF(AY1=NAM,COLUMN()-8,0)</f>
        <v>0</v>
      </c>
    </row>
    <row r="3" ht="12.0" customHeight="1">
      <c r="A3" s="151" t="s">
        <v>264</v>
      </c>
      <c r="B3" s="152">
        <v>39569.0</v>
      </c>
      <c r="C3" s="153"/>
      <c r="D3" s="154"/>
      <c r="E3" s="155"/>
      <c r="F3" s="155"/>
      <c r="G3" s="156"/>
      <c r="H3" s="155"/>
      <c r="I3" s="157" t="s">
        <v>265</v>
      </c>
      <c r="J3" s="157" t="s">
        <v>266</v>
      </c>
      <c r="K3" s="158" t="s">
        <v>267</v>
      </c>
      <c r="L3" s="158" t="s">
        <v>268</v>
      </c>
      <c r="M3" s="158" t="s">
        <v>269</v>
      </c>
      <c r="N3" s="158" t="s">
        <v>270</v>
      </c>
      <c r="O3" s="158" t="s">
        <v>271</v>
      </c>
      <c r="P3" s="158" t="s">
        <v>272</v>
      </c>
      <c r="Q3" s="158" t="s">
        <v>273</v>
      </c>
      <c r="R3" s="158" t="s">
        <v>274</v>
      </c>
      <c r="S3" s="158" t="s">
        <v>275</v>
      </c>
      <c r="T3" s="158" t="s">
        <v>276</v>
      </c>
      <c r="U3" s="158" t="s">
        <v>277</v>
      </c>
      <c r="V3" s="158" t="s">
        <v>278</v>
      </c>
      <c r="W3" s="158" t="s">
        <v>279</v>
      </c>
      <c r="X3" s="158" t="s">
        <v>280</v>
      </c>
      <c r="Y3" s="158" t="s">
        <v>281</v>
      </c>
      <c r="Z3" s="158" t="s">
        <v>282</v>
      </c>
      <c r="AA3" s="158" t="s">
        <v>283</v>
      </c>
      <c r="AB3" s="158" t="s">
        <v>284</v>
      </c>
      <c r="AC3" s="158" t="s">
        <v>285</v>
      </c>
      <c r="AD3" s="158" t="s">
        <v>286</v>
      </c>
      <c r="AE3" s="158" t="s">
        <v>287</v>
      </c>
      <c r="AF3" s="158" t="s">
        <v>288</v>
      </c>
      <c r="AG3" s="158" t="s">
        <v>289</v>
      </c>
      <c r="AH3" s="158" t="s">
        <v>290</v>
      </c>
      <c r="AI3" s="158" t="s">
        <v>291</v>
      </c>
      <c r="AJ3" s="158" t="s">
        <v>292</v>
      </c>
      <c r="AK3" s="158" t="s">
        <v>293</v>
      </c>
      <c r="AL3" s="158" t="s">
        <v>294</v>
      </c>
      <c r="AM3" s="158" t="s">
        <v>295</v>
      </c>
      <c r="AN3" s="158" t="s">
        <v>296</v>
      </c>
      <c r="AO3" s="158" t="s">
        <v>297</v>
      </c>
      <c r="AP3" s="158" t="s">
        <v>298</v>
      </c>
      <c r="AQ3" s="158" t="s">
        <v>299</v>
      </c>
      <c r="AR3" s="158" t="s">
        <v>300</v>
      </c>
      <c r="AS3" s="158" t="s">
        <v>301</v>
      </c>
      <c r="AT3" s="158" t="s">
        <v>302</v>
      </c>
      <c r="AU3" s="158" t="s">
        <v>303</v>
      </c>
      <c r="AV3" s="158" t="s">
        <v>304</v>
      </c>
      <c r="AW3" s="158" t="s">
        <v>305</v>
      </c>
      <c r="AX3" s="158" t="s">
        <v>306</v>
      </c>
      <c r="AY3" s="158" t="s">
        <v>307</v>
      </c>
    </row>
    <row r="4" ht="12.0" customHeight="1">
      <c r="A4" s="151" t="s">
        <v>308</v>
      </c>
      <c r="B4" s="159">
        <v>39599.0</v>
      </c>
      <c r="C4" s="153"/>
      <c r="D4" s="154"/>
      <c r="E4" s="154"/>
      <c r="F4" s="154"/>
      <c r="G4" s="160"/>
      <c r="H4" s="154"/>
      <c r="I4" s="161">
        <v>39448.0</v>
      </c>
      <c r="J4" s="161">
        <v>39814.0</v>
      </c>
      <c r="K4" s="161">
        <v>40179.0</v>
      </c>
      <c r="L4" s="161">
        <v>40544.0</v>
      </c>
      <c r="M4" s="161">
        <v>40909.0</v>
      </c>
      <c r="N4" s="161">
        <v>41275.0</v>
      </c>
      <c r="O4" s="161">
        <v>41640.0</v>
      </c>
      <c r="P4" s="161">
        <v>42005.0</v>
      </c>
      <c r="Q4" s="161">
        <v>42370.0</v>
      </c>
      <c r="R4" s="161">
        <v>42736.0</v>
      </c>
      <c r="S4" s="161">
        <v>43101.0</v>
      </c>
      <c r="T4" s="161">
        <v>43466.0</v>
      </c>
      <c r="U4" s="161">
        <v>43831.0</v>
      </c>
      <c r="V4" s="161">
        <v>44197.0</v>
      </c>
      <c r="W4" s="161">
        <v>44562.0</v>
      </c>
      <c r="X4" s="161">
        <v>44927.0</v>
      </c>
      <c r="Y4" s="161">
        <v>45292.0</v>
      </c>
      <c r="Z4" s="161">
        <v>45658.0</v>
      </c>
      <c r="AA4" s="161">
        <v>46023.0</v>
      </c>
      <c r="AB4" s="161">
        <v>46388.0</v>
      </c>
      <c r="AC4" s="161">
        <v>46753.0</v>
      </c>
      <c r="AD4" s="161">
        <v>47119.0</v>
      </c>
      <c r="AE4" s="161">
        <v>47484.0</v>
      </c>
      <c r="AF4" s="161">
        <v>47849.0</v>
      </c>
      <c r="AG4" s="161">
        <v>48214.0</v>
      </c>
      <c r="AH4" s="161">
        <v>48580.0</v>
      </c>
      <c r="AI4" s="161">
        <v>48945.0</v>
      </c>
      <c r="AJ4" s="161">
        <v>49310.0</v>
      </c>
      <c r="AK4" s="161">
        <v>49675.0</v>
      </c>
      <c r="AL4" s="161">
        <v>50041.0</v>
      </c>
      <c r="AM4" s="161">
        <v>50406.0</v>
      </c>
      <c r="AN4" s="161">
        <v>50771.0</v>
      </c>
      <c r="AO4" s="161">
        <v>51136.0</v>
      </c>
      <c r="AP4" s="161">
        <v>51502.0</v>
      </c>
      <c r="AQ4" s="161">
        <v>51867.0</v>
      </c>
      <c r="AR4" s="161">
        <v>52232.0</v>
      </c>
      <c r="AS4" s="161">
        <v>52597.0</v>
      </c>
      <c r="AT4" s="161">
        <v>52963.0</v>
      </c>
      <c r="AU4" s="161">
        <v>53328.0</v>
      </c>
      <c r="AV4" s="161">
        <v>53693.0</v>
      </c>
      <c r="AW4" s="161">
        <v>54058.0</v>
      </c>
      <c r="AX4" s="161">
        <v>54424.0</v>
      </c>
      <c r="AY4" s="161">
        <v>54789.0</v>
      </c>
    </row>
    <row r="5" ht="12.0" customHeight="1">
      <c r="A5" s="151" t="s">
        <v>309</v>
      </c>
      <c r="B5" s="162" t="s">
        <v>133</v>
      </c>
      <c r="C5" s="153"/>
      <c r="D5" s="154"/>
      <c r="E5" s="154"/>
      <c r="F5" s="154"/>
      <c r="G5" s="160"/>
      <c r="H5" s="154"/>
      <c r="I5" s="161">
        <v>39449.0</v>
      </c>
      <c r="J5" s="161">
        <v>39815.0</v>
      </c>
      <c r="K5" s="161">
        <v>40180.0</v>
      </c>
      <c r="L5" s="161">
        <v>40545.0</v>
      </c>
      <c r="M5" s="161">
        <v>40910.0</v>
      </c>
      <c r="N5" s="161">
        <v>41276.0</v>
      </c>
      <c r="O5" s="161">
        <v>41641.0</v>
      </c>
      <c r="P5" s="161">
        <v>42006.0</v>
      </c>
      <c r="Q5" s="161">
        <v>42371.0</v>
      </c>
      <c r="R5" s="161">
        <v>42737.0</v>
      </c>
      <c r="S5" s="161">
        <v>43102.0</v>
      </c>
      <c r="T5" s="161">
        <v>43467.0</v>
      </c>
      <c r="U5" s="161">
        <v>43832.0</v>
      </c>
      <c r="V5" s="161">
        <v>44198.0</v>
      </c>
      <c r="W5" s="161">
        <v>44563.0</v>
      </c>
      <c r="X5" s="161">
        <v>44928.0</v>
      </c>
      <c r="Y5" s="161">
        <v>45293.0</v>
      </c>
      <c r="Z5" s="161">
        <v>45659.0</v>
      </c>
      <c r="AA5" s="161">
        <v>46024.0</v>
      </c>
      <c r="AB5" s="161">
        <v>46389.0</v>
      </c>
      <c r="AC5" s="161">
        <v>46754.0</v>
      </c>
      <c r="AD5" s="161">
        <v>47120.0</v>
      </c>
      <c r="AE5" s="161">
        <v>47485.0</v>
      </c>
      <c r="AF5" s="161">
        <v>47850.0</v>
      </c>
      <c r="AG5" s="161">
        <v>48215.0</v>
      </c>
      <c r="AH5" s="161">
        <v>48581.0</v>
      </c>
      <c r="AI5" s="161">
        <v>48946.0</v>
      </c>
      <c r="AJ5" s="161">
        <v>49311.0</v>
      </c>
      <c r="AK5" s="161">
        <v>49676.0</v>
      </c>
      <c r="AL5" s="161">
        <v>50042.0</v>
      </c>
      <c r="AM5" s="161">
        <v>50407.0</v>
      </c>
      <c r="AN5" s="161">
        <v>50772.0</v>
      </c>
      <c r="AO5" s="161">
        <v>51137.0</v>
      </c>
      <c r="AP5" s="161">
        <v>51503.0</v>
      </c>
      <c r="AQ5" s="161">
        <v>51868.0</v>
      </c>
      <c r="AR5" s="161">
        <v>52233.0</v>
      </c>
      <c r="AS5" s="161">
        <v>52598.0</v>
      </c>
      <c r="AT5" s="161">
        <v>52964.0</v>
      </c>
      <c r="AU5" s="161">
        <v>53329.0</v>
      </c>
      <c r="AV5" s="161">
        <v>53694.0</v>
      </c>
      <c r="AW5" s="161">
        <v>54059.0</v>
      </c>
      <c r="AX5" s="161">
        <v>54425.0</v>
      </c>
      <c r="AY5" s="161">
        <v>54790.0</v>
      </c>
    </row>
    <row r="6" ht="12.0" customHeight="1">
      <c r="A6" s="163" t="s">
        <v>310</v>
      </c>
      <c r="B6" s="164"/>
      <c r="C6" s="165"/>
      <c r="D6" s="166" t="str">
        <f>IF(B6="","Tất cả khách hàng",VLOOKUP(B6,MKH1?,2,0))</f>
        <v>Tất cả khách hàng</v>
      </c>
      <c r="E6" s="155"/>
      <c r="F6" s="155"/>
      <c r="G6" s="156"/>
      <c r="H6" s="155"/>
      <c r="I6" s="161">
        <v>39450.0</v>
      </c>
      <c r="J6" s="161">
        <v>39816.0</v>
      </c>
      <c r="K6" s="161">
        <v>40181.0</v>
      </c>
      <c r="L6" s="161">
        <v>40546.0</v>
      </c>
      <c r="M6" s="161">
        <v>40911.0</v>
      </c>
      <c r="N6" s="161">
        <v>41277.0</v>
      </c>
      <c r="O6" s="161">
        <v>41642.0</v>
      </c>
      <c r="P6" s="161">
        <v>42007.0</v>
      </c>
      <c r="Q6" s="161">
        <v>42372.0</v>
      </c>
      <c r="R6" s="161">
        <v>42738.0</v>
      </c>
      <c r="S6" s="161">
        <v>43103.0</v>
      </c>
      <c r="T6" s="161">
        <v>43468.0</v>
      </c>
      <c r="U6" s="161">
        <v>43833.0</v>
      </c>
      <c r="V6" s="161">
        <v>44199.0</v>
      </c>
      <c r="W6" s="161">
        <v>44564.0</v>
      </c>
      <c r="X6" s="161">
        <v>44929.0</v>
      </c>
      <c r="Y6" s="161">
        <v>45294.0</v>
      </c>
      <c r="Z6" s="161">
        <v>45660.0</v>
      </c>
      <c r="AA6" s="161">
        <v>46025.0</v>
      </c>
      <c r="AB6" s="161">
        <v>46390.0</v>
      </c>
      <c r="AC6" s="161">
        <v>46755.0</v>
      </c>
      <c r="AD6" s="161">
        <v>47121.0</v>
      </c>
      <c r="AE6" s="161">
        <v>47486.0</v>
      </c>
      <c r="AF6" s="161">
        <v>47851.0</v>
      </c>
      <c r="AG6" s="161">
        <v>48216.0</v>
      </c>
      <c r="AH6" s="161">
        <v>48582.0</v>
      </c>
      <c r="AI6" s="161">
        <v>48947.0</v>
      </c>
      <c r="AJ6" s="161">
        <v>49312.0</v>
      </c>
      <c r="AK6" s="161">
        <v>49677.0</v>
      </c>
      <c r="AL6" s="161">
        <v>50043.0</v>
      </c>
      <c r="AM6" s="161">
        <v>50408.0</v>
      </c>
      <c r="AN6" s="161">
        <v>50773.0</v>
      </c>
      <c r="AO6" s="161">
        <v>51138.0</v>
      </c>
      <c r="AP6" s="161">
        <v>51504.0</v>
      </c>
      <c r="AQ6" s="161">
        <v>51869.0</v>
      </c>
      <c r="AR6" s="161">
        <v>52234.0</v>
      </c>
      <c r="AS6" s="161">
        <v>52599.0</v>
      </c>
      <c r="AT6" s="161">
        <v>52965.0</v>
      </c>
      <c r="AU6" s="161">
        <v>53330.0</v>
      </c>
      <c r="AV6" s="161">
        <v>53695.0</v>
      </c>
      <c r="AW6" s="161">
        <v>54060.0</v>
      </c>
      <c r="AX6" s="161">
        <v>54426.0</v>
      </c>
      <c r="AY6" s="161">
        <v>54791.0</v>
      </c>
    </row>
    <row r="7" ht="12.0" customHeight="1">
      <c r="A7" s="163" t="s">
        <v>311</v>
      </c>
      <c r="B7" s="167" t="str">
        <f>NDKBC?+NDKDSPSBC?-NDKTT1PSBC?-NDKTT2PSBC?</f>
        <v>#NAME?</v>
      </c>
      <c r="C7" s="168"/>
      <c r="D7" s="155"/>
      <c r="E7" s="155"/>
      <c r="F7" s="155"/>
      <c r="G7" s="156"/>
      <c r="H7" s="155"/>
      <c r="I7" s="161">
        <v>39451.0</v>
      </c>
      <c r="J7" s="161">
        <v>39817.0</v>
      </c>
      <c r="K7" s="161">
        <v>40182.0</v>
      </c>
      <c r="L7" s="161">
        <v>40547.0</v>
      </c>
      <c r="M7" s="161">
        <v>40912.0</v>
      </c>
      <c r="N7" s="161">
        <v>41278.0</v>
      </c>
      <c r="O7" s="161">
        <v>41643.0</v>
      </c>
      <c r="P7" s="161">
        <v>42008.0</v>
      </c>
      <c r="Q7" s="161">
        <v>42373.0</v>
      </c>
      <c r="R7" s="161">
        <v>42739.0</v>
      </c>
      <c r="S7" s="161">
        <v>43104.0</v>
      </c>
      <c r="T7" s="161">
        <v>43469.0</v>
      </c>
      <c r="U7" s="161">
        <v>43834.0</v>
      </c>
      <c r="V7" s="161">
        <v>44200.0</v>
      </c>
      <c r="W7" s="161">
        <v>44565.0</v>
      </c>
      <c r="X7" s="161">
        <v>44930.0</v>
      </c>
      <c r="Y7" s="161">
        <v>45295.0</v>
      </c>
      <c r="Z7" s="161">
        <v>45661.0</v>
      </c>
      <c r="AA7" s="161">
        <v>46026.0</v>
      </c>
      <c r="AB7" s="161">
        <v>46391.0</v>
      </c>
      <c r="AC7" s="161">
        <v>46756.0</v>
      </c>
      <c r="AD7" s="161">
        <v>47122.0</v>
      </c>
      <c r="AE7" s="161">
        <v>47487.0</v>
      </c>
      <c r="AF7" s="161">
        <v>47852.0</v>
      </c>
      <c r="AG7" s="161">
        <v>48217.0</v>
      </c>
      <c r="AH7" s="161">
        <v>48583.0</v>
      </c>
      <c r="AI7" s="161">
        <v>48948.0</v>
      </c>
      <c r="AJ7" s="161">
        <v>49313.0</v>
      </c>
      <c r="AK7" s="161">
        <v>49678.0</v>
      </c>
      <c r="AL7" s="161">
        <v>50044.0</v>
      </c>
      <c r="AM7" s="161">
        <v>50409.0</v>
      </c>
      <c r="AN7" s="161">
        <v>50774.0</v>
      </c>
      <c r="AO7" s="161">
        <v>51139.0</v>
      </c>
      <c r="AP7" s="161">
        <v>51505.0</v>
      </c>
      <c r="AQ7" s="161">
        <v>51870.0</v>
      </c>
      <c r="AR7" s="161">
        <v>52235.0</v>
      </c>
      <c r="AS7" s="161">
        <v>52600.0</v>
      </c>
      <c r="AT7" s="161">
        <v>52966.0</v>
      </c>
      <c r="AU7" s="161">
        <v>53331.0</v>
      </c>
      <c r="AV7" s="161">
        <v>53696.0</v>
      </c>
      <c r="AW7" s="161">
        <v>54061.0</v>
      </c>
      <c r="AX7" s="161">
        <v>54427.0</v>
      </c>
      <c r="AY7" s="161">
        <v>54792.0</v>
      </c>
    </row>
    <row r="8" ht="12.0" customHeight="1">
      <c r="A8" s="163" t="s">
        <v>312</v>
      </c>
      <c r="B8" s="167" t="str">
        <f>DSBC?</f>
        <v>#NAME?</v>
      </c>
      <c r="C8" s="168"/>
      <c r="D8" s="155"/>
      <c r="E8" s="155"/>
      <c r="F8" s="155"/>
      <c r="G8" s="156"/>
      <c r="H8" s="155"/>
      <c r="I8" s="161">
        <v>39452.0</v>
      </c>
      <c r="J8" s="161">
        <v>39818.0</v>
      </c>
      <c r="K8" s="161">
        <v>40183.0</v>
      </c>
      <c r="L8" s="161">
        <v>40548.0</v>
      </c>
      <c r="M8" s="161">
        <v>40913.0</v>
      </c>
      <c r="N8" s="161">
        <v>41279.0</v>
      </c>
      <c r="O8" s="161">
        <v>41644.0</v>
      </c>
      <c r="P8" s="161">
        <v>42009.0</v>
      </c>
      <c r="Q8" s="161">
        <v>42374.0</v>
      </c>
      <c r="R8" s="161">
        <v>42740.0</v>
      </c>
      <c r="S8" s="161">
        <v>43105.0</v>
      </c>
      <c r="T8" s="161">
        <v>43470.0</v>
      </c>
      <c r="U8" s="161">
        <v>43835.0</v>
      </c>
      <c r="V8" s="161">
        <v>44201.0</v>
      </c>
      <c r="W8" s="161">
        <v>44566.0</v>
      </c>
      <c r="X8" s="161">
        <v>44931.0</v>
      </c>
      <c r="Y8" s="161">
        <v>45296.0</v>
      </c>
      <c r="Z8" s="161">
        <v>45662.0</v>
      </c>
      <c r="AA8" s="161">
        <v>46027.0</v>
      </c>
      <c r="AB8" s="161">
        <v>46392.0</v>
      </c>
      <c r="AC8" s="161">
        <v>46757.0</v>
      </c>
      <c r="AD8" s="161">
        <v>47123.0</v>
      </c>
      <c r="AE8" s="161">
        <v>47488.0</v>
      </c>
      <c r="AF8" s="161">
        <v>47853.0</v>
      </c>
      <c r="AG8" s="161">
        <v>48218.0</v>
      </c>
      <c r="AH8" s="161">
        <v>48584.0</v>
      </c>
      <c r="AI8" s="161">
        <v>48949.0</v>
      </c>
      <c r="AJ8" s="161">
        <v>49314.0</v>
      </c>
      <c r="AK8" s="161">
        <v>49679.0</v>
      </c>
      <c r="AL8" s="161">
        <v>50045.0</v>
      </c>
      <c r="AM8" s="161">
        <v>50410.0</v>
      </c>
      <c r="AN8" s="161">
        <v>50775.0</v>
      </c>
      <c r="AO8" s="161">
        <v>51140.0</v>
      </c>
      <c r="AP8" s="161">
        <v>51506.0</v>
      </c>
      <c r="AQ8" s="161">
        <v>51871.0</v>
      </c>
      <c r="AR8" s="161">
        <v>52236.0</v>
      </c>
      <c r="AS8" s="161">
        <v>52601.0</v>
      </c>
      <c r="AT8" s="161">
        <v>52967.0</v>
      </c>
      <c r="AU8" s="161">
        <v>53332.0</v>
      </c>
      <c r="AV8" s="161">
        <v>53697.0</v>
      </c>
      <c r="AW8" s="161">
        <v>54062.0</v>
      </c>
      <c r="AX8" s="161">
        <v>54428.0</v>
      </c>
      <c r="AY8" s="161">
        <v>54793.0</v>
      </c>
    </row>
    <row r="9" ht="12.0" customHeight="1">
      <c r="A9" s="163" t="s">
        <v>313</v>
      </c>
      <c r="B9" s="167" t="str">
        <f>CKBC?</f>
        <v>#NAME?</v>
      </c>
      <c r="C9" s="168"/>
      <c r="D9" s="155"/>
      <c r="E9" s="155"/>
      <c r="F9" s="155"/>
      <c r="G9" s="156"/>
      <c r="H9" s="155"/>
      <c r="I9" s="161">
        <v>39453.0</v>
      </c>
      <c r="J9" s="161">
        <v>39819.0</v>
      </c>
      <c r="K9" s="161">
        <v>40184.0</v>
      </c>
      <c r="L9" s="161">
        <v>40549.0</v>
      </c>
      <c r="M9" s="161">
        <v>40914.0</v>
      </c>
      <c r="N9" s="161">
        <v>41280.0</v>
      </c>
      <c r="O9" s="161">
        <v>41645.0</v>
      </c>
      <c r="P9" s="161">
        <v>42010.0</v>
      </c>
      <c r="Q9" s="161">
        <v>42375.0</v>
      </c>
      <c r="R9" s="161">
        <v>42741.0</v>
      </c>
      <c r="S9" s="161">
        <v>43106.0</v>
      </c>
      <c r="T9" s="161">
        <v>43471.0</v>
      </c>
      <c r="U9" s="161">
        <v>43836.0</v>
      </c>
      <c r="V9" s="161">
        <v>44202.0</v>
      </c>
      <c r="W9" s="161">
        <v>44567.0</v>
      </c>
      <c r="X9" s="161">
        <v>44932.0</v>
      </c>
      <c r="Y9" s="161">
        <v>45297.0</v>
      </c>
      <c r="Z9" s="161">
        <v>45663.0</v>
      </c>
      <c r="AA9" s="161">
        <v>46028.0</v>
      </c>
      <c r="AB9" s="161">
        <v>46393.0</v>
      </c>
      <c r="AC9" s="161">
        <v>46758.0</v>
      </c>
      <c r="AD9" s="161">
        <v>47124.0</v>
      </c>
      <c r="AE9" s="161">
        <v>47489.0</v>
      </c>
      <c r="AF9" s="161">
        <v>47854.0</v>
      </c>
      <c r="AG9" s="161">
        <v>48219.0</v>
      </c>
      <c r="AH9" s="161">
        <v>48585.0</v>
      </c>
      <c r="AI9" s="161">
        <v>48950.0</v>
      </c>
      <c r="AJ9" s="161">
        <v>49315.0</v>
      </c>
      <c r="AK9" s="161">
        <v>49680.0</v>
      </c>
      <c r="AL9" s="161">
        <v>50046.0</v>
      </c>
      <c r="AM9" s="161">
        <v>50411.0</v>
      </c>
      <c r="AN9" s="161">
        <v>50776.0</v>
      </c>
      <c r="AO9" s="161">
        <v>51141.0</v>
      </c>
      <c r="AP9" s="161">
        <v>51507.0</v>
      </c>
      <c r="AQ9" s="161">
        <v>51872.0</v>
      </c>
      <c r="AR9" s="161">
        <v>52237.0</v>
      </c>
      <c r="AS9" s="161">
        <v>52602.0</v>
      </c>
      <c r="AT9" s="161">
        <v>52968.0</v>
      </c>
      <c r="AU9" s="161">
        <v>53333.0</v>
      </c>
      <c r="AV9" s="161">
        <v>53698.0</v>
      </c>
      <c r="AW9" s="161">
        <v>54063.0</v>
      </c>
      <c r="AX9" s="161">
        <v>54429.0</v>
      </c>
      <c r="AY9" s="161">
        <v>54794.0</v>
      </c>
    </row>
    <row r="10" ht="12.0" customHeight="1">
      <c r="A10" s="163" t="s">
        <v>314</v>
      </c>
      <c r="B10" s="167" t="str">
        <f>TT1PSBC?+TT2PSBC?</f>
        <v>#NAME?</v>
      </c>
      <c r="C10" s="168"/>
      <c r="D10" s="155"/>
      <c r="E10" s="155"/>
      <c r="F10" s="155"/>
      <c r="G10" s="156"/>
      <c r="H10" s="155"/>
      <c r="I10" s="161">
        <v>39454.0</v>
      </c>
      <c r="J10" s="161">
        <v>39820.0</v>
      </c>
      <c r="K10" s="161">
        <v>40185.0</v>
      </c>
      <c r="L10" s="161">
        <v>40550.0</v>
      </c>
      <c r="M10" s="161">
        <v>40915.0</v>
      </c>
      <c r="N10" s="161">
        <v>41281.0</v>
      </c>
      <c r="O10" s="161">
        <v>41646.0</v>
      </c>
      <c r="P10" s="161">
        <v>42011.0</v>
      </c>
      <c r="Q10" s="161">
        <v>42376.0</v>
      </c>
      <c r="R10" s="161">
        <v>42742.0</v>
      </c>
      <c r="S10" s="161">
        <v>43107.0</v>
      </c>
      <c r="T10" s="161">
        <v>43472.0</v>
      </c>
      <c r="U10" s="161">
        <v>43837.0</v>
      </c>
      <c r="V10" s="161">
        <v>44203.0</v>
      </c>
      <c r="W10" s="161">
        <v>44568.0</v>
      </c>
      <c r="X10" s="161">
        <v>44933.0</v>
      </c>
      <c r="Y10" s="161">
        <v>45298.0</v>
      </c>
      <c r="Z10" s="161">
        <v>45664.0</v>
      </c>
      <c r="AA10" s="161">
        <v>46029.0</v>
      </c>
      <c r="AB10" s="161">
        <v>46394.0</v>
      </c>
      <c r="AC10" s="161">
        <v>46759.0</v>
      </c>
      <c r="AD10" s="161">
        <v>47125.0</v>
      </c>
      <c r="AE10" s="161">
        <v>47490.0</v>
      </c>
      <c r="AF10" s="161">
        <v>47855.0</v>
      </c>
      <c r="AG10" s="161">
        <v>48220.0</v>
      </c>
      <c r="AH10" s="161">
        <v>48586.0</v>
      </c>
      <c r="AI10" s="161">
        <v>48951.0</v>
      </c>
      <c r="AJ10" s="161">
        <v>49316.0</v>
      </c>
      <c r="AK10" s="161">
        <v>49681.0</v>
      </c>
      <c r="AL10" s="161">
        <v>50047.0</v>
      </c>
      <c r="AM10" s="161">
        <v>50412.0</v>
      </c>
      <c r="AN10" s="161">
        <v>50777.0</v>
      </c>
      <c r="AO10" s="161">
        <v>51142.0</v>
      </c>
      <c r="AP10" s="161">
        <v>51508.0</v>
      </c>
      <c r="AQ10" s="161">
        <v>51873.0</v>
      </c>
      <c r="AR10" s="161">
        <v>52238.0</v>
      </c>
      <c r="AS10" s="161">
        <v>52603.0</v>
      </c>
      <c r="AT10" s="161">
        <v>52969.0</v>
      </c>
      <c r="AU10" s="161">
        <v>53334.0</v>
      </c>
      <c r="AV10" s="161">
        <v>53699.0</v>
      </c>
      <c r="AW10" s="161">
        <v>54064.0</v>
      </c>
      <c r="AX10" s="161">
        <v>54430.0</v>
      </c>
      <c r="AY10" s="161">
        <v>54795.0</v>
      </c>
    </row>
    <row r="11" ht="12.0" customHeight="1">
      <c r="A11" s="163" t="s">
        <v>315</v>
      </c>
      <c r="B11" s="167" t="str">
        <f>B7+B8-B9-B10</f>
        <v>#NAME?</v>
      </c>
      <c r="C11" s="168"/>
      <c r="D11" s="155"/>
      <c r="E11" s="155"/>
      <c r="F11" s="155"/>
      <c r="G11" s="156"/>
      <c r="H11" s="155"/>
      <c r="I11" s="161">
        <v>39455.0</v>
      </c>
      <c r="J11" s="161">
        <v>39821.0</v>
      </c>
      <c r="K11" s="161">
        <v>40186.0</v>
      </c>
      <c r="L11" s="161">
        <v>40551.0</v>
      </c>
      <c r="M11" s="161">
        <v>40916.0</v>
      </c>
      <c r="N11" s="161">
        <v>41282.0</v>
      </c>
      <c r="O11" s="161">
        <v>41647.0</v>
      </c>
      <c r="P11" s="161">
        <v>42012.0</v>
      </c>
      <c r="Q11" s="161">
        <v>42377.0</v>
      </c>
      <c r="R11" s="161">
        <v>42743.0</v>
      </c>
      <c r="S11" s="161">
        <v>43108.0</v>
      </c>
      <c r="T11" s="161">
        <v>43473.0</v>
      </c>
      <c r="U11" s="161">
        <v>43838.0</v>
      </c>
      <c r="V11" s="161">
        <v>44204.0</v>
      </c>
      <c r="W11" s="161">
        <v>44569.0</v>
      </c>
      <c r="X11" s="161">
        <v>44934.0</v>
      </c>
      <c r="Y11" s="161">
        <v>45299.0</v>
      </c>
      <c r="Z11" s="161">
        <v>45665.0</v>
      </c>
      <c r="AA11" s="161">
        <v>46030.0</v>
      </c>
      <c r="AB11" s="161">
        <v>46395.0</v>
      </c>
      <c r="AC11" s="161">
        <v>46760.0</v>
      </c>
      <c r="AD11" s="161">
        <v>47126.0</v>
      </c>
      <c r="AE11" s="161">
        <v>47491.0</v>
      </c>
      <c r="AF11" s="161">
        <v>47856.0</v>
      </c>
      <c r="AG11" s="161">
        <v>48221.0</v>
      </c>
      <c r="AH11" s="161">
        <v>48587.0</v>
      </c>
      <c r="AI11" s="161">
        <v>48952.0</v>
      </c>
      <c r="AJ11" s="161">
        <v>49317.0</v>
      </c>
      <c r="AK11" s="161">
        <v>49682.0</v>
      </c>
      <c r="AL11" s="161">
        <v>50048.0</v>
      </c>
      <c r="AM11" s="161">
        <v>50413.0</v>
      </c>
      <c r="AN11" s="161">
        <v>50778.0</v>
      </c>
      <c r="AO11" s="161">
        <v>51143.0</v>
      </c>
      <c r="AP11" s="161">
        <v>51509.0</v>
      </c>
      <c r="AQ11" s="161">
        <v>51874.0</v>
      </c>
      <c r="AR11" s="161">
        <v>52239.0</v>
      </c>
      <c r="AS11" s="161">
        <v>52604.0</v>
      </c>
      <c r="AT11" s="161">
        <v>52970.0</v>
      </c>
      <c r="AU11" s="161">
        <v>53335.0</v>
      </c>
      <c r="AV11" s="161">
        <v>53700.0</v>
      </c>
      <c r="AW11" s="161">
        <v>54065.0</v>
      </c>
      <c r="AX11" s="161">
        <v>54431.0</v>
      </c>
      <c r="AY11" s="161">
        <v>54796.0</v>
      </c>
    </row>
    <row r="12" ht="12.0" customHeight="1">
      <c r="A12" s="163" t="s">
        <v>316</v>
      </c>
      <c r="B12" s="167" t="str">
        <f>NQHBC?</f>
        <v>#NAME?</v>
      </c>
      <c r="C12" s="168"/>
      <c r="D12" s="155" t="s">
        <v>317</v>
      </c>
      <c r="E12" s="169">
        <v>1.0</v>
      </c>
      <c r="F12" s="165" t="s">
        <v>318</v>
      </c>
      <c r="G12" s="170">
        <v>50.0</v>
      </c>
      <c r="H12" s="37"/>
      <c r="I12" s="161">
        <v>39456.0</v>
      </c>
      <c r="J12" s="161">
        <v>39822.0</v>
      </c>
      <c r="K12" s="161">
        <v>40187.0</v>
      </c>
      <c r="L12" s="161">
        <v>40552.0</v>
      </c>
      <c r="M12" s="161">
        <v>40917.0</v>
      </c>
      <c r="N12" s="161">
        <v>41283.0</v>
      </c>
      <c r="O12" s="161">
        <v>41648.0</v>
      </c>
      <c r="P12" s="161">
        <v>42013.0</v>
      </c>
      <c r="Q12" s="161">
        <v>42378.0</v>
      </c>
      <c r="R12" s="161">
        <v>42744.0</v>
      </c>
      <c r="S12" s="161">
        <v>43109.0</v>
      </c>
      <c r="T12" s="161">
        <v>43474.0</v>
      </c>
      <c r="U12" s="161">
        <v>43839.0</v>
      </c>
      <c r="V12" s="161">
        <v>44205.0</v>
      </c>
      <c r="W12" s="161">
        <v>44570.0</v>
      </c>
      <c r="X12" s="161">
        <v>44935.0</v>
      </c>
      <c r="Y12" s="161">
        <v>45300.0</v>
      </c>
      <c r="Z12" s="161">
        <v>45666.0</v>
      </c>
      <c r="AA12" s="161">
        <v>46031.0</v>
      </c>
      <c r="AB12" s="161">
        <v>46396.0</v>
      </c>
      <c r="AC12" s="161">
        <v>46761.0</v>
      </c>
      <c r="AD12" s="161">
        <v>47127.0</v>
      </c>
      <c r="AE12" s="161">
        <v>47492.0</v>
      </c>
      <c r="AF12" s="161">
        <v>47857.0</v>
      </c>
      <c r="AG12" s="161">
        <v>48222.0</v>
      </c>
      <c r="AH12" s="161">
        <v>48588.0</v>
      </c>
      <c r="AI12" s="161">
        <v>48953.0</v>
      </c>
      <c r="AJ12" s="161">
        <v>49318.0</v>
      </c>
      <c r="AK12" s="161">
        <v>49683.0</v>
      </c>
      <c r="AL12" s="161">
        <v>50049.0</v>
      </c>
      <c r="AM12" s="161">
        <v>50414.0</v>
      </c>
      <c r="AN12" s="161">
        <v>50779.0</v>
      </c>
      <c r="AO12" s="161">
        <v>51144.0</v>
      </c>
      <c r="AP12" s="161">
        <v>51510.0</v>
      </c>
      <c r="AQ12" s="161">
        <v>51875.0</v>
      </c>
      <c r="AR12" s="161">
        <v>52240.0</v>
      </c>
      <c r="AS12" s="161">
        <v>52605.0</v>
      </c>
      <c r="AT12" s="161">
        <v>52971.0</v>
      </c>
      <c r="AU12" s="161">
        <v>53336.0</v>
      </c>
      <c r="AV12" s="161">
        <v>53701.0</v>
      </c>
      <c r="AW12" s="161">
        <v>54066.0</v>
      </c>
      <c r="AX12" s="161">
        <v>54432.0</v>
      </c>
      <c r="AY12" s="161">
        <v>54797.0</v>
      </c>
    </row>
    <row r="13" ht="12.0" customHeight="1">
      <c r="A13" s="171"/>
      <c r="B13" s="168"/>
      <c r="C13" s="168"/>
      <c r="D13" s="155"/>
      <c r="E13" s="155"/>
      <c r="F13" s="155"/>
      <c r="G13" s="156"/>
      <c r="H13" s="155"/>
      <c r="I13" s="161">
        <v>39457.0</v>
      </c>
      <c r="J13" s="161">
        <v>39823.0</v>
      </c>
      <c r="K13" s="161">
        <v>40188.0</v>
      </c>
      <c r="L13" s="161">
        <v>40553.0</v>
      </c>
      <c r="M13" s="161">
        <v>40918.0</v>
      </c>
      <c r="N13" s="161">
        <v>41284.0</v>
      </c>
      <c r="O13" s="161">
        <v>41649.0</v>
      </c>
      <c r="P13" s="161">
        <v>42014.0</v>
      </c>
      <c r="Q13" s="161">
        <v>42379.0</v>
      </c>
      <c r="R13" s="161">
        <v>42745.0</v>
      </c>
      <c r="S13" s="161">
        <v>43110.0</v>
      </c>
      <c r="T13" s="161">
        <v>43475.0</v>
      </c>
      <c r="U13" s="161">
        <v>43840.0</v>
      </c>
      <c r="V13" s="161">
        <v>44206.0</v>
      </c>
      <c r="W13" s="161">
        <v>44571.0</v>
      </c>
      <c r="X13" s="161">
        <v>44936.0</v>
      </c>
      <c r="Y13" s="161">
        <v>45301.0</v>
      </c>
      <c r="Z13" s="161">
        <v>45667.0</v>
      </c>
      <c r="AA13" s="161">
        <v>46032.0</v>
      </c>
      <c r="AB13" s="161">
        <v>46397.0</v>
      </c>
      <c r="AC13" s="161">
        <v>46762.0</v>
      </c>
      <c r="AD13" s="161">
        <v>47128.0</v>
      </c>
      <c r="AE13" s="161">
        <v>47493.0</v>
      </c>
      <c r="AF13" s="161">
        <v>47858.0</v>
      </c>
      <c r="AG13" s="161">
        <v>48223.0</v>
      </c>
      <c r="AH13" s="161">
        <v>48589.0</v>
      </c>
      <c r="AI13" s="161">
        <v>48954.0</v>
      </c>
      <c r="AJ13" s="161">
        <v>49319.0</v>
      </c>
      <c r="AK13" s="161">
        <v>49684.0</v>
      </c>
      <c r="AL13" s="161">
        <v>50050.0</v>
      </c>
      <c r="AM13" s="161">
        <v>50415.0</v>
      </c>
      <c r="AN13" s="161">
        <v>50780.0</v>
      </c>
      <c r="AO13" s="161">
        <v>51145.0</v>
      </c>
      <c r="AP13" s="161">
        <v>51511.0</v>
      </c>
      <c r="AQ13" s="161">
        <v>51876.0</v>
      </c>
      <c r="AR13" s="161">
        <v>52241.0</v>
      </c>
      <c r="AS13" s="161">
        <v>52606.0</v>
      </c>
      <c r="AT13" s="161">
        <v>52972.0</v>
      </c>
      <c r="AU13" s="161">
        <v>53337.0</v>
      </c>
      <c r="AV13" s="161">
        <v>53702.0</v>
      </c>
      <c r="AW13" s="161">
        <v>54067.0</v>
      </c>
      <c r="AX13" s="161">
        <v>54433.0</v>
      </c>
      <c r="AY13" s="161">
        <v>54798.0</v>
      </c>
    </row>
    <row r="14" ht="12.0" customHeight="1">
      <c r="A14" s="171"/>
      <c r="B14" s="168"/>
      <c r="C14" s="168"/>
      <c r="D14" s="155"/>
      <c r="E14" s="155"/>
      <c r="F14" s="155"/>
      <c r="G14" s="156"/>
      <c r="H14" s="155"/>
      <c r="I14" s="161">
        <v>39458.0</v>
      </c>
      <c r="J14" s="161">
        <v>39824.0</v>
      </c>
      <c r="K14" s="161">
        <v>40189.0</v>
      </c>
      <c r="L14" s="161">
        <v>40554.0</v>
      </c>
      <c r="M14" s="161">
        <v>40919.0</v>
      </c>
      <c r="N14" s="161">
        <v>41285.0</v>
      </c>
      <c r="O14" s="161">
        <v>41650.0</v>
      </c>
      <c r="P14" s="161">
        <v>42015.0</v>
      </c>
      <c r="Q14" s="161">
        <v>42380.0</v>
      </c>
      <c r="R14" s="161">
        <v>42746.0</v>
      </c>
      <c r="S14" s="161">
        <v>43111.0</v>
      </c>
      <c r="T14" s="161">
        <v>43476.0</v>
      </c>
      <c r="U14" s="161">
        <v>43841.0</v>
      </c>
      <c r="V14" s="161">
        <v>44207.0</v>
      </c>
      <c r="W14" s="161">
        <v>44572.0</v>
      </c>
      <c r="X14" s="161">
        <v>44937.0</v>
      </c>
      <c r="Y14" s="161">
        <v>45302.0</v>
      </c>
      <c r="Z14" s="161">
        <v>45668.0</v>
      </c>
      <c r="AA14" s="161">
        <v>46033.0</v>
      </c>
      <c r="AB14" s="161">
        <v>46398.0</v>
      </c>
      <c r="AC14" s="161">
        <v>46763.0</v>
      </c>
      <c r="AD14" s="161">
        <v>47129.0</v>
      </c>
      <c r="AE14" s="161">
        <v>47494.0</v>
      </c>
      <c r="AF14" s="161">
        <v>47859.0</v>
      </c>
      <c r="AG14" s="161">
        <v>48224.0</v>
      </c>
      <c r="AH14" s="161">
        <v>48590.0</v>
      </c>
      <c r="AI14" s="161">
        <v>48955.0</v>
      </c>
      <c r="AJ14" s="161">
        <v>49320.0</v>
      </c>
      <c r="AK14" s="161">
        <v>49685.0</v>
      </c>
      <c r="AL14" s="161">
        <v>50051.0</v>
      </c>
      <c r="AM14" s="161">
        <v>50416.0</v>
      </c>
      <c r="AN14" s="161">
        <v>50781.0</v>
      </c>
      <c r="AO14" s="161">
        <v>51146.0</v>
      </c>
      <c r="AP14" s="161">
        <v>51512.0</v>
      </c>
      <c r="AQ14" s="161">
        <v>51877.0</v>
      </c>
      <c r="AR14" s="161">
        <v>52242.0</v>
      </c>
      <c r="AS14" s="161">
        <v>52607.0</v>
      </c>
      <c r="AT14" s="161">
        <v>52973.0</v>
      </c>
      <c r="AU14" s="161">
        <v>53338.0</v>
      </c>
      <c r="AV14" s="161">
        <v>53703.0</v>
      </c>
      <c r="AW14" s="161">
        <v>54068.0</v>
      </c>
      <c r="AX14" s="161">
        <v>54434.0</v>
      </c>
      <c r="AY14" s="161">
        <v>54799.0</v>
      </c>
    </row>
    <row r="15" ht="19.5" customHeight="1">
      <c r="A15" s="172" t="s">
        <v>319</v>
      </c>
      <c r="B15" s="173"/>
      <c r="C15" s="173"/>
      <c r="D15" s="173"/>
      <c r="E15" s="173"/>
      <c r="F15" s="173"/>
      <c r="G15" s="174"/>
      <c r="H15" s="175"/>
      <c r="I15" s="161">
        <v>39459.0</v>
      </c>
      <c r="J15" s="161">
        <v>39825.0</v>
      </c>
      <c r="K15" s="161">
        <v>40190.0</v>
      </c>
      <c r="L15" s="161">
        <v>40555.0</v>
      </c>
      <c r="M15" s="161">
        <v>40920.0</v>
      </c>
      <c r="N15" s="161">
        <v>41286.0</v>
      </c>
      <c r="O15" s="161">
        <v>41651.0</v>
      </c>
      <c r="P15" s="161">
        <v>42016.0</v>
      </c>
      <c r="Q15" s="161">
        <v>42381.0</v>
      </c>
      <c r="R15" s="161">
        <v>42747.0</v>
      </c>
      <c r="S15" s="161">
        <v>43112.0</v>
      </c>
      <c r="T15" s="161">
        <v>43477.0</v>
      </c>
      <c r="U15" s="161">
        <v>43842.0</v>
      </c>
      <c r="V15" s="161">
        <v>44208.0</v>
      </c>
      <c r="W15" s="161">
        <v>44573.0</v>
      </c>
      <c r="X15" s="161">
        <v>44938.0</v>
      </c>
      <c r="Y15" s="161">
        <v>45303.0</v>
      </c>
      <c r="Z15" s="161">
        <v>45669.0</v>
      </c>
      <c r="AA15" s="161">
        <v>46034.0</v>
      </c>
      <c r="AB15" s="161">
        <v>46399.0</v>
      </c>
      <c r="AC15" s="161">
        <v>46764.0</v>
      </c>
      <c r="AD15" s="161">
        <v>47130.0</v>
      </c>
      <c r="AE15" s="161">
        <v>47495.0</v>
      </c>
      <c r="AF15" s="161">
        <v>47860.0</v>
      </c>
      <c r="AG15" s="161">
        <v>48225.0</v>
      </c>
      <c r="AH15" s="161">
        <v>48591.0</v>
      </c>
      <c r="AI15" s="161">
        <v>48956.0</v>
      </c>
      <c r="AJ15" s="161">
        <v>49321.0</v>
      </c>
      <c r="AK15" s="161">
        <v>49686.0</v>
      </c>
      <c r="AL15" s="161">
        <v>50052.0</v>
      </c>
      <c r="AM15" s="161">
        <v>50417.0</v>
      </c>
      <c r="AN15" s="161">
        <v>50782.0</v>
      </c>
      <c r="AO15" s="161">
        <v>51147.0</v>
      </c>
      <c r="AP15" s="161">
        <v>51513.0</v>
      </c>
      <c r="AQ15" s="161">
        <v>51878.0</v>
      </c>
      <c r="AR15" s="161">
        <v>52243.0</v>
      </c>
      <c r="AS15" s="161">
        <v>52608.0</v>
      </c>
      <c r="AT15" s="161">
        <v>52974.0</v>
      </c>
      <c r="AU15" s="161">
        <v>53339.0</v>
      </c>
      <c r="AV15" s="161">
        <v>53704.0</v>
      </c>
      <c r="AW15" s="161">
        <v>54069.0</v>
      </c>
      <c r="AX15" s="161">
        <v>54435.0</v>
      </c>
      <c r="AY15" s="161">
        <v>54800.0</v>
      </c>
    </row>
    <row r="16" ht="12.0" customHeight="1">
      <c r="A16" s="176"/>
      <c r="B16" s="175"/>
      <c r="C16" s="175"/>
      <c r="D16" s="175"/>
      <c r="E16" s="175"/>
      <c r="F16" s="175"/>
      <c r="G16" s="177"/>
      <c r="H16" s="175"/>
      <c r="I16" s="161">
        <v>39460.0</v>
      </c>
      <c r="J16" s="161">
        <v>39826.0</v>
      </c>
      <c r="K16" s="161">
        <v>40191.0</v>
      </c>
      <c r="L16" s="161">
        <v>40556.0</v>
      </c>
      <c r="M16" s="161">
        <v>40921.0</v>
      </c>
      <c r="N16" s="161">
        <v>41287.0</v>
      </c>
      <c r="O16" s="161">
        <v>41652.0</v>
      </c>
      <c r="P16" s="161">
        <v>42017.0</v>
      </c>
      <c r="Q16" s="161">
        <v>42382.0</v>
      </c>
      <c r="R16" s="161">
        <v>42748.0</v>
      </c>
      <c r="S16" s="161">
        <v>43113.0</v>
      </c>
      <c r="T16" s="161">
        <v>43478.0</v>
      </c>
      <c r="U16" s="161">
        <v>43843.0</v>
      </c>
      <c r="V16" s="161">
        <v>44209.0</v>
      </c>
      <c r="W16" s="161">
        <v>44574.0</v>
      </c>
      <c r="X16" s="161">
        <v>44939.0</v>
      </c>
      <c r="Y16" s="161">
        <v>45304.0</v>
      </c>
      <c r="Z16" s="161">
        <v>45670.0</v>
      </c>
      <c r="AA16" s="161">
        <v>46035.0</v>
      </c>
      <c r="AB16" s="161">
        <v>46400.0</v>
      </c>
      <c r="AC16" s="161">
        <v>46765.0</v>
      </c>
      <c r="AD16" s="161">
        <v>47131.0</v>
      </c>
      <c r="AE16" s="161">
        <v>47496.0</v>
      </c>
      <c r="AF16" s="161">
        <v>47861.0</v>
      </c>
      <c r="AG16" s="161">
        <v>48226.0</v>
      </c>
      <c r="AH16" s="161">
        <v>48592.0</v>
      </c>
      <c r="AI16" s="161">
        <v>48957.0</v>
      </c>
      <c r="AJ16" s="161">
        <v>49322.0</v>
      </c>
      <c r="AK16" s="161">
        <v>49687.0</v>
      </c>
      <c r="AL16" s="161">
        <v>50053.0</v>
      </c>
      <c r="AM16" s="161">
        <v>50418.0</v>
      </c>
      <c r="AN16" s="161">
        <v>50783.0</v>
      </c>
      <c r="AO16" s="161">
        <v>51148.0</v>
      </c>
      <c r="AP16" s="161">
        <v>51514.0</v>
      </c>
      <c r="AQ16" s="161">
        <v>51879.0</v>
      </c>
      <c r="AR16" s="161">
        <v>52244.0</v>
      </c>
      <c r="AS16" s="161">
        <v>52609.0</v>
      </c>
      <c r="AT16" s="161">
        <v>52975.0</v>
      </c>
      <c r="AU16" s="161">
        <v>53340.0</v>
      </c>
      <c r="AV16" s="161">
        <v>53705.0</v>
      </c>
      <c r="AW16" s="161">
        <v>54070.0</v>
      </c>
      <c r="AX16" s="161">
        <v>54436.0</v>
      </c>
      <c r="AY16" s="161">
        <v>54801.0</v>
      </c>
    </row>
    <row r="17" ht="12.0" customHeight="1">
      <c r="A17" s="178" t="s">
        <v>320</v>
      </c>
      <c r="B17" s="179"/>
      <c r="C17" s="155"/>
      <c r="D17" s="166" t="str">
        <f>IF(B17="","Tất cả các Saleman",VLOOKUP(B17,MSMBC1?,2,0))</f>
        <v>Tất cả các Saleman</v>
      </c>
      <c r="E17" s="155"/>
      <c r="F17" s="155"/>
      <c r="G17" s="156"/>
      <c r="H17" s="155"/>
      <c r="I17" s="161">
        <v>39461.0</v>
      </c>
      <c r="J17" s="161">
        <v>39827.0</v>
      </c>
      <c r="K17" s="161">
        <v>40192.0</v>
      </c>
      <c r="L17" s="161">
        <v>40557.0</v>
      </c>
      <c r="M17" s="161">
        <v>40922.0</v>
      </c>
      <c r="N17" s="161">
        <v>41288.0</v>
      </c>
      <c r="O17" s="161">
        <v>41653.0</v>
      </c>
      <c r="P17" s="161">
        <v>42018.0</v>
      </c>
      <c r="Q17" s="161">
        <v>42383.0</v>
      </c>
      <c r="R17" s="161">
        <v>42749.0</v>
      </c>
      <c r="S17" s="161">
        <v>43114.0</v>
      </c>
      <c r="T17" s="161">
        <v>43479.0</v>
      </c>
      <c r="U17" s="161">
        <v>43844.0</v>
      </c>
      <c r="V17" s="161">
        <v>44210.0</v>
      </c>
      <c r="W17" s="161">
        <v>44575.0</v>
      </c>
      <c r="X17" s="161">
        <v>44940.0</v>
      </c>
      <c r="Y17" s="161">
        <v>45305.0</v>
      </c>
      <c r="Z17" s="161">
        <v>45671.0</v>
      </c>
      <c r="AA17" s="161">
        <v>46036.0</v>
      </c>
      <c r="AB17" s="161">
        <v>46401.0</v>
      </c>
      <c r="AC17" s="161">
        <v>46766.0</v>
      </c>
      <c r="AD17" s="161">
        <v>47132.0</v>
      </c>
      <c r="AE17" s="161">
        <v>47497.0</v>
      </c>
      <c r="AF17" s="161">
        <v>47862.0</v>
      </c>
      <c r="AG17" s="161">
        <v>48227.0</v>
      </c>
      <c r="AH17" s="161">
        <v>48593.0</v>
      </c>
      <c r="AI17" s="161">
        <v>48958.0</v>
      </c>
      <c r="AJ17" s="161">
        <v>49323.0</v>
      </c>
      <c r="AK17" s="161">
        <v>49688.0</v>
      </c>
      <c r="AL17" s="161">
        <v>50054.0</v>
      </c>
      <c r="AM17" s="161">
        <v>50419.0</v>
      </c>
      <c r="AN17" s="161">
        <v>50784.0</v>
      </c>
      <c r="AO17" s="161">
        <v>51149.0</v>
      </c>
      <c r="AP17" s="161">
        <v>51515.0</v>
      </c>
      <c r="AQ17" s="161">
        <v>51880.0</v>
      </c>
      <c r="AR17" s="161">
        <v>52245.0</v>
      </c>
      <c r="AS17" s="161">
        <v>52610.0</v>
      </c>
      <c r="AT17" s="161">
        <v>52976.0</v>
      </c>
      <c r="AU17" s="161">
        <v>53341.0</v>
      </c>
      <c r="AV17" s="161">
        <v>53706.0</v>
      </c>
      <c r="AW17" s="161">
        <v>54071.0</v>
      </c>
      <c r="AX17" s="161">
        <v>54437.0</v>
      </c>
      <c r="AY17" s="161">
        <v>54802.0</v>
      </c>
    </row>
    <row r="18" ht="12.0" customHeight="1">
      <c r="A18" s="178" t="s">
        <v>312</v>
      </c>
      <c r="B18" s="167" t="str">
        <f>DSSMBC?</f>
        <v>#NAME?</v>
      </c>
      <c r="C18" s="155"/>
      <c r="D18" s="155"/>
      <c r="E18" s="155"/>
      <c r="F18" s="155"/>
      <c r="G18" s="156"/>
      <c r="H18" s="155"/>
      <c r="I18" s="161">
        <v>39462.0</v>
      </c>
      <c r="J18" s="161">
        <v>39828.0</v>
      </c>
      <c r="K18" s="161">
        <v>40193.0</v>
      </c>
      <c r="L18" s="161">
        <v>40558.0</v>
      </c>
      <c r="M18" s="161">
        <v>40923.0</v>
      </c>
      <c r="N18" s="161">
        <v>41289.0</v>
      </c>
      <c r="O18" s="161">
        <v>41654.0</v>
      </c>
      <c r="P18" s="161">
        <v>42019.0</v>
      </c>
      <c r="Q18" s="161">
        <v>42384.0</v>
      </c>
      <c r="R18" s="161">
        <v>42750.0</v>
      </c>
      <c r="S18" s="161">
        <v>43115.0</v>
      </c>
      <c r="T18" s="161">
        <v>43480.0</v>
      </c>
      <c r="U18" s="161">
        <v>43845.0</v>
      </c>
      <c r="V18" s="161">
        <v>44211.0</v>
      </c>
      <c r="W18" s="161">
        <v>44576.0</v>
      </c>
      <c r="X18" s="161">
        <v>44941.0</v>
      </c>
      <c r="Y18" s="161">
        <v>45306.0</v>
      </c>
      <c r="Z18" s="161">
        <v>45672.0</v>
      </c>
      <c r="AA18" s="161">
        <v>46037.0</v>
      </c>
      <c r="AB18" s="161">
        <v>46402.0</v>
      </c>
      <c r="AC18" s="161">
        <v>46767.0</v>
      </c>
      <c r="AD18" s="161">
        <v>47133.0</v>
      </c>
      <c r="AE18" s="161">
        <v>47498.0</v>
      </c>
      <c r="AF18" s="161">
        <v>47863.0</v>
      </c>
      <c r="AG18" s="161">
        <v>48228.0</v>
      </c>
      <c r="AH18" s="161">
        <v>48594.0</v>
      </c>
      <c r="AI18" s="161">
        <v>48959.0</v>
      </c>
      <c r="AJ18" s="161">
        <v>49324.0</v>
      </c>
      <c r="AK18" s="161">
        <v>49689.0</v>
      </c>
      <c r="AL18" s="161">
        <v>50055.0</v>
      </c>
      <c r="AM18" s="161">
        <v>50420.0</v>
      </c>
      <c r="AN18" s="161">
        <v>50785.0</v>
      </c>
      <c r="AO18" s="161">
        <v>51150.0</v>
      </c>
      <c r="AP18" s="161">
        <v>51516.0</v>
      </c>
      <c r="AQ18" s="161">
        <v>51881.0</v>
      </c>
      <c r="AR18" s="161">
        <v>52246.0</v>
      </c>
      <c r="AS18" s="161">
        <v>52611.0</v>
      </c>
      <c r="AT18" s="161">
        <v>52977.0</v>
      </c>
      <c r="AU18" s="161">
        <v>53342.0</v>
      </c>
      <c r="AV18" s="161">
        <v>53707.0</v>
      </c>
      <c r="AW18" s="161">
        <v>54072.0</v>
      </c>
      <c r="AX18" s="161">
        <v>54438.0</v>
      </c>
      <c r="AY18" s="161">
        <v>54803.0</v>
      </c>
    </row>
    <row r="19" ht="12.0" customHeight="1">
      <c r="A19" s="178" t="s">
        <v>321</v>
      </c>
      <c r="B19" s="167" t="str">
        <f>TTSMBC1?</f>
        <v>#NAME?</v>
      </c>
      <c r="C19" s="155"/>
      <c r="D19" s="155"/>
      <c r="E19" s="155"/>
      <c r="F19" s="155"/>
      <c r="G19" s="156"/>
      <c r="H19" s="155"/>
      <c r="I19" s="161">
        <v>39463.0</v>
      </c>
      <c r="J19" s="161">
        <v>39829.0</v>
      </c>
      <c r="K19" s="161">
        <v>40194.0</v>
      </c>
      <c r="L19" s="161">
        <v>40559.0</v>
      </c>
      <c r="M19" s="161">
        <v>40924.0</v>
      </c>
      <c r="N19" s="161">
        <v>41290.0</v>
      </c>
      <c r="O19" s="161">
        <v>41655.0</v>
      </c>
      <c r="P19" s="161">
        <v>42020.0</v>
      </c>
      <c r="Q19" s="161">
        <v>42385.0</v>
      </c>
      <c r="R19" s="161">
        <v>42751.0</v>
      </c>
      <c r="S19" s="161">
        <v>43116.0</v>
      </c>
      <c r="T19" s="161">
        <v>43481.0</v>
      </c>
      <c r="U19" s="161">
        <v>43846.0</v>
      </c>
      <c r="V19" s="161">
        <v>44212.0</v>
      </c>
      <c r="W19" s="161">
        <v>44577.0</v>
      </c>
      <c r="X19" s="161">
        <v>44942.0</v>
      </c>
      <c r="Y19" s="161">
        <v>45307.0</v>
      </c>
      <c r="Z19" s="161">
        <v>45673.0</v>
      </c>
      <c r="AA19" s="161">
        <v>46038.0</v>
      </c>
      <c r="AB19" s="161">
        <v>46403.0</v>
      </c>
      <c r="AC19" s="161">
        <v>46768.0</v>
      </c>
      <c r="AD19" s="161">
        <v>47134.0</v>
      </c>
      <c r="AE19" s="161">
        <v>47499.0</v>
      </c>
      <c r="AF19" s="161">
        <v>47864.0</v>
      </c>
      <c r="AG19" s="161">
        <v>48229.0</v>
      </c>
      <c r="AH19" s="161">
        <v>48595.0</v>
      </c>
      <c r="AI19" s="161">
        <v>48960.0</v>
      </c>
      <c r="AJ19" s="161">
        <v>49325.0</v>
      </c>
      <c r="AK19" s="161">
        <v>49690.0</v>
      </c>
      <c r="AL19" s="161">
        <v>50056.0</v>
      </c>
      <c r="AM19" s="161">
        <v>50421.0</v>
      </c>
      <c r="AN19" s="161">
        <v>50786.0</v>
      </c>
      <c r="AO19" s="161">
        <v>51151.0</v>
      </c>
      <c r="AP19" s="161">
        <v>51517.0</v>
      </c>
      <c r="AQ19" s="161">
        <v>51882.0</v>
      </c>
      <c r="AR19" s="161">
        <v>52247.0</v>
      </c>
      <c r="AS19" s="161">
        <v>52612.0</v>
      </c>
      <c r="AT19" s="161">
        <v>52978.0</v>
      </c>
      <c r="AU19" s="161">
        <v>53343.0</v>
      </c>
      <c r="AV19" s="161">
        <v>53708.0</v>
      </c>
      <c r="AW19" s="161">
        <v>54073.0</v>
      </c>
      <c r="AX19" s="161">
        <v>54439.0</v>
      </c>
      <c r="AY19" s="161">
        <v>54804.0</v>
      </c>
    </row>
    <row r="20" ht="12.0" customHeight="1">
      <c r="A20" s="178" t="s">
        <v>322</v>
      </c>
      <c r="B20" s="167" t="str">
        <f>TTSMBC2?</f>
        <v>#NAME?</v>
      </c>
      <c r="C20" s="155"/>
      <c r="D20" s="155"/>
      <c r="E20" s="155"/>
      <c r="F20" s="155"/>
      <c r="G20" s="156"/>
      <c r="H20" s="155"/>
      <c r="I20" s="161">
        <v>39464.0</v>
      </c>
      <c r="J20" s="161">
        <v>39830.0</v>
      </c>
      <c r="K20" s="161">
        <v>40195.0</v>
      </c>
      <c r="L20" s="161">
        <v>40560.0</v>
      </c>
      <c r="M20" s="161">
        <v>40925.0</v>
      </c>
      <c r="N20" s="161">
        <v>41291.0</v>
      </c>
      <c r="O20" s="161">
        <v>41656.0</v>
      </c>
      <c r="P20" s="161">
        <v>42021.0</v>
      </c>
      <c r="Q20" s="161">
        <v>42386.0</v>
      </c>
      <c r="R20" s="161">
        <v>42752.0</v>
      </c>
      <c r="S20" s="161">
        <v>43117.0</v>
      </c>
      <c r="T20" s="161">
        <v>43482.0</v>
      </c>
      <c r="U20" s="161">
        <v>43847.0</v>
      </c>
      <c r="V20" s="161">
        <v>44213.0</v>
      </c>
      <c r="W20" s="161">
        <v>44578.0</v>
      </c>
      <c r="X20" s="161">
        <v>44943.0</v>
      </c>
      <c r="Y20" s="161">
        <v>45308.0</v>
      </c>
      <c r="Z20" s="161">
        <v>45674.0</v>
      </c>
      <c r="AA20" s="161">
        <v>46039.0</v>
      </c>
      <c r="AB20" s="161">
        <v>46404.0</v>
      </c>
      <c r="AC20" s="161">
        <v>46769.0</v>
      </c>
      <c r="AD20" s="161">
        <v>47135.0</v>
      </c>
      <c r="AE20" s="161">
        <v>47500.0</v>
      </c>
      <c r="AF20" s="161">
        <v>47865.0</v>
      </c>
      <c r="AG20" s="161">
        <v>48230.0</v>
      </c>
      <c r="AH20" s="161">
        <v>48596.0</v>
      </c>
      <c r="AI20" s="161">
        <v>48961.0</v>
      </c>
      <c r="AJ20" s="161">
        <v>49326.0</v>
      </c>
      <c r="AK20" s="161">
        <v>49691.0</v>
      </c>
      <c r="AL20" s="161">
        <v>50057.0</v>
      </c>
      <c r="AM20" s="161">
        <v>50422.0</v>
      </c>
      <c r="AN20" s="161">
        <v>50787.0</v>
      </c>
      <c r="AO20" s="161">
        <v>51152.0</v>
      </c>
      <c r="AP20" s="161">
        <v>51518.0</v>
      </c>
      <c r="AQ20" s="161">
        <v>51883.0</v>
      </c>
      <c r="AR20" s="161">
        <v>52248.0</v>
      </c>
      <c r="AS20" s="161">
        <v>52613.0</v>
      </c>
      <c r="AT20" s="161">
        <v>52979.0</v>
      </c>
      <c r="AU20" s="161">
        <v>53344.0</v>
      </c>
      <c r="AV20" s="161">
        <v>53709.0</v>
      </c>
      <c r="AW20" s="161">
        <v>54074.0</v>
      </c>
      <c r="AX20" s="161">
        <v>54440.0</v>
      </c>
      <c r="AY20" s="161">
        <v>54805.0</v>
      </c>
    </row>
    <row r="21" ht="12.0" customHeight="1">
      <c r="A21" s="178" t="s">
        <v>323</v>
      </c>
      <c r="B21" s="167" t="str">
        <f>B19+B20</f>
        <v>#NAME?</v>
      </c>
      <c r="C21" s="155"/>
      <c r="D21" s="155"/>
      <c r="E21" s="155"/>
      <c r="F21" s="155"/>
      <c r="G21" s="156"/>
      <c r="H21" s="155"/>
      <c r="I21" s="161">
        <v>39465.0</v>
      </c>
      <c r="J21" s="161">
        <v>39831.0</v>
      </c>
      <c r="K21" s="161">
        <v>40196.0</v>
      </c>
      <c r="L21" s="161">
        <v>40561.0</v>
      </c>
      <c r="M21" s="161">
        <v>40926.0</v>
      </c>
      <c r="N21" s="161">
        <v>41292.0</v>
      </c>
      <c r="O21" s="161">
        <v>41657.0</v>
      </c>
      <c r="P21" s="161">
        <v>42022.0</v>
      </c>
      <c r="Q21" s="161">
        <v>42387.0</v>
      </c>
      <c r="R21" s="161">
        <v>42753.0</v>
      </c>
      <c r="S21" s="161">
        <v>43118.0</v>
      </c>
      <c r="T21" s="161">
        <v>43483.0</v>
      </c>
      <c r="U21" s="161">
        <v>43848.0</v>
      </c>
      <c r="V21" s="161">
        <v>44214.0</v>
      </c>
      <c r="W21" s="161">
        <v>44579.0</v>
      </c>
      <c r="X21" s="161">
        <v>44944.0</v>
      </c>
      <c r="Y21" s="161">
        <v>45309.0</v>
      </c>
      <c r="Z21" s="161">
        <v>45675.0</v>
      </c>
      <c r="AA21" s="161">
        <v>46040.0</v>
      </c>
      <c r="AB21" s="161">
        <v>46405.0</v>
      </c>
      <c r="AC21" s="161">
        <v>46770.0</v>
      </c>
      <c r="AD21" s="161">
        <v>47136.0</v>
      </c>
      <c r="AE21" s="161">
        <v>47501.0</v>
      </c>
      <c r="AF21" s="161">
        <v>47866.0</v>
      </c>
      <c r="AG21" s="161">
        <v>48231.0</v>
      </c>
      <c r="AH21" s="161">
        <v>48597.0</v>
      </c>
      <c r="AI21" s="161">
        <v>48962.0</v>
      </c>
      <c r="AJ21" s="161">
        <v>49327.0</v>
      </c>
      <c r="AK21" s="161">
        <v>49692.0</v>
      </c>
      <c r="AL21" s="161">
        <v>50058.0</v>
      </c>
      <c r="AM21" s="161">
        <v>50423.0</v>
      </c>
      <c r="AN21" s="161">
        <v>50788.0</v>
      </c>
      <c r="AO21" s="161">
        <v>51153.0</v>
      </c>
      <c r="AP21" s="161">
        <v>51519.0</v>
      </c>
      <c r="AQ21" s="161">
        <v>51884.0</v>
      </c>
      <c r="AR21" s="161">
        <v>52249.0</v>
      </c>
      <c r="AS21" s="161">
        <v>52614.0</v>
      </c>
      <c r="AT21" s="161">
        <v>52980.0</v>
      </c>
      <c r="AU21" s="161">
        <v>53345.0</v>
      </c>
      <c r="AV21" s="161">
        <v>53710.0</v>
      </c>
      <c r="AW21" s="161">
        <v>54075.0</v>
      </c>
      <c r="AX21" s="161">
        <v>54441.0</v>
      </c>
      <c r="AY21" s="161">
        <v>54806.0</v>
      </c>
    </row>
    <row r="22" ht="13.5" customHeight="1">
      <c r="A22" s="180"/>
      <c r="B22" s="181"/>
      <c r="C22" s="181"/>
      <c r="D22" s="181"/>
      <c r="E22" s="181"/>
      <c r="F22" s="181"/>
      <c r="G22" s="182"/>
      <c r="H22" s="155"/>
      <c r="I22" s="161">
        <v>39466.0</v>
      </c>
      <c r="J22" s="161">
        <v>39832.0</v>
      </c>
      <c r="K22" s="161">
        <v>40197.0</v>
      </c>
      <c r="L22" s="161">
        <v>40562.0</v>
      </c>
      <c r="M22" s="161">
        <v>40927.0</v>
      </c>
      <c r="N22" s="161">
        <v>41293.0</v>
      </c>
      <c r="O22" s="161">
        <v>41658.0</v>
      </c>
      <c r="P22" s="161">
        <v>42023.0</v>
      </c>
      <c r="Q22" s="161">
        <v>42388.0</v>
      </c>
      <c r="R22" s="161">
        <v>42754.0</v>
      </c>
      <c r="S22" s="161">
        <v>43119.0</v>
      </c>
      <c r="T22" s="161">
        <v>43484.0</v>
      </c>
      <c r="U22" s="161">
        <v>43849.0</v>
      </c>
      <c r="V22" s="161">
        <v>44215.0</v>
      </c>
      <c r="W22" s="161">
        <v>44580.0</v>
      </c>
      <c r="X22" s="161">
        <v>44945.0</v>
      </c>
      <c r="Y22" s="161">
        <v>45310.0</v>
      </c>
      <c r="Z22" s="161">
        <v>45676.0</v>
      </c>
      <c r="AA22" s="161">
        <v>46041.0</v>
      </c>
      <c r="AB22" s="161">
        <v>46406.0</v>
      </c>
      <c r="AC22" s="161">
        <v>46771.0</v>
      </c>
      <c r="AD22" s="161">
        <v>47137.0</v>
      </c>
      <c r="AE22" s="161">
        <v>47502.0</v>
      </c>
      <c r="AF22" s="161">
        <v>47867.0</v>
      </c>
      <c r="AG22" s="161">
        <v>48232.0</v>
      </c>
      <c r="AH22" s="161">
        <v>48598.0</v>
      </c>
      <c r="AI22" s="161">
        <v>48963.0</v>
      </c>
      <c r="AJ22" s="161">
        <v>49328.0</v>
      </c>
      <c r="AK22" s="161">
        <v>49693.0</v>
      </c>
      <c r="AL22" s="161">
        <v>50059.0</v>
      </c>
      <c r="AM22" s="161">
        <v>50424.0</v>
      </c>
      <c r="AN22" s="161">
        <v>50789.0</v>
      </c>
      <c r="AO22" s="161">
        <v>51154.0</v>
      </c>
      <c r="AP22" s="161">
        <v>51520.0</v>
      </c>
      <c r="AQ22" s="161">
        <v>51885.0</v>
      </c>
      <c r="AR22" s="161">
        <v>52250.0</v>
      </c>
      <c r="AS22" s="161">
        <v>52615.0</v>
      </c>
      <c r="AT22" s="161">
        <v>52981.0</v>
      </c>
      <c r="AU22" s="161">
        <v>53346.0</v>
      </c>
      <c r="AV22" s="161">
        <v>53711.0</v>
      </c>
      <c r="AW22" s="161">
        <v>54076.0</v>
      </c>
      <c r="AX22" s="161">
        <v>54442.0</v>
      </c>
      <c r="AY22" s="161">
        <v>54807.0</v>
      </c>
    </row>
    <row r="23" ht="13.5" hidden="1" customHeight="1">
      <c r="A23" s="183"/>
      <c r="B23" s="155"/>
      <c r="C23" s="155"/>
      <c r="D23" s="155"/>
      <c r="E23" s="155"/>
      <c r="F23" s="155"/>
      <c r="G23" s="156"/>
      <c r="H23" s="155"/>
      <c r="I23" s="161">
        <v>39467.0</v>
      </c>
      <c r="J23" s="161">
        <v>39833.0</v>
      </c>
      <c r="K23" s="161">
        <v>40198.0</v>
      </c>
      <c r="L23" s="161">
        <v>40563.0</v>
      </c>
      <c r="M23" s="161">
        <v>40928.0</v>
      </c>
      <c r="N23" s="161">
        <v>41294.0</v>
      </c>
      <c r="O23" s="161">
        <v>41659.0</v>
      </c>
      <c r="P23" s="161">
        <v>42024.0</v>
      </c>
      <c r="Q23" s="161">
        <v>42389.0</v>
      </c>
      <c r="R23" s="161">
        <v>42755.0</v>
      </c>
      <c r="S23" s="161">
        <v>43120.0</v>
      </c>
      <c r="T23" s="161">
        <v>43485.0</v>
      </c>
      <c r="U23" s="161">
        <v>43850.0</v>
      </c>
      <c r="V23" s="161">
        <v>44216.0</v>
      </c>
      <c r="W23" s="161">
        <v>44581.0</v>
      </c>
      <c r="X23" s="161">
        <v>44946.0</v>
      </c>
      <c r="Y23" s="161">
        <v>45311.0</v>
      </c>
      <c r="Z23" s="161">
        <v>45677.0</v>
      </c>
      <c r="AA23" s="161">
        <v>46042.0</v>
      </c>
      <c r="AB23" s="161">
        <v>46407.0</v>
      </c>
      <c r="AC23" s="161">
        <v>46772.0</v>
      </c>
      <c r="AD23" s="161">
        <v>47138.0</v>
      </c>
      <c r="AE23" s="161">
        <v>47503.0</v>
      </c>
      <c r="AF23" s="161">
        <v>47868.0</v>
      </c>
      <c r="AG23" s="161">
        <v>48233.0</v>
      </c>
      <c r="AH23" s="161">
        <v>48599.0</v>
      </c>
      <c r="AI23" s="161">
        <v>48964.0</v>
      </c>
      <c r="AJ23" s="161">
        <v>49329.0</v>
      </c>
      <c r="AK23" s="161">
        <v>49694.0</v>
      </c>
      <c r="AL23" s="161">
        <v>50060.0</v>
      </c>
      <c r="AM23" s="161">
        <v>50425.0</v>
      </c>
      <c r="AN23" s="161">
        <v>50790.0</v>
      </c>
      <c r="AO23" s="161">
        <v>51155.0</v>
      </c>
      <c r="AP23" s="161">
        <v>51521.0</v>
      </c>
      <c r="AQ23" s="161">
        <v>51886.0</v>
      </c>
      <c r="AR23" s="161">
        <v>52251.0</v>
      </c>
      <c r="AS23" s="161">
        <v>52616.0</v>
      </c>
      <c r="AT23" s="161">
        <v>52982.0</v>
      </c>
      <c r="AU23" s="161">
        <v>53347.0</v>
      </c>
      <c r="AV23" s="161">
        <v>53712.0</v>
      </c>
      <c r="AW23" s="161">
        <v>54077.0</v>
      </c>
      <c r="AX23" s="161">
        <v>54443.0</v>
      </c>
      <c r="AY23" s="161">
        <v>54808.0</v>
      </c>
    </row>
    <row r="24" ht="13.5" hidden="1" customHeight="1">
      <c r="A24" s="183"/>
      <c r="B24" s="155"/>
      <c r="C24" s="155"/>
      <c r="D24" s="155"/>
      <c r="E24" s="155"/>
      <c r="F24" s="155"/>
      <c r="G24" s="156"/>
      <c r="H24" s="155"/>
      <c r="I24" s="161">
        <v>39468.0</v>
      </c>
      <c r="J24" s="161">
        <v>39834.0</v>
      </c>
      <c r="K24" s="161">
        <v>40199.0</v>
      </c>
      <c r="L24" s="161">
        <v>40564.0</v>
      </c>
      <c r="M24" s="161">
        <v>40929.0</v>
      </c>
      <c r="N24" s="161">
        <v>41295.0</v>
      </c>
      <c r="O24" s="161">
        <v>41660.0</v>
      </c>
      <c r="P24" s="161">
        <v>42025.0</v>
      </c>
      <c r="Q24" s="161">
        <v>42390.0</v>
      </c>
      <c r="R24" s="161">
        <v>42756.0</v>
      </c>
      <c r="S24" s="161">
        <v>43121.0</v>
      </c>
      <c r="T24" s="161">
        <v>43486.0</v>
      </c>
      <c r="U24" s="161">
        <v>43851.0</v>
      </c>
      <c r="V24" s="161">
        <v>44217.0</v>
      </c>
      <c r="W24" s="161">
        <v>44582.0</v>
      </c>
      <c r="X24" s="161">
        <v>44947.0</v>
      </c>
      <c r="Y24" s="161">
        <v>45312.0</v>
      </c>
      <c r="Z24" s="161">
        <v>45678.0</v>
      </c>
      <c r="AA24" s="161">
        <v>46043.0</v>
      </c>
      <c r="AB24" s="161">
        <v>46408.0</v>
      </c>
      <c r="AC24" s="161">
        <v>46773.0</v>
      </c>
      <c r="AD24" s="161">
        <v>47139.0</v>
      </c>
      <c r="AE24" s="161">
        <v>47504.0</v>
      </c>
      <c r="AF24" s="161">
        <v>47869.0</v>
      </c>
      <c r="AG24" s="161">
        <v>48234.0</v>
      </c>
      <c r="AH24" s="161">
        <v>48600.0</v>
      </c>
      <c r="AI24" s="161">
        <v>48965.0</v>
      </c>
      <c r="AJ24" s="161">
        <v>49330.0</v>
      </c>
      <c r="AK24" s="161">
        <v>49695.0</v>
      </c>
      <c r="AL24" s="161">
        <v>50061.0</v>
      </c>
      <c r="AM24" s="161">
        <v>50426.0</v>
      </c>
      <c r="AN24" s="161">
        <v>50791.0</v>
      </c>
      <c r="AO24" s="161">
        <v>51156.0</v>
      </c>
      <c r="AP24" s="161">
        <v>51522.0</v>
      </c>
      <c r="AQ24" s="161">
        <v>51887.0</v>
      </c>
      <c r="AR24" s="161">
        <v>52252.0</v>
      </c>
      <c r="AS24" s="161">
        <v>52617.0</v>
      </c>
      <c r="AT24" s="161">
        <v>52983.0</v>
      </c>
      <c r="AU24" s="161">
        <v>53348.0</v>
      </c>
      <c r="AV24" s="161">
        <v>53713.0</v>
      </c>
      <c r="AW24" s="161">
        <v>54078.0</v>
      </c>
      <c r="AX24" s="161">
        <v>54444.0</v>
      </c>
      <c r="AY24" s="161">
        <v>54809.0</v>
      </c>
    </row>
    <row r="25" ht="13.5" hidden="1" customHeight="1">
      <c r="A25" s="183"/>
      <c r="B25" s="155"/>
      <c r="C25" s="155"/>
      <c r="D25" s="155"/>
      <c r="E25" s="155"/>
      <c r="F25" s="155"/>
      <c r="G25" s="156"/>
      <c r="H25" s="155"/>
      <c r="I25" s="161">
        <v>39469.0</v>
      </c>
      <c r="J25" s="161">
        <v>39835.0</v>
      </c>
      <c r="K25" s="161">
        <v>40200.0</v>
      </c>
      <c r="L25" s="161">
        <v>40565.0</v>
      </c>
      <c r="M25" s="161">
        <v>40930.0</v>
      </c>
      <c r="N25" s="161">
        <v>41296.0</v>
      </c>
      <c r="O25" s="161">
        <v>41661.0</v>
      </c>
      <c r="P25" s="161">
        <v>42026.0</v>
      </c>
      <c r="Q25" s="161">
        <v>42391.0</v>
      </c>
      <c r="R25" s="161">
        <v>42757.0</v>
      </c>
      <c r="S25" s="161">
        <v>43122.0</v>
      </c>
      <c r="T25" s="161">
        <v>43487.0</v>
      </c>
      <c r="U25" s="161">
        <v>43852.0</v>
      </c>
      <c r="V25" s="161">
        <v>44218.0</v>
      </c>
      <c r="W25" s="161">
        <v>44583.0</v>
      </c>
      <c r="X25" s="161">
        <v>44948.0</v>
      </c>
      <c r="Y25" s="161">
        <v>45313.0</v>
      </c>
      <c r="Z25" s="161">
        <v>45679.0</v>
      </c>
      <c r="AA25" s="161">
        <v>46044.0</v>
      </c>
      <c r="AB25" s="161">
        <v>46409.0</v>
      </c>
      <c r="AC25" s="161">
        <v>46774.0</v>
      </c>
      <c r="AD25" s="161">
        <v>47140.0</v>
      </c>
      <c r="AE25" s="161">
        <v>47505.0</v>
      </c>
      <c r="AF25" s="161">
        <v>47870.0</v>
      </c>
      <c r="AG25" s="161">
        <v>48235.0</v>
      </c>
      <c r="AH25" s="161">
        <v>48601.0</v>
      </c>
      <c r="AI25" s="161">
        <v>48966.0</v>
      </c>
      <c r="AJ25" s="161">
        <v>49331.0</v>
      </c>
      <c r="AK25" s="161">
        <v>49696.0</v>
      </c>
      <c r="AL25" s="161">
        <v>50062.0</v>
      </c>
      <c r="AM25" s="161">
        <v>50427.0</v>
      </c>
      <c r="AN25" s="161">
        <v>50792.0</v>
      </c>
      <c r="AO25" s="161">
        <v>51157.0</v>
      </c>
      <c r="AP25" s="161">
        <v>51523.0</v>
      </c>
      <c r="AQ25" s="161">
        <v>51888.0</v>
      </c>
      <c r="AR25" s="161">
        <v>52253.0</v>
      </c>
      <c r="AS25" s="161">
        <v>52618.0</v>
      </c>
      <c r="AT25" s="161">
        <v>52984.0</v>
      </c>
      <c r="AU25" s="161">
        <v>53349.0</v>
      </c>
      <c r="AV25" s="161">
        <v>53714.0</v>
      </c>
      <c r="AW25" s="161">
        <v>54079.0</v>
      </c>
      <c r="AX25" s="161">
        <v>54445.0</v>
      </c>
      <c r="AY25" s="161">
        <v>54810.0</v>
      </c>
    </row>
    <row r="26" ht="13.5" hidden="1" customHeight="1">
      <c r="A26" s="183"/>
      <c r="B26" s="155"/>
      <c r="C26" s="155"/>
      <c r="D26" s="155"/>
      <c r="E26" s="155"/>
      <c r="F26" s="155"/>
      <c r="G26" s="156"/>
      <c r="H26" s="155"/>
      <c r="I26" s="161">
        <v>39470.0</v>
      </c>
      <c r="J26" s="161">
        <v>39836.0</v>
      </c>
      <c r="K26" s="161">
        <v>40201.0</v>
      </c>
      <c r="L26" s="161">
        <v>40566.0</v>
      </c>
      <c r="M26" s="161">
        <v>40931.0</v>
      </c>
      <c r="N26" s="161">
        <v>41297.0</v>
      </c>
      <c r="O26" s="161">
        <v>41662.0</v>
      </c>
      <c r="P26" s="161">
        <v>42027.0</v>
      </c>
      <c r="Q26" s="161">
        <v>42392.0</v>
      </c>
      <c r="R26" s="161">
        <v>42758.0</v>
      </c>
      <c r="S26" s="161">
        <v>43123.0</v>
      </c>
      <c r="T26" s="161">
        <v>43488.0</v>
      </c>
      <c r="U26" s="161">
        <v>43853.0</v>
      </c>
      <c r="V26" s="161">
        <v>44219.0</v>
      </c>
      <c r="W26" s="161">
        <v>44584.0</v>
      </c>
      <c r="X26" s="161">
        <v>44949.0</v>
      </c>
      <c r="Y26" s="161">
        <v>45314.0</v>
      </c>
      <c r="Z26" s="161">
        <v>45680.0</v>
      </c>
      <c r="AA26" s="161">
        <v>46045.0</v>
      </c>
      <c r="AB26" s="161">
        <v>46410.0</v>
      </c>
      <c r="AC26" s="161">
        <v>46775.0</v>
      </c>
      <c r="AD26" s="161">
        <v>47141.0</v>
      </c>
      <c r="AE26" s="161">
        <v>47506.0</v>
      </c>
      <c r="AF26" s="161">
        <v>47871.0</v>
      </c>
      <c r="AG26" s="161">
        <v>48236.0</v>
      </c>
      <c r="AH26" s="161">
        <v>48602.0</v>
      </c>
      <c r="AI26" s="161">
        <v>48967.0</v>
      </c>
      <c r="AJ26" s="161">
        <v>49332.0</v>
      </c>
      <c r="AK26" s="161">
        <v>49697.0</v>
      </c>
      <c r="AL26" s="161">
        <v>50063.0</v>
      </c>
      <c r="AM26" s="161">
        <v>50428.0</v>
      </c>
      <c r="AN26" s="161">
        <v>50793.0</v>
      </c>
      <c r="AO26" s="161">
        <v>51158.0</v>
      </c>
      <c r="AP26" s="161">
        <v>51524.0</v>
      </c>
      <c r="AQ26" s="161">
        <v>51889.0</v>
      </c>
      <c r="AR26" s="161">
        <v>52254.0</v>
      </c>
      <c r="AS26" s="161">
        <v>52619.0</v>
      </c>
      <c r="AT26" s="161">
        <v>52985.0</v>
      </c>
      <c r="AU26" s="161">
        <v>53350.0</v>
      </c>
      <c r="AV26" s="161">
        <v>53715.0</v>
      </c>
      <c r="AW26" s="161">
        <v>54080.0</v>
      </c>
      <c r="AX26" s="161">
        <v>54446.0</v>
      </c>
      <c r="AY26" s="161">
        <v>54811.0</v>
      </c>
    </row>
    <row r="27" ht="13.5" hidden="1" customHeight="1">
      <c r="A27" s="183"/>
      <c r="B27" s="155"/>
      <c r="C27" s="155"/>
      <c r="D27" s="155"/>
      <c r="E27" s="155"/>
      <c r="F27" s="155"/>
      <c r="G27" s="156"/>
      <c r="H27" s="155"/>
      <c r="I27" s="161">
        <v>39471.0</v>
      </c>
      <c r="J27" s="161">
        <v>39837.0</v>
      </c>
      <c r="K27" s="161">
        <v>40202.0</v>
      </c>
      <c r="L27" s="161">
        <v>40567.0</v>
      </c>
      <c r="M27" s="161">
        <v>40932.0</v>
      </c>
      <c r="N27" s="161">
        <v>41298.0</v>
      </c>
      <c r="O27" s="161">
        <v>41663.0</v>
      </c>
      <c r="P27" s="161">
        <v>42028.0</v>
      </c>
      <c r="Q27" s="161">
        <v>42393.0</v>
      </c>
      <c r="R27" s="161">
        <v>42759.0</v>
      </c>
      <c r="S27" s="161">
        <v>43124.0</v>
      </c>
      <c r="T27" s="161">
        <v>43489.0</v>
      </c>
      <c r="U27" s="161">
        <v>43854.0</v>
      </c>
      <c r="V27" s="161">
        <v>44220.0</v>
      </c>
      <c r="W27" s="161">
        <v>44585.0</v>
      </c>
      <c r="X27" s="161">
        <v>44950.0</v>
      </c>
      <c r="Y27" s="161">
        <v>45315.0</v>
      </c>
      <c r="Z27" s="161">
        <v>45681.0</v>
      </c>
      <c r="AA27" s="161">
        <v>46046.0</v>
      </c>
      <c r="AB27" s="161">
        <v>46411.0</v>
      </c>
      <c r="AC27" s="161">
        <v>46776.0</v>
      </c>
      <c r="AD27" s="161">
        <v>47142.0</v>
      </c>
      <c r="AE27" s="161">
        <v>47507.0</v>
      </c>
      <c r="AF27" s="161">
        <v>47872.0</v>
      </c>
      <c r="AG27" s="161">
        <v>48237.0</v>
      </c>
      <c r="AH27" s="161">
        <v>48603.0</v>
      </c>
      <c r="AI27" s="161">
        <v>48968.0</v>
      </c>
      <c r="AJ27" s="161">
        <v>49333.0</v>
      </c>
      <c r="AK27" s="161">
        <v>49698.0</v>
      </c>
      <c r="AL27" s="161">
        <v>50064.0</v>
      </c>
      <c r="AM27" s="161">
        <v>50429.0</v>
      </c>
      <c r="AN27" s="161">
        <v>50794.0</v>
      </c>
      <c r="AO27" s="161">
        <v>51159.0</v>
      </c>
      <c r="AP27" s="161">
        <v>51525.0</v>
      </c>
      <c r="AQ27" s="161">
        <v>51890.0</v>
      </c>
      <c r="AR27" s="161">
        <v>52255.0</v>
      </c>
      <c r="AS27" s="161">
        <v>52620.0</v>
      </c>
      <c r="AT27" s="161">
        <v>52986.0</v>
      </c>
      <c r="AU27" s="161">
        <v>53351.0</v>
      </c>
      <c r="AV27" s="161">
        <v>53716.0</v>
      </c>
      <c r="AW27" s="161">
        <v>54081.0</v>
      </c>
      <c r="AX27" s="161">
        <v>54447.0</v>
      </c>
      <c r="AY27" s="161">
        <v>54812.0</v>
      </c>
    </row>
    <row r="28" ht="13.5" hidden="1" customHeight="1">
      <c r="A28" s="183"/>
      <c r="B28" s="155"/>
      <c r="C28" s="155"/>
      <c r="D28" s="155"/>
      <c r="E28" s="155"/>
      <c r="F28" s="155"/>
      <c r="G28" s="156"/>
      <c r="H28" s="155"/>
      <c r="I28" s="161">
        <v>39472.0</v>
      </c>
      <c r="J28" s="161">
        <v>39838.0</v>
      </c>
      <c r="K28" s="161">
        <v>40203.0</v>
      </c>
      <c r="L28" s="161">
        <v>40568.0</v>
      </c>
      <c r="M28" s="161">
        <v>40933.0</v>
      </c>
      <c r="N28" s="161">
        <v>41299.0</v>
      </c>
      <c r="O28" s="161">
        <v>41664.0</v>
      </c>
      <c r="P28" s="161">
        <v>42029.0</v>
      </c>
      <c r="Q28" s="161">
        <v>42394.0</v>
      </c>
      <c r="R28" s="161">
        <v>42760.0</v>
      </c>
      <c r="S28" s="161">
        <v>43125.0</v>
      </c>
      <c r="T28" s="161">
        <v>43490.0</v>
      </c>
      <c r="U28" s="161">
        <v>43855.0</v>
      </c>
      <c r="V28" s="161">
        <v>44221.0</v>
      </c>
      <c r="W28" s="161">
        <v>44586.0</v>
      </c>
      <c r="X28" s="161">
        <v>44951.0</v>
      </c>
      <c r="Y28" s="161">
        <v>45316.0</v>
      </c>
      <c r="Z28" s="161">
        <v>45682.0</v>
      </c>
      <c r="AA28" s="161">
        <v>46047.0</v>
      </c>
      <c r="AB28" s="161">
        <v>46412.0</v>
      </c>
      <c r="AC28" s="161">
        <v>46777.0</v>
      </c>
      <c r="AD28" s="161">
        <v>47143.0</v>
      </c>
      <c r="AE28" s="161">
        <v>47508.0</v>
      </c>
      <c r="AF28" s="161">
        <v>47873.0</v>
      </c>
      <c r="AG28" s="161">
        <v>48238.0</v>
      </c>
      <c r="AH28" s="161">
        <v>48604.0</v>
      </c>
      <c r="AI28" s="161">
        <v>48969.0</v>
      </c>
      <c r="AJ28" s="161">
        <v>49334.0</v>
      </c>
      <c r="AK28" s="161">
        <v>49699.0</v>
      </c>
      <c r="AL28" s="161">
        <v>50065.0</v>
      </c>
      <c r="AM28" s="161">
        <v>50430.0</v>
      </c>
      <c r="AN28" s="161">
        <v>50795.0</v>
      </c>
      <c r="AO28" s="161">
        <v>51160.0</v>
      </c>
      <c r="AP28" s="161">
        <v>51526.0</v>
      </c>
      <c r="AQ28" s="161">
        <v>51891.0</v>
      </c>
      <c r="AR28" s="161">
        <v>52256.0</v>
      </c>
      <c r="AS28" s="161">
        <v>52621.0</v>
      </c>
      <c r="AT28" s="161">
        <v>52987.0</v>
      </c>
      <c r="AU28" s="161">
        <v>53352.0</v>
      </c>
      <c r="AV28" s="161">
        <v>53717.0</v>
      </c>
      <c r="AW28" s="161">
        <v>54082.0</v>
      </c>
      <c r="AX28" s="161">
        <v>54448.0</v>
      </c>
      <c r="AY28" s="161">
        <v>54813.0</v>
      </c>
    </row>
    <row r="29" ht="13.5" hidden="1" customHeight="1">
      <c r="A29" s="183"/>
      <c r="B29" s="155"/>
      <c r="C29" s="155"/>
      <c r="D29" s="155"/>
      <c r="E29" s="155"/>
      <c r="F29" s="155"/>
      <c r="G29" s="156"/>
      <c r="H29" s="155"/>
      <c r="I29" s="161">
        <v>39473.0</v>
      </c>
      <c r="J29" s="161">
        <v>39839.0</v>
      </c>
      <c r="K29" s="161">
        <v>40204.0</v>
      </c>
      <c r="L29" s="161">
        <v>40569.0</v>
      </c>
      <c r="M29" s="161">
        <v>40934.0</v>
      </c>
      <c r="N29" s="161">
        <v>41300.0</v>
      </c>
      <c r="O29" s="161">
        <v>41665.0</v>
      </c>
      <c r="P29" s="161">
        <v>42030.0</v>
      </c>
      <c r="Q29" s="161">
        <v>42395.0</v>
      </c>
      <c r="R29" s="161">
        <v>42761.0</v>
      </c>
      <c r="S29" s="161">
        <v>43126.0</v>
      </c>
      <c r="T29" s="161">
        <v>43491.0</v>
      </c>
      <c r="U29" s="161">
        <v>43856.0</v>
      </c>
      <c r="V29" s="161">
        <v>44222.0</v>
      </c>
      <c r="W29" s="161">
        <v>44587.0</v>
      </c>
      <c r="X29" s="161">
        <v>44952.0</v>
      </c>
      <c r="Y29" s="161">
        <v>45317.0</v>
      </c>
      <c r="Z29" s="161">
        <v>45683.0</v>
      </c>
      <c r="AA29" s="161">
        <v>46048.0</v>
      </c>
      <c r="AB29" s="161">
        <v>46413.0</v>
      </c>
      <c r="AC29" s="161">
        <v>46778.0</v>
      </c>
      <c r="AD29" s="161">
        <v>47144.0</v>
      </c>
      <c r="AE29" s="161">
        <v>47509.0</v>
      </c>
      <c r="AF29" s="161">
        <v>47874.0</v>
      </c>
      <c r="AG29" s="161">
        <v>48239.0</v>
      </c>
      <c r="AH29" s="161">
        <v>48605.0</v>
      </c>
      <c r="AI29" s="161">
        <v>48970.0</v>
      </c>
      <c r="AJ29" s="161">
        <v>49335.0</v>
      </c>
      <c r="AK29" s="161">
        <v>49700.0</v>
      </c>
      <c r="AL29" s="161">
        <v>50066.0</v>
      </c>
      <c r="AM29" s="161">
        <v>50431.0</v>
      </c>
      <c r="AN29" s="161">
        <v>50796.0</v>
      </c>
      <c r="AO29" s="161">
        <v>51161.0</v>
      </c>
      <c r="AP29" s="161">
        <v>51527.0</v>
      </c>
      <c r="AQ29" s="161">
        <v>51892.0</v>
      </c>
      <c r="AR29" s="161">
        <v>52257.0</v>
      </c>
      <c r="AS29" s="161">
        <v>52622.0</v>
      </c>
      <c r="AT29" s="161">
        <v>52988.0</v>
      </c>
      <c r="AU29" s="161">
        <v>53353.0</v>
      </c>
      <c r="AV29" s="161">
        <v>53718.0</v>
      </c>
      <c r="AW29" s="161">
        <v>54083.0</v>
      </c>
      <c r="AX29" s="161">
        <v>54449.0</v>
      </c>
      <c r="AY29" s="161">
        <v>54814.0</v>
      </c>
    </row>
    <row r="30" ht="13.5" hidden="1" customHeight="1">
      <c r="A30" s="183"/>
      <c r="B30" s="155"/>
      <c r="C30" s="155"/>
      <c r="D30" s="155"/>
      <c r="E30" s="155"/>
      <c r="F30" s="155"/>
      <c r="G30" s="156"/>
      <c r="H30" s="155"/>
      <c r="I30" s="161">
        <v>39474.0</v>
      </c>
      <c r="J30" s="161">
        <v>39840.0</v>
      </c>
      <c r="K30" s="161">
        <v>40205.0</v>
      </c>
      <c r="L30" s="161">
        <v>40570.0</v>
      </c>
      <c r="M30" s="161">
        <v>40935.0</v>
      </c>
      <c r="N30" s="161">
        <v>41301.0</v>
      </c>
      <c r="O30" s="161">
        <v>41666.0</v>
      </c>
      <c r="P30" s="161">
        <v>42031.0</v>
      </c>
      <c r="Q30" s="161">
        <v>42396.0</v>
      </c>
      <c r="R30" s="161">
        <v>42762.0</v>
      </c>
      <c r="S30" s="161">
        <v>43127.0</v>
      </c>
      <c r="T30" s="161">
        <v>43492.0</v>
      </c>
      <c r="U30" s="161">
        <v>43857.0</v>
      </c>
      <c r="V30" s="161">
        <v>44223.0</v>
      </c>
      <c r="W30" s="161">
        <v>44588.0</v>
      </c>
      <c r="X30" s="161">
        <v>44953.0</v>
      </c>
      <c r="Y30" s="161">
        <v>45318.0</v>
      </c>
      <c r="Z30" s="161">
        <v>45684.0</v>
      </c>
      <c r="AA30" s="161">
        <v>46049.0</v>
      </c>
      <c r="AB30" s="161">
        <v>46414.0</v>
      </c>
      <c r="AC30" s="161">
        <v>46779.0</v>
      </c>
      <c r="AD30" s="161">
        <v>47145.0</v>
      </c>
      <c r="AE30" s="161">
        <v>47510.0</v>
      </c>
      <c r="AF30" s="161">
        <v>47875.0</v>
      </c>
      <c r="AG30" s="161">
        <v>48240.0</v>
      </c>
      <c r="AH30" s="161">
        <v>48606.0</v>
      </c>
      <c r="AI30" s="161">
        <v>48971.0</v>
      </c>
      <c r="AJ30" s="161">
        <v>49336.0</v>
      </c>
      <c r="AK30" s="161">
        <v>49701.0</v>
      </c>
      <c r="AL30" s="161">
        <v>50067.0</v>
      </c>
      <c r="AM30" s="161">
        <v>50432.0</v>
      </c>
      <c r="AN30" s="161">
        <v>50797.0</v>
      </c>
      <c r="AO30" s="161">
        <v>51162.0</v>
      </c>
      <c r="AP30" s="161">
        <v>51528.0</v>
      </c>
      <c r="AQ30" s="161">
        <v>51893.0</v>
      </c>
      <c r="AR30" s="161">
        <v>52258.0</v>
      </c>
      <c r="AS30" s="161">
        <v>52623.0</v>
      </c>
      <c r="AT30" s="161">
        <v>52989.0</v>
      </c>
      <c r="AU30" s="161">
        <v>53354.0</v>
      </c>
      <c r="AV30" s="161">
        <v>53719.0</v>
      </c>
      <c r="AW30" s="161">
        <v>54084.0</v>
      </c>
      <c r="AX30" s="161">
        <v>54450.0</v>
      </c>
      <c r="AY30" s="161">
        <v>54815.0</v>
      </c>
    </row>
    <row r="31" ht="13.5" hidden="1" customHeight="1">
      <c r="A31" s="183"/>
      <c r="B31" s="155"/>
      <c r="C31" s="155"/>
      <c r="D31" s="155"/>
      <c r="E31" s="155"/>
      <c r="F31" s="155"/>
      <c r="G31" s="156"/>
      <c r="H31" s="155"/>
      <c r="I31" s="161">
        <v>39475.0</v>
      </c>
      <c r="J31" s="161">
        <v>39841.0</v>
      </c>
      <c r="K31" s="161">
        <v>40206.0</v>
      </c>
      <c r="L31" s="161">
        <v>40571.0</v>
      </c>
      <c r="M31" s="161">
        <v>40936.0</v>
      </c>
      <c r="N31" s="161">
        <v>41302.0</v>
      </c>
      <c r="O31" s="161">
        <v>41667.0</v>
      </c>
      <c r="P31" s="161">
        <v>42032.0</v>
      </c>
      <c r="Q31" s="161">
        <v>42397.0</v>
      </c>
      <c r="R31" s="161">
        <v>42763.0</v>
      </c>
      <c r="S31" s="161">
        <v>43128.0</v>
      </c>
      <c r="T31" s="161">
        <v>43493.0</v>
      </c>
      <c r="U31" s="161">
        <v>43858.0</v>
      </c>
      <c r="V31" s="161">
        <v>44224.0</v>
      </c>
      <c r="W31" s="161">
        <v>44589.0</v>
      </c>
      <c r="X31" s="161">
        <v>44954.0</v>
      </c>
      <c r="Y31" s="161">
        <v>45319.0</v>
      </c>
      <c r="Z31" s="161">
        <v>45685.0</v>
      </c>
      <c r="AA31" s="161">
        <v>46050.0</v>
      </c>
      <c r="AB31" s="161">
        <v>46415.0</v>
      </c>
      <c r="AC31" s="161">
        <v>46780.0</v>
      </c>
      <c r="AD31" s="161">
        <v>47146.0</v>
      </c>
      <c r="AE31" s="161">
        <v>47511.0</v>
      </c>
      <c r="AF31" s="161">
        <v>47876.0</v>
      </c>
      <c r="AG31" s="161">
        <v>48241.0</v>
      </c>
      <c r="AH31" s="161">
        <v>48607.0</v>
      </c>
      <c r="AI31" s="161">
        <v>48972.0</v>
      </c>
      <c r="AJ31" s="161">
        <v>49337.0</v>
      </c>
      <c r="AK31" s="161">
        <v>49702.0</v>
      </c>
      <c r="AL31" s="161">
        <v>50068.0</v>
      </c>
      <c r="AM31" s="161">
        <v>50433.0</v>
      </c>
      <c r="AN31" s="161">
        <v>50798.0</v>
      </c>
      <c r="AO31" s="161">
        <v>51163.0</v>
      </c>
      <c r="AP31" s="161">
        <v>51529.0</v>
      </c>
      <c r="AQ31" s="161">
        <v>51894.0</v>
      </c>
      <c r="AR31" s="161">
        <v>52259.0</v>
      </c>
      <c r="AS31" s="161">
        <v>52624.0</v>
      </c>
      <c r="AT31" s="161">
        <v>52990.0</v>
      </c>
      <c r="AU31" s="161">
        <v>53355.0</v>
      </c>
      <c r="AV31" s="161">
        <v>53720.0</v>
      </c>
      <c r="AW31" s="161">
        <v>54085.0</v>
      </c>
      <c r="AX31" s="161">
        <v>54451.0</v>
      </c>
      <c r="AY31" s="161">
        <v>54816.0</v>
      </c>
    </row>
    <row r="32" ht="13.5" hidden="1" customHeight="1">
      <c r="A32" s="183"/>
      <c r="B32" s="155"/>
      <c r="C32" s="155"/>
      <c r="D32" s="155"/>
      <c r="E32" s="155"/>
      <c r="F32" s="155"/>
      <c r="G32" s="156"/>
      <c r="H32" s="155"/>
      <c r="I32" s="161">
        <v>39476.0</v>
      </c>
      <c r="J32" s="161">
        <v>39842.0</v>
      </c>
      <c r="K32" s="161">
        <v>40207.0</v>
      </c>
      <c r="L32" s="161">
        <v>40572.0</v>
      </c>
      <c r="M32" s="161">
        <v>40937.0</v>
      </c>
      <c r="N32" s="161">
        <v>41303.0</v>
      </c>
      <c r="O32" s="161">
        <v>41668.0</v>
      </c>
      <c r="P32" s="161">
        <v>42033.0</v>
      </c>
      <c r="Q32" s="161">
        <v>42398.0</v>
      </c>
      <c r="R32" s="161">
        <v>42764.0</v>
      </c>
      <c r="S32" s="161">
        <v>43129.0</v>
      </c>
      <c r="T32" s="161">
        <v>43494.0</v>
      </c>
      <c r="U32" s="161">
        <v>43859.0</v>
      </c>
      <c r="V32" s="161">
        <v>44225.0</v>
      </c>
      <c r="W32" s="161">
        <v>44590.0</v>
      </c>
      <c r="X32" s="161">
        <v>44955.0</v>
      </c>
      <c r="Y32" s="161">
        <v>45320.0</v>
      </c>
      <c r="Z32" s="161">
        <v>45686.0</v>
      </c>
      <c r="AA32" s="161">
        <v>46051.0</v>
      </c>
      <c r="AB32" s="161">
        <v>46416.0</v>
      </c>
      <c r="AC32" s="161">
        <v>46781.0</v>
      </c>
      <c r="AD32" s="161">
        <v>47147.0</v>
      </c>
      <c r="AE32" s="161">
        <v>47512.0</v>
      </c>
      <c r="AF32" s="161">
        <v>47877.0</v>
      </c>
      <c r="AG32" s="161">
        <v>48242.0</v>
      </c>
      <c r="AH32" s="161">
        <v>48608.0</v>
      </c>
      <c r="AI32" s="161">
        <v>48973.0</v>
      </c>
      <c r="AJ32" s="161">
        <v>49338.0</v>
      </c>
      <c r="AK32" s="161">
        <v>49703.0</v>
      </c>
      <c r="AL32" s="161">
        <v>50069.0</v>
      </c>
      <c r="AM32" s="161">
        <v>50434.0</v>
      </c>
      <c r="AN32" s="161">
        <v>50799.0</v>
      </c>
      <c r="AO32" s="161">
        <v>51164.0</v>
      </c>
      <c r="AP32" s="161">
        <v>51530.0</v>
      </c>
      <c r="AQ32" s="161">
        <v>51895.0</v>
      </c>
      <c r="AR32" s="161">
        <v>52260.0</v>
      </c>
      <c r="AS32" s="161">
        <v>52625.0</v>
      </c>
      <c r="AT32" s="161">
        <v>52991.0</v>
      </c>
      <c r="AU32" s="161">
        <v>53356.0</v>
      </c>
      <c r="AV32" s="161">
        <v>53721.0</v>
      </c>
      <c r="AW32" s="161">
        <v>54086.0</v>
      </c>
      <c r="AX32" s="161">
        <v>54452.0</v>
      </c>
      <c r="AY32" s="161">
        <v>54817.0</v>
      </c>
    </row>
    <row r="33" ht="13.5" hidden="1" customHeight="1">
      <c r="A33" s="183"/>
      <c r="B33" s="155"/>
      <c r="C33" s="155"/>
      <c r="D33" s="155"/>
      <c r="E33" s="155"/>
      <c r="F33" s="155"/>
      <c r="G33" s="156"/>
      <c r="H33" s="155"/>
      <c r="I33" s="161">
        <v>39477.0</v>
      </c>
      <c r="J33" s="161">
        <v>39843.0</v>
      </c>
      <c r="K33" s="161">
        <v>40208.0</v>
      </c>
      <c r="L33" s="161">
        <v>40573.0</v>
      </c>
      <c r="M33" s="161">
        <v>40938.0</v>
      </c>
      <c r="N33" s="161">
        <v>41304.0</v>
      </c>
      <c r="O33" s="161">
        <v>41669.0</v>
      </c>
      <c r="P33" s="161">
        <v>42034.0</v>
      </c>
      <c r="Q33" s="161">
        <v>42399.0</v>
      </c>
      <c r="R33" s="161">
        <v>42765.0</v>
      </c>
      <c r="S33" s="161">
        <v>43130.0</v>
      </c>
      <c r="T33" s="161">
        <v>43495.0</v>
      </c>
      <c r="U33" s="161">
        <v>43860.0</v>
      </c>
      <c r="V33" s="161">
        <v>44226.0</v>
      </c>
      <c r="W33" s="161">
        <v>44591.0</v>
      </c>
      <c r="X33" s="161">
        <v>44956.0</v>
      </c>
      <c r="Y33" s="161">
        <v>45321.0</v>
      </c>
      <c r="Z33" s="161">
        <v>45687.0</v>
      </c>
      <c r="AA33" s="161">
        <v>46052.0</v>
      </c>
      <c r="AB33" s="161">
        <v>46417.0</v>
      </c>
      <c r="AC33" s="161">
        <v>46782.0</v>
      </c>
      <c r="AD33" s="161">
        <v>47148.0</v>
      </c>
      <c r="AE33" s="161">
        <v>47513.0</v>
      </c>
      <c r="AF33" s="161">
        <v>47878.0</v>
      </c>
      <c r="AG33" s="161">
        <v>48243.0</v>
      </c>
      <c r="AH33" s="161">
        <v>48609.0</v>
      </c>
      <c r="AI33" s="161">
        <v>48974.0</v>
      </c>
      <c r="AJ33" s="161">
        <v>49339.0</v>
      </c>
      <c r="AK33" s="161">
        <v>49704.0</v>
      </c>
      <c r="AL33" s="161">
        <v>50070.0</v>
      </c>
      <c r="AM33" s="161">
        <v>50435.0</v>
      </c>
      <c r="AN33" s="161">
        <v>50800.0</v>
      </c>
      <c r="AO33" s="161">
        <v>51165.0</v>
      </c>
      <c r="AP33" s="161">
        <v>51531.0</v>
      </c>
      <c r="AQ33" s="161">
        <v>51896.0</v>
      </c>
      <c r="AR33" s="161">
        <v>52261.0</v>
      </c>
      <c r="AS33" s="161">
        <v>52626.0</v>
      </c>
      <c r="AT33" s="161">
        <v>52992.0</v>
      </c>
      <c r="AU33" s="161">
        <v>53357.0</v>
      </c>
      <c r="AV33" s="161">
        <v>53722.0</v>
      </c>
      <c r="AW33" s="161">
        <v>54087.0</v>
      </c>
      <c r="AX33" s="161">
        <v>54453.0</v>
      </c>
      <c r="AY33" s="161">
        <v>54818.0</v>
      </c>
    </row>
    <row r="34" ht="13.5" hidden="1" customHeight="1">
      <c r="A34" s="183"/>
      <c r="B34" s="155"/>
      <c r="C34" s="155"/>
      <c r="D34" s="155"/>
      <c r="E34" s="155"/>
      <c r="F34" s="155"/>
      <c r="G34" s="156"/>
      <c r="H34" s="155"/>
      <c r="I34" s="161">
        <v>39478.0</v>
      </c>
      <c r="J34" s="161">
        <v>39844.0</v>
      </c>
      <c r="K34" s="161">
        <v>40209.0</v>
      </c>
      <c r="L34" s="161">
        <v>40574.0</v>
      </c>
      <c r="M34" s="161">
        <v>40939.0</v>
      </c>
      <c r="N34" s="161">
        <v>41305.0</v>
      </c>
      <c r="O34" s="161">
        <v>41670.0</v>
      </c>
      <c r="P34" s="161">
        <v>42035.0</v>
      </c>
      <c r="Q34" s="161">
        <v>42400.0</v>
      </c>
      <c r="R34" s="161">
        <v>42766.0</v>
      </c>
      <c r="S34" s="161">
        <v>43131.0</v>
      </c>
      <c r="T34" s="161">
        <v>43496.0</v>
      </c>
      <c r="U34" s="161">
        <v>43861.0</v>
      </c>
      <c r="V34" s="161">
        <v>44227.0</v>
      </c>
      <c r="W34" s="161">
        <v>44592.0</v>
      </c>
      <c r="X34" s="161">
        <v>44957.0</v>
      </c>
      <c r="Y34" s="161">
        <v>45322.0</v>
      </c>
      <c r="Z34" s="161">
        <v>45688.0</v>
      </c>
      <c r="AA34" s="161">
        <v>46053.0</v>
      </c>
      <c r="AB34" s="161">
        <v>46418.0</v>
      </c>
      <c r="AC34" s="161">
        <v>46783.0</v>
      </c>
      <c r="AD34" s="161">
        <v>47149.0</v>
      </c>
      <c r="AE34" s="161">
        <v>47514.0</v>
      </c>
      <c r="AF34" s="161">
        <v>47879.0</v>
      </c>
      <c r="AG34" s="161">
        <v>48244.0</v>
      </c>
      <c r="AH34" s="161">
        <v>48610.0</v>
      </c>
      <c r="AI34" s="161">
        <v>48975.0</v>
      </c>
      <c r="AJ34" s="161">
        <v>49340.0</v>
      </c>
      <c r="AK34" s="161">
        <v>49705.0</v>
      </c>
      <c r="AL34" s="161">
        <v>50071.0</v>
      </c>
      <c r="AM34" s="161">
        <v>50436.0</v>
      </c>
      <c r="AN34" s="161">
        <v>50801.0</v>
      </c>
      <c r="AO34" s="161">
        <v>51166.0</v>
      </c>
      <c r="AP34" s="161">
        <v>51532.0</v>
      </c>
      <c r="AQ34" s="161">
        <v>51897.0</v>
      </c>
      <c r="AR34" s="161">
        <v>52262.0</v>
      </c>
      <c r="AS34" s="161">
        <v>52627.0</v>
      </c>
      <c r="AT34" s="161">
        <v>52993.0</v>
      </c>
      <c r="AU34" s="161">
        <v>53358.0</v>
      </c>
      <c r="AV34" s="161">
        <v>53723.0</v>
      </c>
      <c r="AW34" s="161">
        <v>54088.0</v>
      </c>
      <c r="AX34" s="161">
        <v>54454.0</v>
      </c>
      <c r="AY34" s="161">
        <v>54819.0</v>
      </c>
    </row>
    <row r="35" ht="13.5" hidden="1" customHeight="1">
      <c r="A35" s="183"/>
      <c r="B35" s="155"/>
      <c r="C35" s="155"/>
      <c r="D35" s="155"/>
      <c r="E35" s="155"/>
      <c r="F35" s="155"/>
      <c r="G35" s="156"/>
      <c r="H35" s="155"/>
      <c r="I35" s="161">
        <v>39479.0</v>
      </c>
      <c r="J35" s="161">
        <v>39845.0</v>
      </c>
      <c r="K35" s="161">
        <v>40210.0</v>
      </c>
      <c r="L35" s="161">
        <v>40575.0</v>
      </c>
      <c r="M35" s="161">
        <v>40940.0</v>
      </c>
      <c r="N35" s="161">
        <v>41306.0</v>
      </c>
      <c r="O35" s="161">
        <v>41671.0</v>
      </c>
      <c r="P35" s="161">
        <v>42036.0</v>
      </c>
      <c r="Q35" s="161">
        <v>42401.0</v>
      </c>
      <c r="R35" s="161">
        <v>42767.0</v>
      </c>
      <c r="S35" s="161">
        <v>43132.0</v>
      </c>
      <c r="T35" s="161">
        <v>43497.0</v>
      </c>
      <c r="U35" s="161">
        <v>43862.0</v>
      </c>
      <c r="V35" s="161">
        <v>44228.0</v>
      </c>
      <c r="W35" s="161">
        <v>44593.0</v>
      </c>
      <c r="X35" s="161">
        <v>44958.0</v>
      </c>
      <c r="Y35" s="161">
        <v>45323.0</v>
      </c>
      <c r="Z35" s="161">
        <v>45689.0</v>
      </c>
      <c r="AA35" s="161">
        <v>46054.0</v>
      </c>
      <c r="AB35" s="161">
        <v>46419.0</v>
      </c>
      <c r="AC35" s="161">
        <v>46784.0</v>
      </c>
      <c r="AD35" s="161">
        <v>47150.0</v>
      </c>
      <c r="AE35" s="161">
        <v>47515.0</v>
      </c>
      <c r="AF35" s="161">
        <v>47880.0</v>
      </c>
      <c r="AG35" s="161">
        <v>48245.0</v>
      </c>
      <c r="AH35" s="161">
        <v>48611.0</v>
      </c>
      <c r="AI35" s="161">
        <v>48976.0</v>
      </c>
      <c r="AJ35" s="161">
        <v>49341.0</v>
      </c>
      <c r="AK35" s="161">
        <v>49706.0</v>
      </c>
      <c r="AL35" s="161">
        <v>50072.0</v>
      </c>
      <c r="AM35" s="161">
        <v>50437.0</v>
      </c>
      <c r="AN35" s="161">
        <v>50802.0</v>
      </c>
      <c r="AO35" s="161">
        <v>51167.0</v>
      </c>
      <c r="AP35" s="161">
        <v>51533.0</v>
      </c>
      <c r="AQ35" s="161">
        <v>51898.0</v>
      </c>
      <c r="AR35" s="161">
        <v>52263.0</v>
      </c>
      <c r="AS35" s="161">
        <v>52628.0</v>
      </c>
      <c r="AT35" s="161">
        <v>52994.0</v>
      </c>
      <c r="AU35" s="161">
        <v>53359.0</v>
      </c>
      <c r="AV35" s="161">
        <v>53724.0</v>
      </c>
      <c r="AW35" s="161">
        <v>54089.0</v>
      </c>
      <c r="AX35" s="161">
        <v>54455.0</v>
      </c>
      <c r="AY35" s="161">
        <v>54820.0</v>
      </c>
    </row>
    <row r="36" ht="13.5" hidden="1" customHeight="1">
      <c r="A36" s="183"/>
      <c r="B36" s="155"/>
      <c r="C36" s="155"/>
      <c r="D36" s="155"/>
      <c r="E36" s="155"/>
      <c r="F36" s="155"/>
      <c r="G36" s="156"/>
      <c r="H36" s="155"/>
      <c r="I36" s="161">
        <v>39480.0</v>
      </c>
      <c r="J36" s="161">
        <v>39846.0</v>
      </c>
      <c r="K36" s="161">
        <v>40211.0</v>
      </c>
      <c r="L36" s="161">
        <v>40576.0</v>
      </c>
      <c r="M36" s="161">
        <v>40941.0</v>
      </c>
      <c r="N36" s="161">
        <v>41307.0</v>
      </c>
      <c r="O36" s="161">
        <v>41672.0</v>
      </c>
      <c r="P36" s="161">
        <v>42037.0</v>
      </c>
      <c r="Q36" s="161">
        <v>42402.0</v>
      </c>
      <c r="R36" s="161">
        <v>42768.0</v>
      </c>
      <c r="S36" s="161">
        <v>43133.0</v>
      </c>
      <c r="T36" s="161">
        <v>43498.0</v>
      </c>
      <c r="U36" s="161">
        <v>43863.0</v>
      </c>
      <c r="V36" s="161">
        <v>44229.0</v>
      </c>
      <c r="W36" s="161">
        <v>44594.0</v>
      </c>
      <c r="X36" s="161">
        <v>44959.0</v>
      </c>
      <c r="Y36" s="161">
        <v>45324.0</v>
      </c>
      <c r="Z36" s="161">
        <v>45690.0</v>
      </c>
      <c r="AA36" s="161">
        <v>46055.0</v>
      </c>
      <c r="AB36" s="161">
        <v>46420.0</v>
      </c>
      <c r="AC36" s="161">
        <v>46785.0</v>
      </c>
      <c r="AD36" s="161">
        <v>47151.0</v>
      </c>
      <c r="AE36" s="161">
        <v>47516.0</v>
      </c>
      <c r="AF36" s="161">
        <v>47881.0</v>
      </c>
      <c r="AG36" s="161">
        <v>48246.0</v>
      </c>
      <c r="AH36" s="161">
        <v>48612.0</v>
      </c>
      <c r="AI36" s="161">
        <v>48977.0</v>
      </c>
      <c r="AJ36" s="161">
        <v>49342.0</v>
      </c>
      <c r="AK36" s="161">
        <v>49707.0</v>
      </c>
      <c r="AL36" s="161">
        <v>50073.0</v>
      </c>
      <c r="AM36" s="161">
        <v>50438.0</v>
      </c>
      <c r="AN36" s="161">
        <v>50803.0</v>
      </c>
      <c r="AO36" s="161">
        <v>51168.0</v>
      </c>
      <c r="AP36" s="161">
        <v>51534.0</v>
      </c>
      <c r="AQ36" s="161">
        <v>51899.0</v>
      </c>
      <c r="AR36" s="161">
        <v>52264.0</v>
      </c>
      <c r="AS36" s="161">
        <v>52629.0</v>
      </c>
      <c r="AT36" s="161">
        <v>52995.0</v>
      </c>
      <c r="AU36" s="161">
        <v>53360.0</v>
      </c>
      <c r="AV36" s="161">
        <v>53725.0</v>
      </c>
      <c r="AW36" s="161">
        <v>54090.0</v>
      </c>
      <c r="AX36" s="161">
        <v>54456.0</v>
      </c>
      <c r="AY36" s="161">
        <v>54821.0</v>
      </c>
    </row>
    <row r="37" ht="13.5" hidden="1" customHeight="1">
      <c r="A37" s="183"/>
      <c r="B37" s="155"/>
      <c r="C37" s="155"/>
      <c r="D37" s="155"/>
      <c r="E37" s="155"/>
      <c r="F37" s="155"/>
      <c r="G37" s="156"/>
      <c r="H37" s="155"/>
      <c r="I37" s="161">
        <v>39481.0</v>
      </c>
      <c r="J37" s="161">
        <v>39847.0</v>
      </c>
      <c r="K37" s="161">
        <v>40212.0</v>
      </c>
      <c r="L37" s="161">
        <v>40577.0</v>
      </c>
      <c r="M37" s="161">
        <v>40942.0</v>
      </c>
      <c r="N37" s="161">
        <v>41308.0</v>
      </c>
      <c r="O37" s="161">
        <v>41673.0</v>
      </c>
      <c r="P37" s="161">
        <v>42038.0</v>
      </c>
      <c r="Q37" s="161">
        <v>42403.0</v>
      </c>
      <c r="R37" s="161">
        <v>42769.0</v>
      </c>
      <c r="S37" s="161">
        <v>43134.0</v>
      </c>
      <c r="T37" s="161">
        <v>43499.0</v>
      </c>
      <c r="U37" s="161">
        <v>43864.0</v>
      </c>
      <c r="V37" s="161">
        <v>44230.0</v>
      </c>
      <c r="W37" s="161">
        <v>44595.0</v>
      </c>
      <c r="X37" s="161">
        <v>44960.0</v>
      </c>
      <c r="Y37" s="161">
        <v>45325.0</v>
      </c>
      <c r="Z37" s="161">
        <v>45691.0</v>
      </c>
      <c r="AA37" s="161">
        <v>46056.0</v>
      </c>
      <c r="AB37" s="161">
        <v>46421.0</v>
      </c>
      <c r="AC37" s="161">
        <v>46786.0</v>
      </c>
      <c r="AD37" s="161">
        <v>47152.0</v>
      </c>
      <c r="AE37" s="161">
        <v>47517.0</v>
      </c>
      <c r="AF37" s="161">
        <v>47882.0</v>
      </c>
      <c r="AG37" s="161">
        <v>48247.0</v>
      </c>
      <c r="AH37" s="161">
        <v>48613.0</v>
      </c>
      <c r="AI37" s="161">
        <v>48978.0</v>
      </c>
      <c r="AJ37" s="161">
        <v>49343.0</v>
      </c>
      <c r="AK37" s="161">
        <v>49708.0</v>
      </c>
      <c r="AL37" s="161">
        <v>50074.0</v>
      </c>
      <c r="AM37" s="161">
        <v>50439.0</v>
      </c>
      <c r="AN37" s="161">
        <v>50804.0</v>
      </c>
      <c r="AO37" s="161">
        <v>51169.0</v>
      </c>
      <c r="AP37" s="161">
        <v>51535.0</v>
      </c>
      <c r="AQ37" s="161">
        <v>51900.0</v>
      </c>
      <c r="AR37" s="161">
        <v>52265.0</v>
      </c>
      <c r="AS37" s="161">
        <v>52630.0</v>
      </c>
      <c r="AT37" s="161">
        <v>52996.0</v>
      </c>
      <c r="AU37" s="161">
        <v>53361.0</v>
      </c>
      <c r="AV37" s="161">
        <v>53726.0</v>
      </c>
      <c r="AW37" s="161">
        <v>54091.0</v>
      </c>
      <c r="AX37" s="161">
        <v>54457.0</v>
      </c>
      <c r="AY37" s="161">
        <v>54822.0</v>
      </c>
    </row>
    <row r="38" ht="13.5" hidden="1" customHeight="1">
      <c r="A38" s="183"/>
      <c r="B38" s="155"/>
      <c r="C38" s="155"/>
      <c r="D38" s="155"/>
      <c r="E38" s="155"/>
      <c r="F38" s="155"/>
      <c r="G38" s="156"/>
      <c r="H38" s="155"/>
      <c r="I38" s="161">
        <v>39482.0</v>
      </c>
      <c r="J38" s="161">
        <v>39848.0</v>
      </c>
      <c r="K38" s="161">
        <v>40213.0</v>
      </c>
      <c r="L38" s="161">
        <v>40578.0</v>
      </c>
      <c r="M38" s="161">
        <v>40943.0</v>
      </c>
      <c r="N38" s="161">
        <v>41309.0</v>
      </c>
      <c r="O38" s="161">
        <v>41674.0</v>
      </c>
      <c r="P38" s="161">
        <v>42039.0</v>
      </c>
      <c r="Q38" s="161">
        <v>42404.0</v>
      </c>
      <c r="R38" s="161">
        <v>42770.0</v>
      </c>
      <c r="S38" s="161">
        <v>43135.0</v>
      </c>
      <c r="T38" s="161">
        <v>43500.0</v>
      </c>
      <c r="U38" s="161">
        <v>43865.0</v>
      </c>
      <c r="V38" s="161">
        <v>44231.0</v>
      </c>
      <c r="W38" s="161">
        <v>44596.0</v>
      </c>
      <c r="X38" s="161">
        <v>44961.0</v>
      </c>
      <c r="Y38" s="161">
        <v>45326.0</v>
      </c>
      <c r="Z38" s="161">
        <v>45692.0</v>
      </c>
      <c r="AA38" s="161">
        <v>46057.0</v>
      </c>
      <c r="AB38" s="161">
        <v>46422.0</v>
      </c>
      <c r="AC38" s="161">
        <v>46787.0</v>
      </c>
      <c r="AD38" s="161">
        <v>47153.0</v>
      </c>
      <c r="AE38" s="161">
        <v>47518.0</v>
      </c>
      <c r="AF38" s="161">
        <v>47883.0</v>
      </c>
      <c r="AG38" s="161">
        <v>48248.0</v>
      </c>
      <c r="AH38" s="161">
        <v>48614.0</v>
      </c>
      <c r="AI38" s="161">
        <v>48979.0</v>
      </c>
      <c r="AJ38" s="161">
        <v>49344.0</v>
      </c>
      <c r="AK38" s="161">
        <v>49709.0</v>
      </c>
      <c r="AL38" s="161">
        <v>50075.0</v>
      </c>
      <c r="AM38" s="161">
        <v>50440.0</v>
      </c>
      <c r="AN38" s="161">
        <v>50805.0</v>
      </c>
      <c r="AO38" s="161">
        <v>51170.0</v>
      </c>
      <c r="AP38" s="161">
        <v>51536.0</v>
      </c>
      <c r="AQ38" s="161">
        <v>51901.0</v>
      </c>
      <c r="AR38" s="161">
        <v>52266.0</v>
      </c>
      <c r="AS38" s="161">
        <v>52631.0</v>
      </c>
      <c r="AT38" s="161">
        <v>52997.0</v>
      </c>
      <c r="AU38" s="161">
        <v>53362.0</v>
      </c>
      <c r="AV38" s="161">
        <v>53727.0</v>
      </c>
      <c r="AW38" s="161">
        <v>54092.0</v>
      </c>
      <c r="AX38" s="161">
        <v>54458.0</v>
      </c>
      <c r="AY38" s="161">
        <v>54823.0</v>
      </c>
    </row>
    <row r="39" ht="13.5" hidden="1" customHeight="1">
      <c r="A39" s="183"/>
      <c r="B39" s="155"/>
      <c r="C39" s="155"/>
      <c r="D39" s="155"/>
      <c r="E39" s="155"/>
      <c r="F39" s="155"/>
      <c r="G39" s="156"/>
      <c r="H39" s="155"/>
      <c r="I39" s="161">
        <v>39483.0</v>
      </c>
      <c r="J39" s="161">
        <v>39849.0</v>
      </c>
      <c r="K39" s="161">
        <v>40214.0</v>
      </c>
      <c r="L39" s="161">
        <v>40579.0</v>
      </c>
      <c r="M39" s="161">
        <v>40944.0</v>
      </c>
      <c r="N39" s="161">
        <v>41310.0</v>
      </c>
      <c r="O39" s="161">
        <v>41675.0</v>
      </c>
      <c r="P39" s="161">
        <v>42040.0</v>
      </c>
      <c r="Q39" s="161">
        <v>42405.0</v>
      </c>
      <c r="R39" s="161">
        <v>42771.0</v>
      </c>
      <c r="S39" s="161">
        <v>43136.0</v>
      </c>
      <c r="T39" s="161">
        <v>43501.0</v>
      </c>
      <c r="U39" s="161">
        <v>43866.0</v>
      </c>
      <c r="V39" s="161">
        <v>44232.0</v>
      </c>
      <c r="W39" s="161">
        <v>44597.0</v>
      </c>
      <c r="X39" s="161">
        <v>44962.0</v>
      </c>
      <c r="Y39" s="161">
        <v>45327.0</v>
      </c>
      <c r="Z39" s="161">
        <v>45693.0</v>
      </c>
      <c r="AA39" s="161">
        <v>46058.0</v>
      </c>
      <c r="AB39" s="161">
        <v>46423.0</v>
      </c>
      <c r="AC39" s="161">
        <v>46788.0</v>
      </c>
      <c r="AD39" s="161">
        <v>47154.0</v>
      </c>
      <c r="AE39" s="161">
        <v>47519.0</v>
      </c>
      <c r="AF39" s="161">
        <v>47884.0</v>
      </c>
      <c r="AG39" s="161">
        <v>48249.0</v>
      </c>
      <c r="AH39" s="161">
        <v>48615.0</v>
      </c>
      <c r="AI39" s="161">
        <v>48980.0</v>
      </c>
      <c r="AJ39" s="161">
        <v>49345.0</v>
      </c>
      <c r="AK39" s="161">
        <v>49710.0</v>
      </c>
      <c r="AL39" s="161">
        <v>50076.0</v>
      </c>
      <c r="AM39" s="161">
        <v>50441.0</v>
      </c>
      <c r="AN39" s="161">
        <v>50806.0</v>
      </c>
      <c r="AO39" s="161">
        <v>51171.0</v>
      </c>
      <c r="AP39" s="161">
        <v>51537.0</v>
      </c>
      <c r="AQ39" s="161">
        <v>51902.0</v>
      </c>
      <c r="AR39" s="161">
        <v>52267.0</v>
      </c>
      <c r="AS39" s="161">
        <v>52632.0</v>
      </c>
      <c r="AT39" s="161">
        <v>52998.0</v>
      </c>
      <c r="AU39" s="161">
        <v>53363.0</v>
      </c>
      <c r="AV39" s="161">
        <v>53728.0</v>
      </c>
      <c r="AW39" s="161">
        <v>54093.0</v>
      </c>
      <c r="AX39" s="161">
        <v>54459.0</v>
      </c>
      <c r="AY39" s="161">
        <v>54824.0</v>
      </c>
    </row>
    <row r="40" ht="13.5" hidden="1" customHeight="1">
      <c r="A40" s="183"/>
      <c r="B40" s="155"/>
      <c r="C40" s="155"/>
      <c r="D40" s="155"/>
      <c r="E40" s="155"/>
      <c r="F40" s="155"/>
      <c r="G40" s="156"/>
      <c r="H40" s="155"/>
      <c r="I40" s="161">
        <v>39484.0</v>
      </c>
      <c r="J40" s="161">
        <v>39850.0</v>
      </c>
      <c r="K40" s="161">
        <v>40215.0</v>
      </c>
      <c r="L40" s="161">
        <v>40580.0</v>
      </c>
      <c r="M40" s="161">
        <v>40945.0</v>
      </c>
      <c r="N40" s="161">
        <v>41311.0</v>
      </c>
      <c r="O40" s="161">
        <v>41676.0</v>
      </c>
      <c r="P40" s="161">
        <v>42041.0</v>
      </c>
      <c r="Q40" s="161">
        <v>42406.0</v>
      </c>
      <c r="R40" s="161">
        <v>42772.0</v>
      </c>
      <c r="S40" s="161">
        <v>43137.0</v>
      </c>
      <c r="T40" s="161">
        <v>43502.0</v>
      </c>
      <c r="U40" s="161">
        <v>43867.0</v>
      </c>
      <c r="V40" s="161">
        <v>44233.0</v>
      </c>
      <c r="W40" s="161">
        <v>44598.0</v>
      </c>
      <c r="X40" s="161">
        <v>44963.0</v>
      </c>
      <c r="Y40" s="161">
        <v>45328.0</v>
      </c>
      <c r="Z40" s="161">
        <v>45694.0</v>
      </c>
      <c r="AA40" s="161">
        <v>46059.0</v>
      </c>
      <c r="AB40" s="161">
        <v>46424.0</v>
      </c>
      <c r="AC40" s="161">
        <v>46789.0</v>
      </c>
      <c r="AD40" s="161">
        <v>47155.0</v>
      </c>
      <c r="AE40" s="161">
        <v>47520.0</v>
      </c>
      <c r="AF40" s="161">
        <v>47885.0</v>
      </c>
      <c r="AG40" s="161">
        <v>48250.0</v>
      </c>
      <c r="AH40" s="161">
        <v>48616.0</v>
      </c>
      <c r="AI40" s="161">
        <v>48981.0</v>
      </c>
      <c r="AJ40" s="161">
        <v>49346.0</v>
      </c>
      <c r="AK40" s="161">
        <v>49711.0</v>
      </c>
      <c r="AL40" s="161">
        <v>50077.0</v>
      </c>
      <c r="AM40" s="161">
        <v>50442.0</v>
      </c>
      <c r="AN40" s="161">
        <v>50807.0</v>
      </c>
      <c r="AO40" s="161">
        <v>51172.0</v>
      </c>
      <c r="AP40" s="161">
        <v>51538.0</v>
      </c>
      <c r="AQ40" s="161">
        <v>51903.0</v>
      </c>
      <c r="AR40" s="161">
        <v>52268.0</v>
      </c>
      <c r="AS40" s="161">
        <v>52633.0</v>
      </c>
      <c r="AT40" s="161">
        <v>52999.0</v>
      </c>
      <c r="AU40" s="161">
        <v>53364.0</v>
      </c>
      <c r="AV40" s="161">
        <v>53729.0</v>
      </c>
      <c r="AW40" s="161">
        <v>54094.0</v>
      </c>
      <c r="AX40" s="161">
        <v>54460.0</v>
      </c>
      <c r="AY40" s="161">
        <v>54825.0</v>
      </c>
    </row>
    <row r="41" ht="13.5" hidden="1" customHeight="1">
      <c r="A41" s="183"/>
      <c r="B41" s="155"/>
      <c r="C41" s="155"/>
      <c r="D41" s="155"/>
      <c r="E41" s="155"/>
      <c r="F41" s="155"/>
      <c r="G41" s="156"/>
      <c r="H41" s="155"/>
      <c r="I41" s="161">
        <v>39485.0</v>
      </c>
      <c r="J41" s="161">
        <v>39851.0</v>
      </c>
      <c r="K41" s="161">
        <v>40216.0</v>
      </c>
      <c r="L41" s="161">
        <v>40581.0</v>
      </c>
      <c r="M41" s="161">
        <v>40946.0</v>
      </c>
      <c r="N41" s="161">
        <v>41312.0</v>
      </c>
      <c r="O41" s="161">
        <v>41677.0</v>
      </c>
      <c r="P41" s="161">
        <v>42042.0</v>
      </c>
      <c r="Q41" s="161">
        <v>42407.0</v>
      </c>
      <c r="R41" s="161">
        <v>42773.0</v>
      </c>
      <c r="S41" s="161">
        <v>43138.0</v>
      </c>
      <c r="T41" s="161">
        <v>43503.0</v>
      </c>
      <c r="U41" s="161">
        <v>43868.0</v>
      </c>
      <c r="V41" s="161">
        <v>44234.0</v>
      </c>
      <c r="W41" s="161">
        <v>44599.0</v>
      </c>
      <c r="X41" s="161">
        <v>44964.0</v>
      </c>
      <c r="Y41" s="161">
        <v>45329.0</v>
      </c>
      <c r="Z41" s="161">
        <v>45695.0</v>
      </c>
      <c r="AA41" s="161">
        <v>46060.0</v>
      </c>
      <c r="AB41" s="161">
        <v>46425.0</v>
      </c>
      <c r="AC41" s="161">
        <v>46790.0</v>
      </c>
      <c r="AD41" s="161">
        <v>47156.0</v>
      </c>
      <c r="AE41" s="161">
        <v>47521.0</v>
      </c>
      <c r="AF41" s="161">
        <v>47886.0</v>
      </c>
      <c r="AG41" s="161">
        <v>48251.0</v>
      </c>
      <c r="AH41" s="161">
        <v>48617.0</v>
      </c>
      <c r="AI41" s="161">
        <v>48982.0</v>
      </c>
      <c r="AJ41" s="161">
        <v>49347.0</v>
      </c>
      <c r="AK41" s="161">
        <v>49712.0</v>
      </c>
      <c r="AL41" s="161">
        <v>50078.0</v>
      </c>
      <c r="AM41" s="161">
        <v>50443.0</v>
      </c>
      <c r="AN41" s="161">
        <v>50808.0</v>
      </c>
      <c r="AO41" s="161">
        <v>51173.0</v>
      </c>
      <c r="AP41" s="161">
        <v>51539.0</v>
      </c>
      <c r="AQ41" s="161">
        <v>51904.0</v>
      </c>
      <c r="AR41" s="161">
        <v>52269.0</v>
      </c>
      <c r="AS41" s="161">
        <v>52634.0</v>
      </c>
      <c r="AT41" s="161">
        <v>53000.0</v>
      </c>
      <c r="AU41" s="161">
        <v>53365.0</v>
      </c>
      <c r="AV41" s="161">
        <v>53730.0</v>
      </c>
      <c r="AW41" s="161">
        <v>54095.0</v>
      </c>
      <c r="AX41" s="161">
        <v>54461.0</v>
      </c>
      <c r="AY41" s="161">
        <v>54826.0</v>
      </c>
    </row>
    <row r="42" ht="13.5" hidden="1" customHeight="1">
      <c r="A42" s="183"/>
      <c r="B42" s="155"/>
      <c r="C42" s="155"/>
      <c r="D42" s="155"/>
      <c r="E42" s="155"/>
      <c r="F42" s="155"/>
      <c r="G42" s="156"/>
      <c r="H42" s="155"/>
      <c r="I42" s="161">
        <v>39486.0</v>
      </c>
      <c r="J42" s="161">
        <v>39852.0</v>
      </c>
      <c r="K42" s="161">
        <v>40217.0</v>
      </c>
      <c r="L42" s="161">
        <v>40582.0</v>
      </c>
      <c r="M42" s="161">
        <v>40947.0</v>
      </c>
      <c r="N42" s="161">
        <v>41313.0</v>
      </c>
      <c r="O42" s="161">
        <v>41678.0</v>
      </c>
      <c r="P42" s="161">
        <v>42043.0</v>
      </c>
      <c r="Q42" s="161">
        <v>42408.0</v>
      </c>
      <c r="R42" s="161">
        <v>42774.0</v>
      </c>
      <c r="S42" s="161">
        <v>43139.0</v>
      </c>
      <c r="T42" s="161">
        <v>43504.0</v>
      </c>
      <c r="U42" s="161">
        <v>43869.0</v>
      </c>
      <c r="V42" s="161">
        <v>44235.0</v>
      </c>
      <c r="W42" s="161">
        <v>44600.0</v>
      </c>
      <c r="X42" s="161">
        <v>44965.0</v>
      </c>
      <c r="Y42" s="161">
        <v>45330.0</v>
      </c>
      <c r="Z42" s="161">
        <v>45696.0</v>
      </c>
      <c r="AA42" s="161">
        <v>46061.0</v>
      </c>
      <c r="AB42" s="161">
        <v>46426.0</v>
      </c>
      <c r="AC42" s="161">
        <v>46791.0</v>
      </c>
      <c r="AD42" s="161">
        <v>47157.0</v>
      </c>
      <c r="AE42" s="161">
        <v>47522.0</v>
      </c>
      <c r="AF42" s="161">
        <v>47887.0</v>
      </c>
      <c r="AG42" s="161">
        <v>48252.0</v>
      </c>
      <c r="AH42" s="161">
        <v>48618.0</v>
      </c>
      <c r="AI42" s="161">
        <v>48983.0</v>
      </c>
      <c r="AJ42" s="161">
        <v>49348.0</v>
      </c>
      <c r="AK42" s="161">
        <v>49713.0</v>
      </c>
      <c r="AL42" s="161">
        <v>50079.0</v>
      </c>
      <c r="AM42" s="161">
        <v>50444.0</v>
      </c>
      <c r="AN42" s="161">
        <v>50809.0</v>
      </c>
      <c r="AO42" s="161">
        <v>51174.0</v>
      </c>
      <c r="AP42" s="161">
        <v>51540.0</v>
      </c>
      <c r="AQ42" s="161">
        <v>51905.0</v>
      </c>
      <c r="AR42" s="161">
        <v>52270.0</v>
      </c>
      <c r="AS42" s="161">
        <v>52635.0</v>
      </c>
      <c r="AT42" s="161">
        <v>53001.0</v>
      </c>
      <c r="AU42" s="161">
        <v>53366.0</v>
      </c>
      <c r="AV42" s="161">
        <v>53731.0</v>
      </c>
      <c r="AW42" s="161">
        <v>54096.0</v>
      </c>
      <c r="AX42" s="161">
        <v>54462.0</v>
      </c>
      <c r="AY42" s="161">
        <v>54827.0</v>
      </c>
    </row>
    <row r="43" ht="13.5" hidden="1" customHeight="1">
      <c r="A43" s="183"/>
      <c r="B43" s="155"/>
      <c r="C43" s="155"/>
      <c r="D43" s="155"/>
      <c r="E43" s="155"/>
      <c r="F43" s="155"/>
      <c r="G43" s="156"/>
      <c r="H43" s="155"/>
      <c r="I43" s="161">
        <v>39487.0</v>
      </c>
      <c r="J43" s="161">
        <v>39853.0</v>
      </c>
      <c r="K43" s="161">
        <v>40218.0</v>
      </c>
      <c r="L43" s="161">
        <v>40583.0</v>
      </c>
      <c r="M43" s="161">
        <v>40948.0</v>
      </c>
      <c r="N43" s="161">
        <v>41314.0</v>
      </c>
      <c r="O43" s="161">
        <v>41679.0</v>
      </c>
      <c r="P43" s="161">
        <v>42044.0</v>
      </c>
      <c r="Q43" s="161">
        <v>42409.0</v>
      </c>
      <c r="R43" s="161">
        <v>42775.0</v>
      </c>
      <c r="S43" s="161">
        <v>43140.0</v>
      </c>
      <c r="T43" s="161">
        <v>43505.0</v>
      </c>
      <c r="U43" s="161">
        <v>43870.0</v>
      </c>
      <c r="V43" s="161">
        <v>44236.0</v>
      </c>
      <c r="W43" s="161">
        <v>44601.0</v>
      </c>
      <c r="X43" s="161">
        <v>44966.0</v>
      </c>
      <c r="Y43" s="161">
        <v>45331.0</v>
      </c>
      <c r="Z43" s="161">
        <v>45697.0</v>
      </c>
      <c r="AA43" s="161">
        <v>46062.0</v>
      </c>
      <c r="AB43" s="161">
        <v>46427.0</v>
      </c>
      <c r="AC43" s="161">
        <v>46792.0</v>
      </c>
      <c r="AD43" s="161">
        <v>47158.0</v>
      </c>
      <c r="AE43" s="161">
        <v>47523.0</v>
      </c>
      <c r="AF43" s="161">
        <v>47888.0</v>
      </c>
      <c r="AG43" s="161">
        <v>48253.0</v>
      </c>
      <c r="AH43" s="161">
        <v>48619.0</v>
      </c>
      <c r="AI43" s="161">
        <v>48984.0</v>
      </c>
      <c r="AJ43" s="161">
        <v>49349.0</v>
      </c>
      <c r="AK43" s="161">
        <v>49714.0</v>
      </c>
      <c r="AL43" s="161">
        <v>50080.0</v>
      </c>
      <c r="AM43" s="161">
        <v>50445.0</v>
      </c>
      <c r="AN43" s="161">
        <v>50810.0</v>
      </c>
      <c r="AO43" s="161">
        <v>51175.0</v>
      </c>
      <c r="AP43" s="161">
        <v>51541.0</v>
      </c>
      <c r="AQ43" s="161">
        <v>51906.0</v>
      </c>
      <c r="AR43" s="161">
        <v>52271.0</v>
      </c>
      <c r="AS43" s="161">
        <v>52636.0</v>
      </c>
      <c r="AT43" s="161">
        <v>53002.0</v>
      </c>
      <c r="AU43" s="161">
        <v>53367.0</v>
      </c>
      <c r="AV43" s="161">
        <v>53732.0</v>
      </c>
      <c r="AW43" s="161">
        <v>54097.0</v>
      </c>
      <c r="AX43" s="161">
        <v>54463.0</v>
      </c>
      <c r="AY43" s="161">
        <v>54828.0</v>
      </c>
    </row>
    <row r="44" ht="13.5" hidden="1" customHeight="1">
      <c r="A44" s="183"/>
      <c r="B44" s="155"/>
      <c r="C44" s="155"/>
      <c r="D44" s="155"/>
      <c r="E44" s="155"/>
      <c r="F44" s="155"/>
      <c r="G44" s="156"/>
      <c r="H44" s="155"/>
      <c r="I44" s="161">
        <v>39488.0</v>
      </c>
      <c r="J44" s="161">
        <v>39854.0</v>
      </c>
      <c r="K44" s="161">
        <v>40219.0</v>
      </c>
      <c r="L44" s="161">
        <v>40584.0</v>
      </c>
      <c r="M44" s="161">
        <v>40949.0</v>
      </c>
      <c r="N44" s="161">
        <v>41315.0</v>
      </c>
      <c r="O44" s="161">
        <v>41680.0</v>
      </c>
      <c r="P44" s="161">
        <v>42045.0</v>
      </c>
      <c r="Q44" s="161">
        <v>42410.0</v>
      </c>
      <c r="R44" s="161">
        <v>42776.0</v>
      </c>
      <c r="S44" s="161">
        <v>43141.0</v>
      </c>
      <c r="T44" s="161">
        <v>43506.0</v>
      </c>
      <c r="U44" s="161">
        <v>43871.0</v>
      </c>
      <c r="V44" s="161">
        <v>44237.0</v>
      </c>
      <c r="W44" s="161">
        <v>44602.0</v>
      </c>
      <c r="X44" s="161">
        <v>44967.0</v>
      </c>
      <c r="Y44" s="161">
        <v>45332.0</v>
      </c>
      <c r="Z44" s="161">
        <v>45698.0</v>
      </c>
      <c r="AA44" s="161">
        <v>46063.0</v>
      </c>
      <c r="AB44" s="161">
        <v>46428.0</v>
      </c>
      <c r="AC44" s="161">
        <v>46793.0</v>
      </c>
      <c r="AD44" s="161">
        <v>47159.0</v>
      </c>
      <c r="AE44" s="161">
        <v>47524.0</v>
      </c>
      <c r="AF44" s="161">
        <v>47889.0</v>
      </c>
      <c r="AG44" s="161">
        <v>48254.0</v>
      </c>
      <c r="AH44" s="161">
        <v>48620.0</v>
      </c>
      <c r="AI44" s="161">
        <v>48985.0</v>
      </c>
      <c r="AJ44" s="161">
        <v>49350.0</v>
      </c>
      <c r="AK44" s="161">
        <v>49715.0</v>
      </c>
      <c r="AL44" s="161">
        <v>50081.0</v>
      </c>
      <c r="AM44" s="161">
        <v>50446.0</v>
      </c>
      <c r="AN44" s="161">
        <v>50811.0</v>
      </c>
      <c r="AO44" s="161">
        <v>51176.0</v>
      </c>
      <c r="AP44" s="161">
        <v>51542.0</v>
      </c>
      <c r="AQ44" s="161">
        <v>51907.0</v>
      </c>
      <c r="AR44" s="161">
        <v>52272.0</v>
      </c>
      <c r="AS44" s="161">
        <v>52637.0</v>
      </c>
      <c r="AT44" s="161">
        <v>53003.0</v>
      </c>
      <c r="AU44" s="161">
        <v>53368.0</v>
      </c>
      <c r="AV44" s="161">
        <v>53733.0</v>
      </c>
      <c r="AW44" s="161">
        <v>54098.0</v>
      </c>
      <c r="AX44" s="161">
        <v>54464.0</v>
      </c>
      <c r="AY44" s="161">
        <v>54829.0</v>
      </c>
    </row>
    <row r="45" ht="13.5" hidden="1" customHeight="1">
      <c r="A45" s="183"/>
      <c r="B45" s="155"/>
      <c r="C45" s="155"/>
      <c r="D45" s="155"/>
      <c r="E45" s="155"/>
      <c r="F45" s="155"/>
      <c r="G45" s="156"/>
      <c r="H45" s="155"/>
      <c r="I45" s="161">
        <v>39489.0</v>
      </c>
      <c r="J45" s="161">
        <v>39855.0</v>
      </c>
      <c r="K45" s="161">
        <v>40220.0</v>
      </c>
      <c r="L45" s="161">
        <v>40585.0</v>
      </c>
      <c r="M45" s="161">
        <v>40950.0</v>
      </c>
      <c r="N45" s="161">
        <v>41316.0</v>
      </c>
      <c r="O45" s="161">
        <v>41681.0</v>
      </c>
      <c r="P45" s="161">
        <v>42046.0</v>
      </c>
      <c r="Q45" s="161">
        <v>42411.0</v>
      </c>
      <c r="R45" s="161">
        <v>42777.0</v>
      </c>
      <c r="S45" s="161">
        <v>43142.0</v>
      </c>
      <c r="T45" s="161">
        <v>43507.0</v>
      </c>
      <c r="U45" s="161">
        <v>43872.0</v>
      </c>
      <c r="V45" s="161">
        <v>44238.0</v>
      </c>
      <c r="W45" s="161">
        <v>44603.0</v>
      </c>
      <c r="X45" s="161">
        <v>44968.0</v>
      </c>
      <c r="Y45" s="161">
        <v>45333.0</v>
      </c>
      <c r="Z45" s="161">
        <v>45699.0</v>
      </c>
      <c r="AA45" s="161">
        <v>46064.0</v>
      </c>
      <c r="AB45" s="161">
        <v>46429.0</v>
      </c>
      <c r="AC45" s="161">
        <v>46794.0</v>
      </c>
      <c r="AD45" s="161">
        <v>47160.0</v>
      </c>
      <c r="AE45" s="161">
        <v>47525.0</v>
      </c>
      <c r="AF45" s="161">
        <v>47890.0</v>
      </c>
      <c r="AG45" s="161">
        <v>48255.0</v>
      </c>
      <c r="AH45" s="161">
        <v>48621.0</v>
      </c>
      <c r="AI45" s="161">
        <v>48986.0</v>
      </c>
      <c r="AJ45" s="161">
        <v>49351.0</v>
      </c>
      <c r="AK45" s="161">
        <v>49716.0</v>
      </c>
      <c r="AL45" s="161">
        <v>50082.0</v>
      </c>
      <c r="AM45" s="161">
        <v>50447.0</v>
      </c>
      <c r="AN45" s="161">
        <v>50812.0</v>
      </c>
      <c r="AO45" s="161">
        <v>51177.0</v>
      </c>
      <c r="AP45" s="161">
        <v>51543.0</v>
      </c>
      <c r="AQ45" s="161">
        <v>51908.0</v>
      </c>
      <c r="AR45" s="161">
        <v>52273.0</v>
      </c>
      <c r="AS45" s="161">
        <v>52638.0</v>
      </c>
      <c r="AT45" s="161">
        <v>53004.0</v>
      </c>
      <c r="AU45" s="161">
        <v>53369.0</v>
      </c>
      <c r="AV45" s="161">
        <v>53734.0</v>
      </c>
      <c r="AW45" s="161">
        <v>54099.0</v>
      </c>
      <c r="AX45" s="161">
        <v>54465.0</v>
      </c>
      <c r="AY45" s="161">
        <v>54830.0</v>
      </c>
    </row>
    <row r="46" ht="13.5" hidden="1" customHeight="1">
      <c r="A46" s="183"/>
      <c r="B46" s="155"/>
      <c r="C46" s="155"/>
      <c r="D46" s="155"/>
      <c r="E46" s="155"/>
      <c r="F46" s="155"/>
      <c r="G46" s="156"/>
      <c r="H46" s="155"/>
      <c r="I46" s="161">
        <v>39490.0</v>
      </c>
      <c r="J46" s="161">
        <v>39856.0</v>
      </c>
      <c r="K46" s="161">
        <v>40221.0</v>
      </c>
      <c r="L46" s="161">
        <v>40586.0</v>
      </c>
      <c r="M46" s="161">
        <v>40951.0</v>
      </c>
      <c r="N46" s="161">
        <v>41317.0</v>
      </c>
      <c r="O46" s="161">
        <v>41682.0</v>
      </c>
      <c r="P46" s="161">
        <v>42047.0</v>
      </c>
      <c r="Q46" s="161">
        <v>42412.0</v>
      </c>
      <c r="R46" s="161">
        <v>42778.0</v>
      </c>
      <c r="S46" s="161">
        <v>43143.0</v>
      </c>
      <c r="T46" s="161">
        <v>43508.0</v>
      </c>
      <c r="U46" s="161">
        <v>43873.0</v>
      </c>
      <c r="V46" s="161">
        <v>44239.0</v>
      </c>
      <c r="W46" s="161">
        <v>44604.0</v>
      </c>
      <c r="X46" s="161">
        <v>44969.0</v>
      </c>
      <c r="Y46" s="161">
        <v>45334.0</v>
      </c>
      <c r="Z46" s="161">
        <v>45700.0</v>
      </c>
      <c r="AA46" s="161">
        <v>46065.0</v>
      </c>
      <c r="AB46" s="161">
        <v>46430.0</v>
      </c>
      <c r="AC46" s="161">
        <v>46795.0</v>
      </c>
      <c r="AD46" s="161">
        <v>47161.0</v>
      </c>
      <c r="AE46" s="161">
        <v>47526.0</v>
      </c>
      <c r="AF46" s="161">
        <v>47891.0</v>
      </c>
      <c r="AG46" s="161">
        <v>48256.0</v>
      </c>
      <c r="AH46" s="161">
        <v>48622.0</v>
      </c>
      <c r="AI46" s="161">
        <v>48987.0</v>
      </c>
      <c r="AJ46" s="161">
        <v>49352.0</v>
      </c>
      <c r="AK46" s="161">
        <v>49717.0</v>
      </c>
      <c r="AL46" s="161">
        <v>50083.0</v>
      </c>
      <c r="AM46" s="161">
        <v>50448.0</v>
      </c>
      <c r="AN46" s="161">
        <v>50813.0</v>
      </c>
      <c r="AO46" s="161">
        <v>51178.0</v>
      </c>
      <c r="AP46" s="161">
        <v>51544.0</v>
      </c>
      <c r="AQ46" s="161">
        <v>51909.0</v>
      </c>
      <c r="AR46" s="161">
        <v>52274.0</v>
      </c>
      <c r="AS46" s="161">
        <v>52639.0</v>
      </c>
      <c r="AT46" s="161">
        <v>53005.0</v>
      </c>
      <c r="AU46" s="161">
        <v>53370.0</v>
      </c>
      <c r="AV46" s="161">
        <v>53735.0</v>
      </c>
      <c r="AW46" s="161">
        <v>54100.0</v>
      </c>
      <c r="AX46" s="161">
        <v>54466.0</v>
      </c>
      <c r="AY46" s="161">
        <v>54831.0</v>
      </c>
    </row>
    <row r="47" ht="13.5" hidden="1" customHeight="1">
      <c r="A47" s="183"/>
      <c r="B47" s="155"/>
      <c r="C47" s="155"/>
      <c r="D47" s="155"/>
      <c r="E47" s="155"/>
      <c r="F47" s="155"/>
      <c r="G47" s="156"/>
      <c r="H47" s="155"/>
      <c r="I47" s="161">
        <v>39491.0</v>
      </c>
      <c r="J47" s="161">
        <v>39857.0</v>
      </c>
      <c r="K47" s="161">
        <v>40222.0</v>
      </c>
      <c r="L47" s="161">
        <v>40587.0</v>
      </c>
      <c r="M47" s="161">
        <v>40952.0</v>
      </c>
      <c r="N47" s="161">
        <v>41318.0</v>
      </c>
      <c r="O47" s="161">
        <v>41683.0</v>
      </c>
      <c r="P47" s="161">
        <v>42048.0</v>
      </c>
      <c r="Q47" s="161">
        <v>42413.0</v>
      </c>
      <c r="R47" s="161">
        <v>42779.0</v>
      </c>
      <c r="S47" s="161">
        <v>43144.0</v>
      </c>
      <c r="T47" s="161">
        <v>43509.0</v>
      </c>
      <c r="U47" s="161">
        <v>43874.0</v>
      </c>
      <c r="V47" s="161">
        <v>44240.0</v>
      </c>
      <c r="W47" s="161">
        <v>44605.0</v>
      </c>
      <c r="X47" s="161">
        <v>44970.0</v>
      </c>
      <c r="Y47" s="161">
        <v>45335.0</v>
      </c>
      <c r="Z47" s="161">
        <v>45701.0</v>
      </c>
      <c r="AA47" s="161">
        <v>46066.0</v>
      </c>
      <c r="AB47" s="161">
        <v>46431.0</v>
      </c>
      <c r="AC47" s="161">
        <v>46796.0</v>
      </c>
      <c r="AD47" s="161">
        <v>47162.0</v>
      </c>
      <c r="AE47" s="161">
        <v>47527.0</v>
      </c>
      <c r="AF47" s="161">
        <v>47892.0</v>
      </c>
      <c r="AG47" s="161">
        <v>48257.0</v>
      </c>
      <c r="AH47" s="161">
        <v>48623.0</v>
      </c>
      <c r="AI47" s="161">
        <v>48988.0</v>
      </c>
      <c r="AJ47" s="161">
        <v>49353.0</v>
      </c>
      <c r="AK47" s="161">
        <v>49718.0</v>
      </c>
      <c r="AL47" s="161">
        <v>50084.0</v>
      </c>
      <c r="AM47" s="161">
        <v>50449.0</v>
      </c>
      <c r="AN47" s="161">
        <v>50814.0</v>
      </c>
      <c r="AO47" s="161">
        <v>51179.0</v>
      </c>
      <c r="AP47" s="161">
        <v>51545.0</v>
      </c>
      <c r="AQ47" s="161">
        <v>51910.0</v>
      </c>
      <c r="AR47" s="161">
        <v>52275.0</v>
      </c>
      <c r="AS47" s="161">
        <v>52640.0</v>
      </c>
      <c r="AT47" s="161">
        <v>53006.0</v>
      </c>
      <c r="AU47" s="161">
        <v>53371.0</v>
      </c>
      <c r="AV47" s="161">
        <v>53736.0</v>
      </c>
      <c r="AW47" s="161">
        <v>54101.0</v>
      </c>
      <c r="AX47" s="161">
        <v>54467.0</v>
      </c>
      <c r="AY47" s="161">
        <v>54832.0</v>
      </c>
    </row>
    <row r="48" ht="13.5" hidden="1" customHeight="1">
      <c r="A48" s="183"/>
      <c r="B48" s="155"/>
      <c r="C48" s="155"/>
      <c r="D48" s="155"/>
      <c r="E48" s="155"/>
      <c r="F48" s="155"/>
      <c r="G48" s="156"/>
      <c r="H48" s="155"/>
      <c r="I48" s="161">
        <v>39492.0</v>
      </c>
      <c r="J48" s="161">
        <v>39858.0</v>
      </c>
      <c r="K48" s="161">
        <v>40223.0</v>
      </c>
      <c r="L48" s="161">
        <v>40588.0</v>
      </c>
      <c r="M48" s="161">
        <v>40953.0</v>
      </c>
      <c r="N48" s="161">
        <v>41319.0</v>
      </c>
      <c r="O48" s="161">
        <v>41684.0</v>
      </c>
      <c r="P48" s="161">
        <v>42049.0</v>
      </c>
      <c r="Q48" s="161">
        <v>42414.0</v>
      </c>
      <c r="R48" s="161">
        <v>42780.0</v>
      </c>
      <c r="S48" s="161">
        <v>43145.0</v>
      </c>
      <c r="T48" s="161">
        <v>43510.0</v>
      </c>
      <c r="U48" s="161">
        <v>43875.0</v>
      </c>
      <c r="V48" s="161">
        <v>44241.0</v>
      </c>
      <c r="W48" s="161">
        <v>44606.0</v>
      </c>
      <c r="X48" s="161">
        <v>44971.0</v>
      </c>
      <c r="Y48" s="161">
        <v>45336.0</v>
      </c>
      <c r="Z48" s="161">
        <v>45702.0</v>
      </c>
      <c r="AA48" s="161">
        <v>46067.0</v>
      </c>
      <c r="AB48" s="161">
        <v>46432.0</v>
      </c>
      <c r="AC48" s="161">
        <v>46797.0</v>
      </c>
      <c r="AD48" s="161">
        <v>47163.0</v>
      </c>
      <c r="AE48" s="161">
        <v>47528.0</v>
      </c>
      <c r="AF48" s="161">
        <v>47893.0</v>
      </c>
      <c r="AG48" s="161">
        <v>48258.0</v>
      </c>
      <c r="AH48" s="161">
        <v>48624.0</v>
      </c>
      <c r="AI48" s="161">
        <v>48989.0</v>
      </c>
      <c r="AJ48" s="161">
        <v>49354.0</v>
      </c>
      <c r="AK48" s="161">
        <v>49719.0</v>
      </c>
      <c r="AL48" s="161">
        <v>50085.0</v>
      </c>
      <c r="AM48" s="161">
        <v>50450.0</v>
      </c>
      <c r="AN48" s="161">
        <v>50815.0</v>
      </c>
      <c r="AO48" s="161">
        <v>51180.0</v>
      </c>
      <c r="AP48" s="161">
        <v>51546.0</v>
      </c>
      <c r="AQ48" s="161">
        <v>51911.0</v>
      </c>
      <c r="AR48" s="161">
        <v>52276.0</v>
      </c>
      <c r="AS48" s="161">
        <v>52641.0</v>
      </c>
      <c r="AT48" s="161">
        <v>53007.0</v>
      </c>
      <c r="AU48" s="161">
        <v>53372.0</v>
      </c>
      <c r="AV48" s="161">
        <v>53737.0</v>
      </c>
      <c r="AW48" s="161">
        <v>54102.0</v>
      </c>
      <c r="AX48" s="161">
        <v>54468.0</v>
      </c>
      <c r="AY48" s="161">
        <v>54833.0</v>
      </c>
    </row>
    <row r="49" ht="13.5" hidden="1" customHeight="1">
      <c r="A49" s="183"/>
      <c r="B49" s="155"/>
      <c r="C49" s="155"/>
      <c r="D49" s="155"/>
      <c r="E49" s="155"/>
      <c r="F49" s="155"/>
      <c r="G49" s="156"/>
      <c r="H49" s="155"/>
      <c r="I49" s="161">
        <v>39493.0</v>
      </c>
      <c r="J49" s="161">
        <v>39859.0</v>
      </c>
      <c r="K49" s="161">
        <v>40224.0</v>
      </c>
      <c r="L49" s="161">
        <v>40589.0</v>
      </c>
      <c r="M49" s="161">
        <v>40954.0</v>
      </c>
      <c r="N49" s="161">
        <v>41320.0</v>
      </c>
      <c r="O49" s="161">
        <v>41685.0</v>
      </c>
      <c r="P49" s="161">
        <v>42050.0</v>
      </c>
      <c r="Q49" s="161">
        <v>42415.0</v>
      </c>
      <c r="R49" s="161">
        <v>42781.0</v>
      </c>
      <c r="S49" s="161">
        <v>43146.0</v>
      </c>
      <c r="T49" s="161">
        <v>43511.0</v>
      </c>
      <c r="U49" s="161">
        <v>43876.0</v>
      </c>
      <c r="V49" s="161">
        <v>44242.0</v>
      </c>
      <c r="W49" s="161">
        <v>44607.0</v>
      </c>
      <c r="X49" s="161">
        <v>44972.0</v>
      </c>
      <c r="Y49" s="161">
        <v>45337.0</v>
      </c>
      <c r="Z49" s="161">
        <v>45703.0</v>
      </c>
      <c r="AA49" s="161">
        <v>46068.0</v>
      </c>
      <c r="AB49" s="161">
        <v>46433.0</v>
      </c>
      <c r="AC49" s="161">
        <v>46798.0</v>
      </c>
      <c r="AD49" s="161">
        <v>47164.0</v>
      </c>
      <c r="AE49" s="161">
        <v>47529.0</v>
      </c>
      <c r="AF49" s="161">
        <v>47894.0</v>
      </c>
      <c r="AG49" s="161">
        <v>48259.0</v>
      </c>
      <c r="AH49" s="161">
        <v>48625.0</v>
      </c>
      <c r="AI49" s="161">
        <v>48990.0</v>
      </c>
      <c r="AJ49" s="161">
        <v>49355.0</v>
      </c>
      <c r="AK49" s="161">
        <v>49720.0</v>
      </c>
      <c r="AL49" s="161">
        <v>50086.0</v>
      </c>
      <c r="AM49" s="161">
        <v>50451.0</v>
      </c>
      <c r="AN49" s="161">
        <v>50816.0</v>
      </c>
      <c r="AO49" s="161">
        <v>51181.0</v>
      </c>
      <c r="AP49" s="161">
        <v>51547.0</v>
      </c>
      <c r="AQ49" s="161">
        <v>51912.0</v>
      </c>
      <c r="AR49" s="161">
        <v>52277.0</v>
      </c>
      <c r="AS49" s="161">
        <v>52642.0</v>
      </c>
      <c r="AT49" s="161">
        <v>53008.0</v>
      </c>
      <c r="AU49" s="161">
        <v>53373.0</v>
      </c>
      <c r="AV49" s="161">
        <v>53738.0</v>
      </c>
      <c r="AW49" s="161">
        <v>54103.0</v>
      </c>
      <c r="AX49" s="161">
        <v>54469.0</v>
      </c>
      <c r="AY49" s="161">
        <v>54834.0</v>
      </c>
    </row>
    <row r="50" ht="13.5" hidden="1" customHeight="1">
      <c r="A50" s="183"/>
      <c r="B50" s="155"/>
      <c r="C50" s="155"/>
      <c r="D50" s="155"/>
      <c r="E50" s="155"/>
      <c r="F50" s="155"/>
      <c r="G50" s="156"/>
      <c r="H50" s="155"/>
      <c r="I50" s="161">
        <v>39494.0</v>
      </c>
      <c r="J50" s="161">
        <v>39860.0</v>
      </c>
      <c r="K50" s="161">
        <v>40225.0</v>
      </c>
      <c r="L50" s="161">
        <v>40590.0</v>
      </c>
      <c r="M50" s="161">
        <v>40955.0</v>
      </c>
      <c r="N50" s="161">
        <v>41321.0</v>
      </c>
      <c r="O50" s="161">
        <v>41686.0</v>
      </c>
      <c r="P50" s="161">
        <v>42051.0</v>
      </c>
      <c r="Q50" s="161">
        <v>42416.0</v>
      </c>
      <c r="R50" s="161">
        <v>42782.0</v>
      </c>
      <c r="S50" s="161">
        <v>43147.0</v>
      </c>
      <c r="T50" s="161">
        <v>43512.0</v>
      </c>
      <c r="U50" s="161">
        <v>43877.0</v>
      </c>
      <c r="V50" s="161">
        <v>44243.0</v>
      </c>
      <c r="W50" s="161">
        <v>44608.0</v>
      </c>
      <c r="X50" s="161">
        <v>44973.0</v>
      </c>
      <c r="Y50" s="161">
        <v>45338.0</v>
      </c>
      <c r="Z50" s="161">
        <v>45704.0</v>
      </c>
      <c r="AA50" s="161">
        <v>46069.0</v>
      </c>
      <c r="AB50" s="161">
        <v>46434.0</v>
      </c>
      <c r="AC50" s="161">
        <v>46799.0</v>
      </c>
      <c r="AD50" s="161">
        <v>47165.0</v>
      </c>
      <c r="AE50" s="161">
        <v>47530.0</v>
      </c>
      <c r="AF50" s="161">
        <v>47895.0</v>
      </c>
      <c r="AG50" s="161">
        <v>48260.0</v>
      </c>
      <c r="AH50" s="161">
        <v>48626.0</v>
      </c>
      <c r="AI50" s="161">
        <v>48991.0</v>
      </c>
      <c r="AJ50" s="161">
        <v>49356.0</v>
      </c>
      <c r="AK50" s="161">
        <v>49721.0</v>
      </c>
      <c r="AL50" s="161">
        <v>50087.0</v>
      </c>
      <c r="AM50" s="161">
        <v>50452.0</v>
      </c>
      <c r="AN50" s="161">
        <v>50817.0</v>
      </c>
      <c r="AO50" s="161">
        <v>51182.0</v>
      </c>
      <c r="AP50" s="161">
        <v>51548.0</v>
      </c>
      <c r="AQ50" s="161">
        <v>51913.0</v>
      </c>
      <c r="AR50" s="161">
        <v>52278.0</v>
      </c>
      <c r="AS50" s="161">
        <v>52643.0</v>
      </c>
      <c r="AT50" s="161">
        <v>53009.0</v>
      </c>
      <c r="AU50" s="161">
        <v>53374.0</v>
      </c>
      <c r="AV50" s="161">
        <v>53739.0</v>
      </c>
      <c r="AW50" s="161">
        <v>54104.0</v>
      </c>
      <c r="AX50" s="161">
        <v>54470.0</v>
      </c>
      <c r="AY50" s="161">
        <v>54835.0</v>
      </c>
    </row>
    <row r="51" ht="13.5" hidden="1" customHeight="1">
      <c r="A51" s="183"/>
      <c r="B51" s="155"/>
      <c r="C51" s="155"/>
      <c r="D51" s="155"/>
      <c r="E51" s="155"/>
      <c r="F51" s="155"/>
      <c r="G51" s="156"/>
      <c r="H51" s="155"/>
      <c r="I51" s="161">
        <v>39495.0</v>
      </c>
      <c r="J51" s="161">
        <v>39861.0</v>
      </c>
      <c r="K51" s="161">
        <v>40226.0</v>
      </c>
      <c r="L51" s="161">
        <v>40591.0</v>
      </c>
      <c r="M51" s="161">
        <v>40956.0</v>
      </c>
      <c r="N51" s="161">
        <v>41322.0</v>
      </c>
      <c r="O51" s="161">
        <v>41687.0</v>
      </c>
      <c r="P51" s="161">
        <v>42052.0</v>
      </c>
      <c r="Q51" s="161">
        <v>42417.0</v>
      </c>
      <c r="R51" s="161">
        <v>42783.0</v>
      </c>
      <c r="S51" s="161">
        <v>43148.0</v>
      </c>
      <c r="T51" s="161">
        <v>43513.0</v>
      </c>
      <c r="U51" s="161">
        <v>43878.0</v>
      </c>
      <c r="V51" s="161">
        <v>44244.0</v>
      </c>
      <c r="W51" s="161">
        <v>44609.0</v>
      </c>
      <c r="X51" s="161">
        <v>44974.0</v>
      </c>
      <c r="Y51" s="161">
        <v>45339.0</v>
      </c>
      <c r="Z51" s="161">
        <v>45705.0</v>
      </c>
      <c r="AA51" s="161">
        <v>46070.0</v>
      </c>
      <c r="AB51" s="161">
        <v>46435.0</v>
      </c>
      <c r="AC51" s="161">
        <v>46800.0</v>
      </c>
      <c r="AD51" s="161">
        <v>47166.0</v>
      </c>
      <c r="AE51" s="161">
        <v>47531.0</v>
      </c>
      <c r="AF51" s="161">
        <v>47896.0</v>
      </c>
      <c r="AG51" s="161">
        <v>48261.0</v>
      </c>
      <c r="AH51" s="161">
        <v>48627.0</v>
      </c>
      <c r="AI51" s="161">
        <v>48992.0</v>
      </c>
      <c r="AJ51" s="161">
        <v>49357.0</v>
      </c>
      <c r="AK51" s="161">
        <v>49722.0</v>
      </c>
      <c r="AL51" s="161">
        <v>50088.0</v>
      </c>
      <c r="AM51" s="161">
        <v>50453.0</v>
      </c>
      <c r="AN51" s="161">
        <v>50818.0</v>
      </c>
      <c r="AO51" s="161">
        <v>51183.0</v>
      </c>
      <c r="AP51" s="161">
        <v>51549.0</v>
      </c>
      <c r="AQ51" s="161">
        <v>51914.0</v>
      </c>
      <c r="AR51" s="161">
        <v>52279.0</v>
      </c>
      <c r="AS51" s="161">
        <v>52644.0</v>
      </c>
      <c r="AT51" s="161">
        <v>53010.0</v>
      </c>
      <c r="AU51" s="161">
        <v>53375.0</v>
      </c>
      <c r="AV51" s="161">
        <v>53740.0</v>
      </c>
      <c r="AW51" s="161">
        <v>54105.0</v>
      </c>
      <c r="AX51" s="161">
        <v>54471.0</v>
      </c>
      <c r="AY51" s="161">
        <v>54836.0</v>
      </c>
    </row>
    <row r="52" ht="13.5" hidden="1" customHeight="1">
      <c r="A52" s="183"/>
      <c r="B52" s="155"/>
      <c r="C52" s="155"/>
      <c r="D52" s="155"/>
      <c r="E52" s="155"/>
      <c r="F52" s="155"/>
      <c r="G52" s="156"/>
      <c r="H52" s="155"/>
      <c r="I52" s="161">
        <v>39496.0</v>
      </c>
      <c r="J52" s="161">
        <v>39862.0</v>
      </c>
      <c r="K52" s="161">
        <v>40227.0</v>
      </c>
      <c r="L52" s="161">
        <v>40592.0</v>
      </c>
      <c r="M52" s="161">
        <v>40957.0</v>
      </c>
      <c r="N52" s="161">
        <v>41323.0</v>
      </c>
      <c r="O52" s="161">
        <v>41688.0</v>
      </c>
      <c r="P52" s="161">
        <v>42053.0</v>
      </c>
      <c r="Q52" s="161">
        <v>42418.0</v>
      </c>
      <c r="R52" s="161">
        <v>42784.0</v>
      </c>
      <c r="S52" s="161">
        <v>43149.0</v>
      </c>
      <c r="T52" s="161">
        <v>43514.0</v>
      </c>
      <c r="U52" s="161">
        <v>43879.0</v>
      </c>
      <c r="V52" s="161">
        <v>44245.0</v>
      </c>
      <c r="W52" s="161">
        <v>44610.0</v>
      </c>
      <c r="X52" s="161">
        <v>44975.0</v>
      </c>
      <c r="Y52" s="161">
        <v>45340.0</v>
      </c>
      <c r="Z52" s="161">
        <v>45706.0</v>
      </c>
      <c r="AA52" s="161">
        <v>46071.0</v>
      </c>
      <c r="AB52" s="161">
        <v>46436.0</v>
      </c>
      <c r="AC52" s="161">
        <v>46801.0</v>
      </c>
      <c r="AD52" s="161">
        <v>47167.0</v>
      </c>
      <c r="AE52" s="161">
        <v>47532.0</v>
      </c>
      <c r="AF52" s="161">
        <v>47897.0</v>
      </c>
      <c r="AG52" s="161">
        <v>48262.0</v>
      </c>
      <c r="AH52" s="161">
        <v>48628.0</v>
      </c>
      <c r="AI52" s="161">
        <v>48993.0</v>
      </c>
      <c r="AJ52" s="161">
        <v>49358.0</v>
      </c>
      <c r="AK52" s="161">
        <v>49723.0</v>
      </c>
      <c r="AL52" s="161">
        <v>50089.0</v>
      </c>
      <c r="AM52" s="161">
        <v>50454.0</v>
      </c>
      <c r="AN52" s="161">
        <v>50819.0</v>
      </c>
      <c r="AO52" s="161">
        <v>51184.0</v>
      </c>
      <c r="AP52" s="161">
        <v>51550.0</v>
      </c>
      <c r="AQ52" s="161">
        <v>51915.0</v>
      </c>
      <c r="AR52" s="161">
        <v>52280.0</v>
      </c>
      <c r="AS52" s="161">
        <v>52645.0</v>
      </c>
      <c r="AT52" s="161">
        <v>53011.0</v>
      </c>
      <c r="AU52" s="161">
        <v>53376.0</v>
      </c>
      <c r="AV52" s="161">
        <v>53741.0</v>
      </c>
      <c r="AW52" s="161">
        <v>54106.0</v>
      </c>
      <c r="AX52" s="161">
        <v>54472.0</v>
      </c>
      <c r="AY52" s="161">
        <v>54837.0</v>
      </c>
    </row>
    <row r="53" ht="13.5" hidden="1" customHeight="1">
      <c r="A53" s="183"/>
      <c r="B53" s="155"/>
      <c r="C53" s="155"/>
      <c r="D53" s="155"/>
      <c r="E53" s="155"/>
      <c r="F53" s="155"/>
      <c r="G53" s="156"/>
      <c r="H53" s="155"/>
      <c r="I53" s="161">
        <v>39497.0</v>
      </c>
      <c r="J53" s="161">
        <v>39863.0</v>
      </c>
      <c r="K53" s="161">
        <v>40228.0</v>
      </c>
      <c r="L53" s="161">
        <v>40593.0</v>
      </c>
      <c r="M53" s="161">
        <v>40958.0</v>
      </c>
      <c r="N53" s="161">
        <v>41324.0</v>
      </c>
      <c r="O53" s="161">
        <v>41689.0</v>
      </c>
      <c r="P53" s="161">
        <v>42054.0</v>
      </c>
      <c r="Q53" s="161">
        <v>42419.0</v>
      </c>
      <c r="R53" s="161">
        <v>42785.0</v>
      </c>
      <c r="S53" s="161">
        <v>43150.0</v>
      </c>
      <c r="T53" s="161">
        <v>43515.0</v>
      </c>
      <c r="U53" s="161">
        <v>43880.0</v>
      </c>
      <c r="V53" s="161">
        <v>44246.0</v>
      </c>
      <c r="W53" s="161">
        <v>44611.0</v>
      </c>
      <c r="X53" s="161">
        <v>44976.0</v>
      </c>
      <c r="Y53" s="161">
        <v>45341.0</v>
      </c>
      <c r="Z53" s="161">
        <v>45707.0</v>
      </c>
      <c r="AA53" s="161">
        <v>46072.0</v>
      </c>
      <c r="AB53" s="161">
        <v>46437.0</v>
      </c>
      <c r="AC53" s="161">
        <v>46802.0</v>
      </c>
      <c r="AD53" s="161">
        <v>47168.0</v>
      </c>
      <c r="AE53" s="161">
        <v>47533.0</v>
      </c>
      <c r="AF53" s="161">
        <v>47898.0</v>
      </c>
      <c r="AG53" s="161">
        <v>48263.0</v>
      </c>
      <c r="AH53" s="161">
        <v>48629.0</v>
      </c>
      <c r="AI53" s="161">
        <v>48994.0</v>
      </c>
      <c r="AJ53" s="161">
        <v>49359.0</v>
      </c>
      <c r="AK53" s="161">
        <v>49724.0</v>
      </c>
      <c r="AL53" s="161">
        <v>50090.0</v>
      </c>
      <c r="AM53" s="161">
        <v>50455.0</v>
      </c>
      <c r="AN53" s="161">
        <v>50820.0</v>
      </c>
      <c r="AO53" s="161">
        <v>51185.0</v>
      </c>
      <c r="AP53" s="161">
        <v>51551.0</v>
      </c>
      <c r="AQ53" s="161">
        <v>51916.0</v>
      </c>
      <c r="AR53" s="161">
        <v>52281.0</v>
      </c>
      <c r="AS53" s="161">
        <v>52646.0</v>
      </c>
      <c r="AT53" s="161">
        <v>53012.0</v>
      </c>
      <c r="AU53" s="161">
        <v>53377.0</v>
      </c>
      <c r="AV53" s="161">
        <v>53742.0</v>
      </c>
      <c r="AW53" s="161">
        <v>54107.0</v>
      </c>
      <c r="AX53" s="161">
        <v>54473.0</v>
      </c>
      <c r="AY53" s="161">
        <v>54838.0</v>
      </c>
    </row>
    <row r="54" ht="13.5" hidden="1" customHeight="1">
      <c r="A54" s="183"/>
      <c r="B54" s="155"/>
      <c r="C54" s="155"/>
      <c r="D54" s="155"/>
      <c r="E54" s="155"/>
      <c r="F54" s="155"/>
      <c r="G54" s="156"/>
      <c r="H54" s="155"/>
      <c r="I54" s="161">
        <v>39498.0</v>
      </c>
      <c r="J54" s="161">
        <v>39864.0</v>
      </c>
      <c r="K54" s="161">
        <v>40229.0</v>
      </c>
      <c r="L54" s="161">
        <v>40594.0</v>
      </c>
      <c r="M54" s="161">
        <v>40959.0</v>
      </c>
      <c r="N54" s="161">
        <v>41325.0</v>
      </c>
      <c r="O54" s="161">
        <v>41690.0</v>
      </c>
      <c r="P54" s="161">
        <v>42055.0</v>
      </c>
      <c r="Q54" s="161">
        <v>42420.0</v>
      </c>
      <c r="R54" s="161">
        <v>42786.0</v>
      </c>
      <c r="S54" s="161">
        <v>43151.0</v>
      </c>
      <c r="T54" s="161">
        <v>43516.0</v>
      </c>
      <c r="U54" s="161">
        <v>43881.0</v>
      </c>
      <c r="V54" s="161">
        <v>44247.0</v>
      </c>
      <c r="W54" s="161">
        <v>44612.0</v>
      </c>
      <c r="X54" s="161">
        <v>44977.0</v>
      </c>
      <c r="Y54" s="161">
        <v>45342.0</v>
      </c>
      <c r="Z54" s="161">
        <v>45708.0</v>
      </c>
      <c r="AA54" s="161">
        <v>46073.0</v>
      </c>
      <c r="AB54" s="161">
        <v>46438.0</v>
      </c>
      <c r="AC54" s="161">
        <v>46803.0</v>
      </c>
      <c r="AD54" s="161">
        <v>47169.0</v>
      </c>
      <c r="AE54" s="161">
        <v>47534.0</v>
      </c>
      <c r="AF54" s="161">
        <v>47899.0</v>
      </c>
      <c r="AG54" s="161">
        <v>48264.0</v>
      </c>
      <c r="AH54" s="161">
        <v>48630.0</v>
      </c>
      <c r="AI54" s="161">
        <v>48995.0</v>
      </c>
      <c r="AJ54" s="161">
        <v>49360.0</v>
      </c>
      <c r="AK54" s="161">
        <v>49725.0</v>
      </c>
      <c r="AL54" s="161">
        <v>50091.0</v>
      </c>
      <c r="AM54" s="161">
        <v>50456.0</v>
      </c>
      <c r="AN54" s="161">
        <v>50821.0</v>
      </c>
      <c r="AO54" s="161">
        <v>51186.0</v>
      </c>
      <c r="AP54" s="161">
        <v>51552.0</v>
      </c>
      <c r="AQ54" s="161">
        <v>51917.0</v>
      </c>
      <c r="AR54" s="161">
        <v>52282.0</v>
      </c>
      <c r="AS54" s="161">
        <v>52647.0</v>
      </c>
      <c r="AT54" s="161">
        <v>53013.0</v>
      </c>
      <c r="AU54" s="161">
        <v>53378.0</v>
      </c>
      <c r="AV54" s="161">
        <v>53743.0</v>
      </c>
      <c r="AW54" s="161">
        <v>54108.0</v>
      </c>
      <c r="AX54" s="161">
        <v>54474.0</v>
      </c>
      <c r="AY54" s="161">
        <v>54839.0</v>
      </c>
    </row>
    <row r="55" ht="13.5" hidden="1" customHeight="1">
      <c r="A55" s="183"/>
      <c r="B55" s="155"/>
      <c r="C55" s="155"/>
      <c r="D55" s="155"/>
      <c r="E55" s="155"/>
      <c r="F55" s="155"/>
      <c r="G55" s="156"/>
      <c r="H55" s="155"/>
      <c r="I55" s="161">
        <v>39499.0</v>
      </c>
      <c r="J55" s="161">
        <v>39865.0</v>
      </c>
      <c r="K55" s="161">
        <v>40230.0</v>
      </c>
      <c r="L55" s="161">
        <v>40595.0</v>
      </c>
      <c r="M55" s="161">
        <v>40960.0</v>
      </c>
      <c r="N55" s="161">
        <v>41326.0</v>
      </c>
      <c r="O55" s="161">
        <v>41691.0</v>
      </c>
      <c r="P55" s="161">
        <v>42056.0</v>
      </c>
      <c r="Q55" s="161">
        <v>42421.0</v>
      </c>
      <c r="R55" s="161">
        <v>42787.0</v>
      </c>
      <c r="S55" s="161">
        <v>43152.0</v>
      </c>
      <c r="T55" s="161">
        <v>43517.0</v>
      </c>
      <c r="U55" s="161">
        <v>43882.0</v>
      </c>
      <c r="V55" s="161">
        <v>44248.0</v>
      </c>
      <c r="W55" s="161">
        <v>44613.0</v>
      </c>
      <c r="X55" s="161">
        <v>44978.0</v>
      </c>
      <c r="Y55" s="161">
        <v>45343.0</v>
      </c>
      <c r="Z55" s="161">
        <v>45709.0</v>
      </c>
      <c r="AA55" s="161">
        <v>46074.0</v>
      </c>
      <c r="AB55" s="161">
        <v>46439.0</v>
      </c>
      <c r="AC55" s="161">
        <v>46804.0</v>
      </c>
      <c r="AD55" s="161">
        <v>47170.0</v>
      </c>
      <c r="AE55" s="161">
        <v>47535.0</v>
      </c>
      <c r="AF55" s="161">
        <v>47900.0</v>
      </c>
      <c r="AG55" s="161">
        <v>48265.0</v>
      </c>
      <c r="AH55" s="161">
        <v>48631.0</v>
      </c>
      <c r="AI55" s="161">
        <v>48996.0</v>
      </c>
      <c r="AJ55" s="161">
        <v>49361.0</v>
      </c>
      <c r="AK55" s="161">
        <v>49726.0</v>
      </c>
      <c r="AL55" s="161">
        <v>50092.0</v>
      </c>
      <c r="AM55" s="161">
        <v>50457.0</v>
      </c>
      <c r="AN55" s="161">
        <v>50822.0</v>
      </c>
      <c r="AO55" s="161">
        <v>51187.0</v>
      </c>
      <c r="AP55" s="161">
        <v>51553.0</v>
      </c>
      <c r="AQ55" s="161">
        <v>51918.0</v>
      </c>
      <c r="AR55" s="161">
        <v>52283.0</v>
      </c>
      <c r="AS55" s="161">
        <v>52648.0</v>
      </c>
      <c r="AT55" s="161">
        <v>53014.0</v>
      </c>
      <c r="AU55" s="161">
        <v>53379.0</v>
      </c>
      <c r="AV55" s="161">
        <v>53744.0</v>
      </c>
      <c r="AW55" s="161">
        <v>54109.0</v>
      </c>
      <c r="AX55" s="161">
        <v>54475.0</v>
      </c>
      <c r="AY55" s="161">
        <v>54840.0</v>
      </c>
    </row>
    <row r="56" ht="13.5" hidden="1" customHeight="1">
      <c r="A56" s="183"/>
      <c r="B56" s="155"/>
      <c r="C56" s="155"/>
      <c r="D56" s="155"/>
      <c r="E56" s="155"/>
      <c r="F56" s="155"/>
      <c r="G56" s="156"/>
      <c r="H56" s="155"/>
      <c r="I56" s="161">
        <v>39500.0</v>
      </c>
      <c r="J56" s="161">
        <v>39866.0</v>
      </c>
      <c r="K56" s="161">
        <v>40231.0</v>
      </c>
      <c r="L56" s="161">
        <v>40596.0</v>
      </c>
      <c r="M56" s="161">
        <v>40961.0</v>
      </c>
      <c r="N56" s="161">
        <v>41327.0</v>
      </c>
      <c r="O56" s="161">
        <v>41692.0</v>
      </c>
      <c r="P56" s="161">
        <v>42057.0</v>
      </c>
      <c r="Q56" s="161">
        <v>42422.0</v>
      </c>
      <c r="R56" s="161">
        <v>42788.0</v>
      </c>
      <c r="S56" s="161">
        <v>43153.0</v>
      </c>
      <c r="T56" s="161">
        <v>43518.0</v>
      </c>
      <c r="U56" s="161">
        <v>43883.0</v>
      </c>
      <c r="V56" s="161">
        <v>44249.0</v>
      </c>
      <c r="W56" s="161">
        <v>44614.0</v>
      </c>
      <c r="X56" s="161">
        <v>44979.0</v>
      </c>
      <c r="Y56" s="161">
        <v>45344.0</v>
      </c>
      <c r="Z56" s="161">
        <v>45710.0</v>
      </c>
      <c r="AA56" s="161">
        <v>46075.0</v>
      </c>
      <c r="AB56" s="161">
        <v>46440.0</v>
      </c>
      <c r="AC56" s="161">
        <v>46805.0</v>
      </c>
      <c r="AD56" s="161">
        <v>47171.0</v>
      </c>
      <c r="AE56" s="161">
        <v>47536.0</v>
      </c>
      <c r="AF56" s="161">
        <v>47901.0</v>
      </c>
      <c r="AG56" s="161">
        <v>48266.0</v>
      </c>
      <c r="AH56" s="161">
        <v>48632.0</v>
      </c>
      <c r="AI56" s="161">
        <v>48997.0</v>
      </c>
      <c r="AJ56" s="161">
        <v>49362.0</v>
      </c>
      <c r="AK56" s="161">
        <v>49727.0</v>
      </c>
      <c r="AL56" s="161">
        <v>50093.0</v>
      </c>
      <c r="AM56" s="161">
        <v>50458.0</v>
      </c>
      <c r="AN56" s="161">
        <v>50823.0</v>
      </c>
      <c r="AO56" s="161">
        <v>51188.0</v>
      </c>
      <c r="AP56" s="161">
        <v>51554.0</v>
      </c>
      <c r="AQ56" s="161">
        <v>51919.0</v>
      </c>
      <c r="AR56" s="161">
        <v>52284.0</v>
      </c>
      <c r="AS56" s="161">
        <v>52649.0</v>
      </c>
      <c r="AT56" s="161">
        <v>53015.0</v>
      </c>
      <c r="AU56" s="161">
        <v>53380.0</v>
      </c>
      <c r="AV56" s="161">
        <v>53745.0</v>
      </c>
      <c r="AW56" s="161">
        <v>54110.0</v>
      </c>
      <c r="AX56" s="161">
        <v>54476.0</v>
      </c>
      <c r="AY56" s="161">
        <v>54841.0</v>
      </c>
    </row>
    <row r="57" ht="13.5" hidden="1" customHeight="1">
      <c r="A57" s="183"/>
      <c r="B57" s="155"/>
      <c r="C57" s="155"/>
      <c r="D57" s="155"/>
      <c r="E57" s="155"/>
      <c r="F57" s="155"/>
      <c r="G57" s="156"/>
      <c r="H57" s="155"/>
      <c r="I57" s="161">
        <v>39501.0</v>
      </c>
      <c r="J57" s="161">
        <v>39867.0</v>
      </c>
      <c r="K57" s="161">
        <v>40232.0</v>
      </c>
      <c r="L57" s="161">
        <v>40597.0</v>
      </c>
      <c r="M57" s="161">
        <v>40962.0</v>
      </c>
      <c r="N57" s="161">
        <v>41328.0</v>
      </c>
      <c r="O57" s="161">
        <v>41693.0</v>
      </c>
      <c r="P57" s="161">
        <v>42058.0</v>
      </c>
      <c r="Q57" s="161">
        <v>42423.0</v>
      </c>
      <c r="R57" s="161">
        <v>42789.0</v>
      </c>
      <c r="S57" s="161">
        <v>43154.0</v>
      </c>
      <c r="T57" s="161">
        <v>43519.0</v>
      </c>
      <c r="U57" s="161">
        <v>43884.0</v>
      </c>
      <c r="V57" s="161">
        <v>44250.0</v>
      </c>
      <c r="W57" s="161">
        <v>44615.0</v>
      </c>
      <c r="X57" s="161">
        <v>44980.0</v>
      </c>
      <c r="Y57" s="161">
        <v>45345.0</v>
      </c>
      <c r="Z57" s="161">
        <v>45711.0</v>
      </c>
      <c r="AA57" s="161">
        <v>46076.0</v>
      </c>
      <c r="AB57" s="161">
        <v>46441.0</v>
      </c>
      <c r="AC57" s="161">
        <v>46806.0</v>
      </c>
      <c r="AD57" s="161">
        <v>47172.0</v>
      </c>
      <c r="AE57" s="161">
        <v>47537.0</v>
      </c>
      <c r="AF57" s="161">
        <v>47902.0</v>
      </c>
      <c r="AG57" s="161">
        <v>48267.0</v>
      </c>
      <c r="AH57" s="161">
        <v>48633.0</v>
      </c>
      <c r="AI57" s="161">
        <v>48998.0</v>
      </c>
      <c r="AJ57" s="161">
        <v>49363.0</v>
      </c>
      <c r="AK57" s="161">
        <v>49728.0</v>
      </c>
      <c r="AL57" s="161">
        <v>50094.0</v>
      </c>
      <c r="AM57" s="161">
        <v>50459.0</v>
      </c>
      <c r="AN57" s="161">
        <v>50824.0</v>
      </c>
      <c r="AO57" s="161">
        <v>51189.0</v>
      </c>
      <c r="AP57" s="161">
        <v>51555.0</v>
      </c>
      <c r="AQ57" s="161">
        <v>51920.0</v>
      </c>
      <c r="AR57" s="161">
        <v>52285.0</v>
      </c>
      <c r="AS57" s="161">
        <v>52650.0</v>
      </c>
      <c r="AT57" s="161">
        <v>53016.0</v>
      </c>
      <c r="AU57" s="161">
        <v>53381.0</v>
      </c>
      <c r="AV57" s="161">
        <v>53746.0</v>
      </c>
      <c r="AW57" s="161">
        <v>54111.0</v>
      </c>
      <c r="AX57" s="161">
        <v>54477.0</v>
      </c>
      <c r="AY57" s="161">
        <v>54842.0</v>
      </c>
    </row>
    <row r="58" ht="13.5" hidden="1" customHeight="1">
      <c r="A58" s="183"/>
      <c r="B58" s="155"/>
      <c r="C58" s="155"/>
      <c r="D58" s="155"/>
      <c r="E58" s="155"/>
      <c r="F58" s="155"/>
      <c r="G58" s="156"/>
      <c r="H58" s="155"/>
      <c r="I58" s="161">
        <v>39502.0</v>
      </c>
      <c r="J58" s="161">
        <v>39868.0</v>
      </c>
      <c r="K58" s="161">
        <v>40233.0</v>
      </c>
      <c r="L58" s="161">
        <v>40598.0</v>
      </c>
      <c r="M58" s="161">
        <v>40963.0</v>
      </c>
      <c r="N58" s="161">
        <v>41329.0</v>
      </c>
      <c r="O58" s="161">
        <v>41694.0</v>
      </c>
      <c r="P58" s="161">
        <v>42059.0</v>
      </c>
      <c r="Q58" s="161">
        <v>42424.0</v>
      </c>
      <c r="R58" s="161">
        <v>42790.0</v>
      </c>
      <c r="S58" s="161">
        <v>43155.0</v>
      </c>
      <c r="T58" s="161">
        <v>43520.0</v>
      </c>
      <c r="U58" s="161">
        <v>43885.0</v>
      </c>
      <c r="V58" s="161">
        <v>44251.0</v>
      </c>
      <c r="W58" s="161">
        <v>44616.0</v>
      </c>
      <c r="X58" s="161">
        <v>44981.0</v>
      </c>
      <c r="Y58" s="161">
        <v>45346.0</v>
      </c>
      <c r="Z58" s="161">
        <v>45712.0</v>
      </c>
      <c r="AA58" s="161">
        <v>46077.0</v>
      </c>
      <c r="AB58" s="161">
        <v>46442.0</v>
      </c>
      <c r="AC58" s="161">
        <v>46807.0</v>
      </c>
      <c r="AD58" s="161">
        <v>47173.0</v>
      </c>
      <c r="AE58" s="161">
        <v>47538.0</v>
      </c>
      <c r="AF58" s="161">
        <v>47903.0</v>
      </c>
      <c r="AG58" s="161">
        <v>48268.0</v>
      </c>
      <c r="AH58" s="161">
        <v>48634.0</v>
      </c>
      <c r="AI58" s="161">
        <v>48999.0</v>
      </c>
      <c r="AJ58" s="161">
        <v>49364.0</v>
      </c>
      <c r="AK58" s="161">
        <v>49729.0</v>
      </c>
      <c r="AL58" s="161">
        <v>50095.0</v>
      </c>
      <c r="AM58" s="161">
        <v>50460.0</v>
      </c>
      <c r="AN58" s="161">
        <v>50825.0</v>
      </c>
      <c r="AO58" s="161">
        <v>51190.0</v>
      </c>
      <c r="AP58" s="161">
        <v>51556.0</v>
      </c>
      <c r="AQ58" s="161">
        <v>51921.0</v>
      </c>
      <c r="AR58" s="161">
        <v>52286.0</v>
      </c>
      <c r="AS58" s="161">
        <v>52651.0</v>
      </c>
      <c r="AT58" s="161">
        <v>53017.0</v>
      </c>
      <c r="AU58" s="161">
        <v>53382.0</v>
      </c>
      <c r="AV58" s="161">
        <v>53747.0</v>
      </c>
      <c r="AW58" s="161">
        <v>54112.0</v>
      </c>
      <c r="AX58" s="161">
        <v>54478.0</v>
      </c>
      <c r="AY58" s="161">
        <v>54843.0</v>
      </c>
    </row>
    <row r="59" ht="13.5" hidden="1" customHeight="1">
      <c r="A59" s="183"/>
      <c r="B59" s="155"/>
      <c r="C59" s="155"/>
      <c r="D59" s="155"/>
      <c r="E59" s="155"/>
      <c r="F59" s="155"/>
      <c r="G59" s="156"/>
      <c r="H59" s="155"/>
      <c r="I59" s="161">
        <v>39503.0</v>
      </c>
      <c r="J59" s="161">
        <v>39869.0</v>
      </c>
      <c r="K59" s="161">
        <v>40234.0</v>
      </c>
      <c r="L59" s="161">
        <v>40599.0</v>
      </c>
      <c r="M59" s="161">
        <v>40964.0</v>
      </c>
      <c r="N59" s="161">
        <v>41330.0</v>
      </c>
      <c r="O59" s="161">
        <v>41695.0</v>
      </c>
      <c r="P59" s="161">
        <v>42060.0</v>
      </c>
      <c r="Q59" s="161">
        <v>42425.0</v>
      </c>
      <c r="R59" s="161">
        <v>42791.0</v>
      </c>
      <c r="S59" s="161">
        <v>43156.0</v>
      </c>
      <c r="T59" s="161">
        <v>43521.0</v>
      </c>
      <c r="U59" s="161">
        <v>43886.0</v>
      </c>
      <c r="V59" s="161">
        <v>44252.0</v>
      </c>
      <c r="W59" s="161">
        <v>44617.0</v>
      </c>
      <c r="X59" s="161">
        <v>44982.0</v>
      </c>
      <c r="Y59" s="161">
        <v>45347.0</v>
      </c>
      <c r="Z59" s="161">
        <v>45713.0</v>
      </c>
      <c r="AA59" s="161">
        <v>46078.0</v>
      </c>
      <c r="AB59" s="161">
        <v>46443.0</v>
      </c>
      <c r="AC59" s="161">
        <v>46808.0</v>
      </c>
      <c r="AD59" s="161">
        <v>47174.0</v>
      </c>
      <c r="AE59" s="161">
        <v>47539.0</v>
      </c>
      <c r="AF59" s="161">
        <v>47904.0</v>
      </c>
      <c r="AG59" s="161">
        <v>48269.0</v>
      </c>
      <c r="AH59" s="161">
        <v>48635.0</v>
      </c>
      <c r="AI59" s="161">
        <v>49000.0</v>
      </c>
      <c r="AJ59" s="161">
        <v>49365.0</v>
      </c>
      <c r="AK59" s="161">
        <v>49730.0</v>
      </c>
      <c r="AL59" s="161">
        <v>50096.0</v>
      </c>
      <c r="AM59" s="161">
        <v>50461.0</v>
      </c>
      <c r="AN59" s="161">
        <v>50826.0</v>
      </c>
      <c r="AO59" s="161">
        <v>51191.0</v>
      </c>
      <c r="AP59" s="161">
        <v>51557.0</v>
      </c>
      <c r="AQ59" s="161">
        <v>51922.0</v>
      </c>
      <c r="AR59" s="161">
        <v>52287.0</v>
      </c>
      <c r="AS59" s="161">
        <v>52652.0</v>
      </c>
      <c r="AT59" s="161">
        <v>53018.0</v>
      </c>
      <c r="AU59" s="161">
        <v>53383.0</v>
      </c>
      <c r="AV59" s="161">
        <v>53748.0</v>
      </c>
      <c r="AW59" s="161">
        <v>54113.0</v>
      </c>
      <c r="AX59" s="161">
        <v>54479.0</v>
      </c>
      <c r="AY59" s="161">
        <v>54844.0</v>
      </c>
    </row>
    <row r="60" ht="13.5" hidden="1" customHeight="1">
      <c r="A60" s="183"/>
      <c r="B60" s="155"/>
      <c r="C60" s="155"/>
      <c r="D60" s="155"/>
      <c r="E60" s="155"/>
      <c r="F60" s="155"/>
      <c r="G60" s="156"/>
      <c r="H60" s="155"/>
      <c r="I60" s="161">
        <v>39504.0</v>
      </c>
      <c r="J60" s="161">
        <v>39870.0</v>
      </c>
      <c r="K60" s="161">
        <v>40235.0</v>
      </c>
      <c r="L60" s="161">
        <v>40600.0</v>
      </c>
      <c r="M60" s="161">
        <v>40965.0</v>
      </c>
      <c r="N60" s="161">
        <v>41331.0</v>
      </c>
      <c r="O60" s="161">
        <v>41696.0</v>
      </c>
      <c r="P60" s="161">
        <v>42061.0</v>
      </c>
      <c r="Q60" s="161">
        <v>42426.0</v>
      </c>
      <c r="R60" s="161">
        <v>42792.0</v>
      </c>
      <c r="S60" s="161">
        <v>43157.0</v>
      </c>
      <c r="T60" s="161">
        <v>43522.0</v>
      </c>
      <c r="U60" s="161">
        <v>43887.0</v>
      </c>
      <c r="V60" s="161">
        <v>44253.0</v>
      </c>
      <c r="W60" s="161">
        <v>44618.0</v>
      </c>
      <c r="X60" s="161">
        <v>44983.0</v>
      </c>
      <c r="Y60" s="161">
        <v>45348.0</v>
      </c>
      <c r="Z60" s="161">
        <v>45714.0</v>
      </c>
      <c r="AA60" s="161">
        <v>46079.0</v>
      </c>
      <c r="AB60" s="161">
        <v>46444.0</v>
      </c>
      <c r="AC60" s="161">
        <v>46809.0</v>
      </c>
      <c r="AD60" s="161">
        <v>47175.0</v>
      </c>
      <c r="AE60" s="161">
        <v>47540.0</v>
      </c>
      <c r="AF60" s="161">
        <v>47905.0</v>
      </c>
      <c r="AG60" s="161">
        <v>48270.0</v>
      </c>
      <c r="AH60" s="161">
        <v>48636.0</v>
      </c>
      <c r="AI60" s="161">
        <v>49001.0</v>
      </c>
      <c r="AJ60" s="161">
        <v>49366.0</v>
      </c>
      <c r="AK60" s="161">
        <v>49731.0</v>
      </c>
      <c r="AL60" s="161">
        <v>50097.0</v>
      </c>
      <c r="AM60" s="161">
        <v>50462.0</v>
      </c>
      <c r="AN60" s="161">
        <v>50827.0</v>
      </c>
      <c r="AO60" s="161">
        <v>51192.0</v>
      </c>
      <c r="AP60" s="161">
        <v>51558.0</v>
      </c>
      <c r="AQ60" s="161">
        <v>51923.0</v>
      </c>
      <c r="AR60" s="161">
        <v>52288.0</v>
      </c>
      <c r="AS60" s="161">
        <v>52653.0</v>
      </c>
      <c r="AT60" s="161">
        <v>53019.0</v>
      </c>
      <c r="AU60" s="161">
        <v>53384.0</v>
      </c>
      <c r="AV60" s="161">
        <v>53749.0</v>
      </c>
      <c r="AW60" s="161">
        <v>54114.0</v>
      </c>
      <c r="AX60" s="161">
        <v>54480.0</v>
      </c>
      <c r="AY60" s="161">
        <v>54845.0</v>
      </c>
    </row>
    <row r="61" ht="13.5" hidden="1" customHeight="1">
      <c r="A61" s="183"/>
      <c r="B61" s="155"/>
      <c r="C61" s="155"/>
      <c r="D61" s="155"/>
      <c r="E61" s="155"/>
      <c r="F61" s="155"/>
      <c r="G61" s="156"/>
      <c r="H61" s="155"/>
      <c r="I61" s="161">
        <v>39505.0</v>
      </c>
      <c r="J61" s="161">
        <v>39871.0</v>
      </c>
      <c r="K61" s="161">
        <v>40236.0</v>
      </c>
      <c r="L61" s="161">
        <v>40601.0</v>
      </c>
      <c r="M61" s="161">
        <v>40966.0</v>
      </c>
      <c r="N61" s="161">
        <v>41332.0</v>
      </c>
      <c r="O61" s="161">
        <v>41697.0</v>
      </c>
      <c r="P61" s="161">
        <v>42062.0</v>
      </c>
      <c r="Q61" s="161">
        <v>42427.0</v>
      </c>
      <c r="R61" s="161">
        <v>42793.0</v>
      </c>
      <c r="S61" s="161">
        <v>43158.0</v>
      </c>
      <c r="T61" s="161">
        <v>43523.0</v>
      </c>
      <c r="U61" s="161">
        <v>43888.0</v>
      </c>
      <c r="V61" s="161">
        <v>44254.0</v>
      </c>
      <c r="W61" s="161">
        <v>44619.0</v>
      </c>
      <c r="X61" s="161">
        <v>44984.0</v>
      </c>
      <c r="Y61" s="161">
        <v>45349.0</v>
      </c>
      <c r="Z61" s="161">
        <v>45715.0</v>
      </c>
      <c r="AA61" s="161">
        <v>46080.0</v>
      </c>
      <c r="AB61" s="161">
        <v>46445.0</v>
      </c>
      <c r="AC61" s="161">
        <v>46810.0</v>
      </c>
      <c r="AD61" s="161">
        <v>47176.0</v>
      </c>
      <c r="AE61" s="161">
        <v>47541.0</v>
      </c>
      <c r="AF61" s="161">
        <v>47906.0</v>
      </c>
      <c r="AG61" s="161">
        <v>48271.0</v>
      </c>
      <c r="AH61" s="161">
        <v>48637.0</v>
      </c>
      <c r="AI61" s="161">
        <v>49002.0</v>
      </c>
      <c r="AJ61" s="161">
        <v>49367.0</v>
      </c>
      <c r="AK61" s="161">
        <v>49732.0</v>
      </c>
      <c r="AL61" s="161">
        <v>50098.0</v>
      </c>
      <c r="AM61" s="161">
        <v>50463.0</v>
      </c>
      <c r="AN61" s="161">
        <v>50828.0</v>
      </c>
      <c r="AO61" s="161">
        <v>51193.0</v>
      </c>
      <c r="AP61" s="161">
        <v>51559.0</v>
      </c>
      <c r="AQ61" s="161">
        <v>51924.0</v>
      </c>
      <c r="AR61" s="161">
        <v>52289.0</v>
      </c>
      <c r="AS61" s="161">
        <v>52654.0</v>
      </c>
      <c r="AT61" s="161">
        <v>53020.0</v>
      </c>
      <c r="AU61" s="161">
        <v>53385.0</v>
      </c>
      <c r="AV61" s="161">
        <v>53750.0</v>
      </c>
      <c r="AW61" s="161">
        <v>54115.0</v>
      </c>
      <c r="AX61" s="161">
        <v>54481.0</v>
      </c>
      <c r="AY61" s="161">
        <v>54846.0</v>
      </c>
    </row>
    <row r="62" ht="13.5" hidden="1" customHeight="1">
      <c r="A62" s="183"/>
      <c r="B62" s="155"/>
      <c r="C62" s="155"/>
      <c r="D62" s="155"/>
      <c r="E62" s="155"/>
      <c r="F62" s="155"/>
      <c r="G62" s="156"/>
      <c r="H62" s="155"/>
      <c r="I62" s="161">
        <v>39506.0</v>
      </c>
      <c r="J62" s="161">
        <v>39872.0</v>
      </c>
      <c r="K62" s="161">
        <v>40237.0</v>
      </c>
      <c r="L62" s="161">
        <v>40602.0</v>
      </c>
      <c r="M62" s="161">
        <v>40967.0</v>
      </c>
      <c r="N62" s="161">
        <v>41333.0</v>
      </c>
      <c r="O62" s="161">
        <v>41698.0</v>
      </c>
      <c r="P62" s="161">
        <v>42063.0</v>
      </c>
      <c r="Q62" s="161">
        <v>42428.0</v>
      </c>
      <c r="R62" s="161">
        <v>42794.0</v>
      </c>
      <c r="S62" s="161">
        <v>43159.0</v>
      </c>
      <c r="T62" s="161">
        <v>43524.0</v>
      </c>
      <c r="U62" s="161">
        <v>43889.0</v>
      </c>
      <c r="V62" s="161">
        <v>44255.0</v>
      </c>
      <c r="W62" s="161">
        <v>44620.0</v>
      </c>
      <c r="X62" s="161">
        <v>44985.0</v>
      </c>
      <c r="Y62" s="161">
        <v>45350.0</v>
      </c>
      <c r="Z62" s="161">
        <v>45716.0</v>
      </c>
      <c r="AA62" s="161">
        <v>46081.0</v>
      </c>
      <c r="AB62" s="161">
        <v>46446.0</v>
      </c>
      <c r="AC62" s="161">
        <v>46811.0</v>
      </c>
      <c r="AD62" s="161">
        <v>47177.0</v>
      </c>
      <c r="AE62" s="161">
        <v>47542.0</v>
      </c>
      <c r="AF62" s="161">
        <v>47907.0</v>
      </c>
      <c r="AG62" s="161">
        <v>48272.0</v>
      </c>
      <c r="AH62" s="161">
        <v>48638.0</v>
      </c>
      <c r="AI62" s="161">
        <v>49003.0</v>
      </c>
      <c r="AJ62" s="161">
        <v>49368.0</v>
      </c>
      <c r="AK62" s="161">
        <v>49733.0</v>
      </c>
      <c r="AL62" s="161">
        <v>50099.0</v>
      </c>
      <c r="AM62" s="161">
        <v>50464.0</v>
      </c>
      <c r="AN62" s="161">
        <v>50829.0</v>
      </c>
      <c r="AO62" s="161">
        <v>51194.0</v>
      </c>
      <c r="AP62" s="161">
        <v>51560.0</v>
      </c>
      <c r="AQ62" s="161">
        <v>51925.0</v>
      </c>
      <c r="AR62" s="161">
        <v>52290.0</v>
      </c>
      <c r="AS62" s="161">
        <v>52655.0</v>
      </c>
      <c r="AT62" s="161">
        <v>53021.0</v>
      </c>
      <c r="AU62" s="161">
        <v>53386.0</v>
      </c>
      <c r="AV62" s="161">
        <v>53751.0</v>
      </c>
      <c r="AW62" s="161">
        <v>54116.0</v>
      </c>
      <c r="AX62" s="161">
        <v>54482.0</v>
      </c>
      <c r="AY62" s="161">
        <v>54847.0</v>
      </c>
    </row>
    <row r="63" ht="13.5" hidden="1" customHeight="1">
      <c r="A63" s="183"/>
      <c r="B63" s="155"/>
      <c r="C63" s="155"/>
      <c r="D63" s="155"/>
      <c r="E63" s="155"/>
      <c r="F63" s="155"/>
      <c r="G63" s="156"/>
      <c r="H63" s="155"/>
      <c r="I63" s="161">
        <v>39507.0</v>
      </c>
      <c r="J63" s="161">
        <v>39873.0</v>
      </c>
      <c r="K63" s="161">
        <v>40238.0</v>
      </c>
      <c r="L63" s="161">
        <v>40603.0</v>
      </c>
      <c r="M63" s="161">
        <v>40968.0</v>
      </c>
      <c r="N63" s="161">
        <v>41334.0</v>
      </c>
      <c r="O63" s="161">
        <v>41699.0</v>
      </c>
      <c r="P63" s="161">
        <v>42064.0</v>
      </c>
      <c r="Q63" s="161">
        <v>42429.0</v>
      </c>
      <c r="R63" s="161">
        <v>42795.0</v>
      </c>
      <c r="S63" s="161">
        <v>43160.0</v>
      </c>
      <c r="T63" s="161">
        <v>43525.0</v>
      </c>
      <c r="U63" s="161">
        <v>43890.0</v>
      </c>
      <c r="V63" s="161">
        <v>44256.0</v>
      </c>
      <c r="W63" s="161">
        <v>44621.0</v>
      </c>
      <c r="X63" s="161">
        <v>44986.0</v>
      </c>
      <c r="Y63" s="161">
        <v>45351.0</v>
      </c>
      <c r="Z63" s="161">
        <v>45717.0</v>
      </c>
      <c r="AA63" s="161">
        <v>46082.0</v>
      </c>
      <c r="AB63" s="161">
        <v>46447.0</v>
      </c>
      <c r="AC63" s="161">
        <v>46812.0</v>
      </c>
      <c r="AD63" s="161">
        <v>47178.0</v>
      </c>
      <c r="AE63" s="161">
        <v>47543.0</v>
      </c>
      <c r="AF63" s="161">
        <v>47908.0</v>
      </c>
      <c r="AG63" s="161">
        <v>48273.0</v>
      </c>
      <c r="AH63" s="161">
        <v>48639.0</v>
      </c>
      <c r="AI63" s="161">
        <v>49004.0</v>
      </c>
      <c r="AJ63" s="161">
        <v>49369.0</v>
      </c>
      <c r="AK63" s="161">
        <v>49734.0</v>
      </c>
      <c r="AL63" s="161">
        <v>50100.0</v>
      </c>
      <c r="AM63" s="161">
        <v>50465.0</v>
      </c>
      <c r="AN63" s="161">
        <v>50830.0</v>
      </c>
      <c r="AO63" s="161">
        <v>51195.0</v>
      </c>
      <c r="AP63" s="161">
        <v>51561.0</v>
      </c>
      <c r="AQ63" s="161">
        <v>51926.0</v>
      </c>
      <c r="AR63" s="161">
        <v>52291.0</v>
      </c>
      <c r="AS63" s="161">
        <v>52656.0</v>
      </c>
      <c r="AT63" s="161">
        <v>53022.0</v>
      </c>
      <c r="AU63" s="161">
        <v>53387.0</v>
      </c>
      <c r="AV63" s="161">
        <v>53752.0</v>
      </c>
      <c r="AW63" s="161">
        <v>54117.0</v>
      </c>
      <c r="AX63" s="161">
        <v>54483.0</v>
      </c>
      <c r="AY63" s="161">
        <v>54848.0</v>
      </c>
    </row>
    <row r="64" ht="13.5" hidden="1" customHeight="1">
      <c r="A64" s="183"/>
      <c r="B64" s="155"/>
      <c r="C64" s="155"/>
      <c r="D64" s="155"/>
      <c r="E64" s="155"/>
      <c r="F64" s="155"/>
      <c r="G64" s="156"/>
      <c r="H64" s="155"/>
      <c r="I64" s="161">
        <v>39508.0</v>
      </c>
      <c r="J64" s="161">
        <v>39874.0</v>
      </c>
      <c r="K64" s="161">
        <v>40239.0</v>
      </c>
      <c r="L64" s="161">
        <v>40604.0</v>
      </c>
      <c r="M64" s="161">
        <v>40969.0</v>
      </c>
      <c r="N64" s="161">
        <v>41335.0</v>
      </c>
      <c r="O64" s="161">
        <v>41700.0</v>
      </c>
      <c r="P64" s="161">
        <v>42065.0</v>
      </c>
      <c r="Q64" s="161">
        <v>42430.0</v>
      </c>
      <c r="R64" s="161">
        <v>42796.0</v>
      </c>
      <c r="S64" s="161">
        <v>43161.0</v>
      </c>
      <c r="T64" s="161">
        <v>43526.0</v>
      </c>
      <c r="U64" s="161">
        <v>43891.0</v>
      </c>
      <c r="V64" s="161">
        <v>44257.0</v>
      </c>
      <c r="W64" s="161">
        <v>44622.0</v>
      </c>
      <c r="X64" s="161">
        <v>44987.0</v>
      </c>
      <c r="Y64" s="161">
        <v>45352.0</v>
      </c>
      <c r="Z64" s="161">
        <v>45718.0</v>
      </c>
      <c r="AA64" s="161">
        <v>46083.0</v>
      </c>
      <c r="AB64" s="161">
        <v>46448.0</v>
      </c>
      <c r="AC64" s="161">
        <v>46813.0</v>
      </c>
      <c r="AD64" s="161">
        <v>47179.0</v>
      </c>
      <c r="AE64" s="161">
        <v>47544.0</v>
      </c>
      <c r="AF64" s="161">
        <v>47909.0</v>
      </c>
      <c r="AG64" s="161">
        <v>48274.0</v>
      </c>
      <c r="AH64" s="161">
        <v>48640.0</v>
      </c>
      <c r="AI64" s="161">
        <v>49005.0</v>
      </c>
      <c r="AJ64" s="161">
        <v>49370.0</v>
      </c>
      <c r="AK64" s="161">
        <v>49735.0</v>
      </c>
      <c r="AL64" s="161">
        <v>50101.0</v>
      </c>
      <c r="AM64" s="161">
        <v>50466.0</v>
      </c>
      <c r="AN64" s="161">
        <v>50831.0</v>
      </c>
      <c r="AO64" s="161">
        <v>51196.0</v>
      </c>
      <c r="AP64" s="161">
        <v>51562.0</v>
      </c>
      <c r="AQ64" s="161">
        <v>51927.0</v>
      </c>
      <c r="AR64" s="161">
        <v>52292.0</v>
      </c>
      <c r="AS64" s="161">
        <v>52657.0</v>
      </c>
      <c r="AT64" s="161">
        <v>53023.0</v>
      </c>
      <c r="AU64" s="161">
        <v>53388.0</v>
      </c>
      <c r="AV64" s="161">
        <v>53753.0</v>
      </c>
      <c r="AW64" s="161">
        <v>54118.0</v>
      </c>
      <c r="AX64" s="161">
        <v>54484.0</v>
      </c>
      <c r="AY64" s="161">
        <v>54849.0</v>
      </c>
    </row>
    <row r="65" ht="13.5" hidden="1" customHeight="1">
      <c r="A65" s="183"/>
      <c r="B65" s="155"/>
      <c r="C65" s="155"/>
      <c r="D65" s="155"/>
      <c r="E65" s="155"/>
      <c r="F65" s="155"/>
      <c r="G65" s="156"/>
      <c r="H65" s="155"/>
      <c r="I65" s="161">
        <v>39509.0</v>
      </c>
      <c r="J65" s="161">
        <v>39875.0</v>
      </c>
      <c r="K65" s="161">
        <v>40240.0</v>
      </c>
      <c r="L65" s="161">
        <v>40605.0</v>
      </c>
      <c r="M65" s="161">
        <v>40970.0</v>
      </c>
      <c r="N65" s="161">
        <v>41336.0</v>
      </c>
      <c r="O65" s="161">
        <v>41701.0</v>
      </c>
      <c r="P65" s="161">
        <v>42066.0</v>
      </c>
      <c r="Q65" s="161">
        <v>42431.0</v>
      </c>
      <c r="R65" s="161">
        <v>42797.0</v>
      </c>
      <c r="S65" s="161">
        <v>43162.0</v>
      </c>
      <c r="T65" s="161">
        <v>43527.0</v>
      </c>
      <c r="U65" s="161">
        <v>43892.0</v>
      </c>
      <c r="V65" s="161">
        <v>44258.0</v>
      </c>
      <c r="W65" s="161">
        <v>44623.0</v>
      </c>
      <c r="X65" s="161">
        <v>44988.0</v>
      </c>
      <c r="Y65" s="161">
        <v>45353.0</v>
      </c>
      <c r="Z65" s="161">
        <v>45719.0</v>
      </c>
      <c r="AA65" s="161">
        <v>46084.0</v>
      </c>
      <c r="AB65" s="161">
        <v>46449.0</v>
      </c>
      <c r="AC65" s="161">
        <v>46814.0</v>
      </c>
      <c r="AD65" s="161">
        <v>47180.0</v>
      </c>
      <c r="AE65" s="161">
        <v>47545.0</v>
      </c>
      <c r="AF65" s="161">
        <v>47910.0</v>
      </c>
      <c r="AG65" s="161">
        <v>48275.0</v>
      </c>
      <c r="AH65" s="161">
        <v>48641.0</v>
      </c>
      <c r="AI65" s="161">
        <v>49006.0</v>
      </c>
      <c r="AJ65" s="161">
        <v>49371.0</v>
      </c>
      <c r="AK65" s="161">
        <v>49736.0</v>
      </c>
      <c r="AL65" s="161">
        <v>50102.0</v>
      </c>
      <c r="AM65" s="161">
        <v>50467.0</v>
      </c>
      <c r="AN65" s="161">
        <v>50832.0</v>
      </c>
      <c r="AO65" s="161">
        <v>51197.0</v>
      </c>
      <c r="AP65" s="161">
        <v>51563.0</v>
      </c>
      <c r="AQ65" s="161">
        <v>51928.0</v>
      </c>
      <c r="AR65" s="161">
        <v>52293.0</v>
      </c>
      <c r="AS65" s="161">
        <v>52658.0</v>
      </c>
      <c r="AT65" s="161">
        <v>53024.0</v>
      </c>
      <c r="AU65" s="161">
        <v>53389.0</v>
      </c>
      <c r="AV65" s="161">
        <v>53754.0</v>
      </c>
      <c r="AW65" s="161">
        <v>54119.0</v>
      </c>
      <c r="AX65" s="161">
        <v>54485.0</v>
      </c>
      <c r="AY65" s="161">
        <v>54850.0</v>
      </c>
    </row>
    <row r="66" ht="13.5" hidden="1" customHeight="1">
      <c r="A66" s="183"/>
      <c r="B66" s="155"/>
      <c r="C66" s="155"/>
      <c r="D66" s="155"/>
      <c r="E66" s="155"/>
      <c r="F66" s="155"/>
      <c r="G66" s="156"/>
      <c r="H66" s="155"/>
      <c r="I66" s="161">
        <v>39510.0</v>
      </c>
      <c r="J66" s="161">
        <v>39876.0</v>
      </c>
      <c r="K66" s="161">
        <v>40241.0</v>
      </c>
      <c r="L66" s="161">
        <v>40606.0</v>
      </c>
      <c r="M66" s="161">
        <v>40971.0</v>
      </c>
      <c r="N66" s="161">
        <v>41337.0</v>
      </c>
      <c r="O66" s="161">
        <v>41702.0</v>
      </c>
      <c r="P66" s="161">
        <v>42067.0</v>
      </c>
      <c r="Q66" s="161">
        <v>42432.0</v>
      </c>
      <c r="R66" s="161">
        <v>42798.0</v>
      </c>
      <c r="S66" s="161">
        <v>43163.0</v>
      </c>
      <c r="T66" s="161">
        <v>43528.0</v>
      </c>
      <c r="U66" s="161">
        <v>43893.0</v>
      </c>
      <c r="V66" s="161">
        <v>44259.0</v>
      </c>
      <c r="W66" s="161">
        <v>44624.0</v>
      </c>
      <c r="X66" s="161">
        <v>44989.0</v>
      </c>
      <c r="Y66" s="161">
        <v>45354.0</v>
      </c>
      <c r="Z66" s="161">
        <v>45720.0</v>
      </c>
      <c r="AA66" s="161">
        <v>46085.0</v>
      </c>
      <c r="AB66" s="161">
        <v>46450.0</v>
      </c>
      <c r="AC66" s="161">
        <v>46815.0</v>
      </c>
      <c r="AD66" s="161">
        <v>47181.0</v>
      </c>
      <c r="AE66" s="161">
        <v>47546.0</v>
      </c>
      <c r="AF66" s="161">
        <v>47911.0</v>
      </c>
      <c r="AG66" s="161">
        <v>48276.0</v>
      </c>
      <c r="AH66" s="161">
        <v>48642.0</v>
      </c>
      <c r="AI66" s="161">
        <v>49007.0</v>
      </c>
      <c r="AJ66" s="161">
        <v>49372.0</v>
      </c>
      <c r="AK66" s="161">
        <v>49737.0</v>
      </c>
      <c r="AL66" s="161">
        <v>50103.0</v>
      </c>
      <c r="AM66" s="161">
        <v>50468.0</v>
      </c>
      <c r="AN66" s="161">
        <v>50833.0</v>
      </c>
      <c r="AO66" s="161">
        <v>51198.0</v>
      </c>
      <c r="AP66" s="161">
        <v>51564.0</v>
      </c>
      <c r="AQ66" s="161">
        <v>51929.0</v>
      </c>
      <c r="AR66" s="161">
        <v>52294.0</v>
      </c>
      <c r="AS66" s="161">
        <v>52659.0</v>
      </c>
      <c r="AT66" s="161">
        <v>53025.0</v>
      </c>
      <c r="AU66" s="161">
        <v>53390.0</v>
      </c>
      <c r="AV66" s="161">
        <v>53755.0</v>
      </c>
      <c r="AW66" s="161">
        <v>54120.0</v>
      </c>
      <c r="AX66" s="161">
        <v>54486.0</v>
      </c>
      <c r="AY66" s="161">
        <v>54851.0</v>
      </c>
    </row>
    <row r="67" ht="13.5" hidden="1" customHeight="1">
      <c r="A67" s="183"/>
      <c r="B67" s="155"/>
      <c r="C67" s="155"/>
      <c r="D67" s="155"/>
      <c r="E67" s="155"/>
      <c r="F67" s="155"/>
      <c r="G67" s="156"/>
      <c r="H67" s="155"/>
      <c r="I67" s="161">
        <v>39511.0</v>
      </c>
      <c r="J67" s="161">
        <v>39877.0</v>
      </c>
      <c r="K67" s="161">
        <v>40242.0</v>
      </c>
      <c r="L67" s="161">
        <v>40607.0</v>
      </c>
      <c r="M67" s="161">
        <v>40972.0</v>
      </c>
      <c r="N67" s="161">
        <v>41338.0</v>
      </c>
      <c r="O67" s="161">
        <v>41703.0</v>
      </c>
      <c r="P67" s="161">
        <v>42068.0</v>
      </c>
      <c r="Q67" s="161">
        <v>42433.0</v>
      </c>
      <c r="R67" s="161">
        <v>42799.0</v>
      </c>
      <c r="S67" s="161">
        <v>43164.0</v>
      </c>
      <c r="T67" s="161">
        <v>43529.0</v>
      </c>
      <c r="U67" s="161">
        <v>43894.0</v>
      </c>
      <c r="V67" s="161">
        <v>44260.0</v>
      </c>
      <c r="W67" s="161">
        <v>44625.0</v>
      </c>
      <c r="X67" s="161">
        <v>44990.0</v>
      </c>
      <c r="Y67" s="161">
        <v>45355.0</v>
      </c>
      <c r="Z67" s="161">
        <v>45721.0</v>
      </c>
      <c r="AA67" s="161">
        <v>46086.0</v>
      </c>
      <c r="AB67" s="161">
        <v>46451.0</v>
      </c>
      <c r="AC67" s="161">
        <v>46816.0</v>
      </c>
      <c r="AD67" s="161">
        <v>47182.0</v>
      </c>
      <c r="AE67" s="161">
        <v>47547.0</v>
      </c>
      <c r="AF67" s="161">
        <v>47912.0</v>
      </c>
      <c r="AG67" s="161">
        <v>48277.0</v>
      </c>
      <c r="AH67" s="161">
        <v>48643.0</v>
      </c>
      <c r="AI67" s="161">
        <v>49008.0</v>
      </c>
      <c r="AJ67" s="161">
        <v>49373.0</v>
      </c>
      <c r="AK67" s="161">
        <v>49738.0</v>
      </c>
      <c r="AL67" s="161">
        <v>50104.0</v>
      </c>
      <c r="AM67" s="161">
        <v>50469.0</v>
      </c>
      <c r="AN67" s="161">
        <v>50834.0</v>
      </c>
      <c r="AO67" s="161">
        <v>51199.0</v>
      </c>
      <c r="AP67" s="161">
        <v>51565.0</v>
      </c>
      <c r="AQ67" s="161">
        <v>51930.0</v>
      </c>
      <c r="AR67" s="161">
        <v>52295.0</v>
      </c>
      <c r="AS67" s="161">
        <v>52660.0</v>
      </c>
      <c r="AT67" s="161">
        <v>53026.0</v>
      </c>
      <c r="AU67" s="161">
        <v>53391.0</v>
      </c>
      <c r="AV67" s="161">
        <v>53756.0</v>
      </c>
      <c r="AW67" s="161">
        <v>54121.0</v>
      </c>
      <c r="AX67" s="161">
        <v>54487.0</v>
      </c>
      <c r="AY67" s="161">
        <v>54852.0</v>
      </c>
    </row>
    <row r="68" ht="13.5" hidden="1" customHeight="1">
      <c r="A68" s="183"/>
      <c r="B68" s="155"/>
      <c r="C68" s="155"/>
      <c r="D68" s="155"/>
      <c r="E68" s="155"/>
      <c r="F68" s="155"/>
      <c r="G68" s="156"/>
      <c r="H68" s="155"/>
      <c r="I68" s="161">
        <v>39512.0</v>
      </c>
      <c r="J68" s="161">
        <v>39878.0</v>
      </c>
      <c r="K68" s="161">
        <v>40243.0</v>
      </c>
      <c r="L68" s="161">
        <v>40608.0</v>
      </c>
      <c r="M68" s="161">
        <v>40973.0</v>
      </c>
      <c r="N68" s="161">
        <v>41339.0</v>
      </c>
      <c r="O68" s="161">
        <v>41704.0</v>
      </c>
      <c r="P68" s="161">
        <v>42069.0</v>
      </c>
      <c r="Q68" s="161">
        <v>42434.0</v>
      </c>
      <c r="R68" s="161">
        <v>42800.0</v>
      </c>
      <c r="S68" s="161">
        <v>43165.0</v>
      </c>
      <c r="T68" s="161">
        <v>43530.0</v>
      </c>
      <c r="U68" s="161">
        <v>43895.0</v>
      </c>
      <c r="V68" s="161">
        <v>44261.0</v>
      </c>
      <c r="W68" s="161">
        <v>44626.0</v>
      </c>
      <c r="X68" s="161">
        <v>44991.0</v>
      </c>
      <c r="Y68" s="161">
        <v>45356.0</v>
      </c>
      <c r="Z68" s="161">
        <v>45722.0</v>
      </c>
      <c r="AA68" s="161">
        <v>46087.0</v>
      </c>
      <c r="AB68" s="161">
        <v>46452.0</v>
      </c>
      <c r="AC68" s="161">
        <v>46817.0</v>
      </c>
      <c r="AD68" s="161">
        <v>47183.0</v>
      </c>
      <c r="AE68" s="161">
        <v>47548.0</v>
      </c>
      <c r="AF68" s="161">
        <v>47913.0</v>
      </c>
      <c r="AG68" s="161">
        <v>48278.0</v>
      </c>
      <c r="AH68" s="161">
        <v>48644.0</v>
      </c>
      <c r="AI68" s="161">
        <v>49009.0</v>
      </c>
      <c r="AJ68" s="161">
        <v>49374.0</v>
      </c>
      <c r="AK68" s="161">
        <v>49739.0</v>
      </c>
      <c r="AL68" s="161">
        <v>50105.0</v>
      </c>
      <c r="AM68" s="161">
        <v>50470.0</v>
      </c>
      <c r="AN68" s="161">
        <v>50835.0</v>
      </c>
      <c r="AO68" s="161">
        <v>51200.0</v>
      </c>
      <c r="AP68" s="161">
        <v>51566.0</v>
      </c>
      <c r="AQ68" s="161">
        <v>51931.0</v>
      </c>
      <c r="AR68" s="161">
        <v>52296.0</v>
      </c>
      <c r="AS68" s="161">
        <v>52661.0</v>
      </c>
      <c r="AT68" s="161">
        <v>53027.0</v>
      </c>
      <c r="AU68" s="161">
        <v>53392.0</v>
      </c>
      <c r="AV68" s="161">
        <v>53757.0</v>
      </c>
      <c r="AW68" s="161">
        <v>54122.0</v>
      </c>
      <c r="AX68" s="161">
        <v>54488.0</v>
      </c>
      <c r="AY68" s="161">
        <v>54853.0</v>
      </c>
    </row>
    <row r="69" ht="13.5" hidden="1" customHeight="1">
      <c r="A69" s="183"/>
      <c r="B69" s="155"/>
      <c r="C69" s="155"/>
      <c r="D69" s="155"/>
      <c r="E69" s="155"/>
      <c r="F69" s="155"/>
      <c r="G69" s="156"/>
      <c r="H69" s="155"/>
      <c r="I69" s="161">
        <v>39513.0</v>
      </c>
      <c r="J69" s="161">
        <v>39879.0</v>
      </c>
      <c r="K69" s="161">
        <v>40244.0</v>
      </c>
      <c r="L69" s="161">
        <v>40609.0</v>
      </c>
      <c r="M69" s="161">
        <v>40974.0</v>
      </c>
      <c r="N69" s="161">
        <v>41340.0</v>
      </c>
      <c r="O69" s="161">
        <v>41705.0</v>
      </c>
      <c r="P69" s="161">
        <v>42070.0</v>
      </c>
      <c r="Q69" s="161">
        <v>42435.0</v>
      </c>
      <c r="R69" s="161">
        <v>42801.0</v>
      </c>
      <c r="S69" s="161">
        <v>43166.0</v>
      </c>
      <c r="T69" s="161">
        <v>43531.0</v>
      </c>
      <c r="U69" s="161">
        <v>43896.0</v>
      </c>
      <c r="V69" s="161">
        <v>44262.0</v>
      </c>
      <c r="W69" s="161">
        <v>44627.0</v>
      </c>
      <c r="X69" s="161">
        <v>44992.0</v>
      </c>
      <c r="Y69" s="161">
        <v>45357.0</v>
      </c>
      <c r="Z69" s="161">
        <v>45723.0</v>
      </c>
      <c r="AA69" s="161">
        <v>46088.0</v>
      </c>
      <c r="AB69" s="161">
        <v>46453.0</v>
      </c>
      <c r="AC69" s="161">
        <v>46818.0</v>
      </c>
      <c r="AD69" s="161">
        <v>47184.0</v>
      </c>
      <c r="AE69" s="161">
        <v>47549.0</v>
      </c>
      <c r="AF69" s="161">
        <v>47914.0</v>
      </c>
      <c r="AG69" s="161">
        <v>48279.0</v>
      </c>
      <c r="AH69" s="161">
        <v>48645.0</v>
      </c>
      <c r="AI69" s="161">
        <v>49010.0</v>
      </c>
      <c r="AJ69" s="161">
        <v>49375.0</v>
      </c>
      <c r="AK69" s="161">
        <v>49740.0</v>
      </c>
      <c r="AL69" s="161">
        <v>50106.0</v>
      </c>
      <c r="AM69" s="161">
        <v>50471.0</v>
      </c>
      <c r="AN69" s="161">
        <v>50836.0</v>
      </c>
      <c r="AO69" s="161">
        <v>51201.0</v>
      </c>
      <c r="AP69" s="161">
        <v>51567.0</v>
      </c>
      <c r="AQ69" s="161">
        <v>51932.0</v>
      </c>
      <c r="AR69" s="161">
        <v>52297.0</v>
      </c>
      <c r="AS69" s="161">
        <v>52662.0</v>
      </c>
      <c r="AT69" s="161">
        <v>53028.0</v>
      </c>
      <c r="AU69" s="161">
        <v>53393.0</v>
      </c>
      <c r="AV69" s="161">
        <v>53758.0</v>
      </c>
      <c r="AW69" s="161">
        <v>54123.0</v>
      </c>
      <c r="AX69" s="161">
        <v>54489.0</v>
      </c>
      <c r="AY69" s="161">
        <v>54854.0</v>
      </c>
    </row>
    <row r="70" ht="13.5" hidden="1" customHeight="1">
      <c r="A70" s="183"/>
      <c r="B70" s="155"/>
      <c r="C70" s="155"/>
      <c r="D70" s="155"/>
      <c r="E70" s="155"/>
      <c r="F70" s="155"/>
      <c r="G70" s="156"/>
      <c r="H70" s="155"/>
      <c r="I70" s="161">
        <v>39514.0</v>
      </c>
      <c r="J70" s="161">
        <v>39880.0</v>
      </c>
      <c r="K70" s="161">
        <v>40245.0</v>
      </c>
      <c r="L70" s="161">
        <v>40610.0</v>
      </c>
      <c r="M70" s="161">
        <v>40975.0</v>
      </c>
      <c r="N70" s="161">
        <v>41341.0</v>
      </c>
      <c r="O70" s="161">
        <v>41706.0</v>
      </c>
      <c r="P70" s="161">
        <v>42071.0</v>
      </c>
      <c r="Q70" s="161">
        <v>42436.0</v>
      </c>
      <c r="R70" s="161">
        <v>42802.0</v>
      </c>
      <c r="S70" s="161">
        <v>43167.0</v>
      </c>
      <c r="T70" s="161">
        <v>43532.0</v>
      </c>
      <c r="U70" s="161">
        <v>43897.0</v>
      </c>
      <c r="V70" s="161">
        <v>44263.0</v>
      </c>
      <c r="W70" s="161">
        <v>44628.0</v>
      </c>
      <c r="X70" s="161">
        <v>44993.0</v>
      </c>
      <c r="Y70" s="161">
        <v>45358.0</v>
      </c>
      <c r="Z70" s="161">
        <v>45724.0</v>
      </c>
      <c r="AA70" s="161">
        <v>46089.0</v>
      </c>
      <c r="AB70" s="161">
        <v>46454.0</v>
      </c>
      <c r="AC70" s="161">
        <v>46819.0</v>
      </c>
      <c r="AD70" s="161">
        <v>47185.0</v>
      </c>
      <c r="AE70" s="161">
        <v>47550.0</v>
      </c>
      <c r="AF70" s="161">
        <v>47915.0</v>
      </c>
      <c r="AG70" s="161">
        <v>48280.0</v>
      </c>
      <c r="AH70" s="161">
        <v>48646.0</v>
      </c>
      <c r="AI70" s="161">
        <v>49011.0</v>
      </c>
      <c r="AJ70" s="161">
        <v>49376.0</v>
      </c>
      <c r="AK70" s="161">
        <v>49741.0</v>
      </c>
      <c r="AL70" s="161">
        <v>50107.0</v>
      </c>
      <c r="AM70" s="161">
        <v>50472.0</v>
      </c>
      <c r="AN70" s="161">
        <v>50837.0</v>
      </c>
      <c r="AO70" s="161">
        <v>51202.0</v>
      </c>
      <c r="AP70" s="161">
        <v>51568.0</v>
      </c>
      <c r="AQ70" s="161">
        <v>51933.0</v>
      </c>
      <c r="AR70" s="161">
        <v>52298.0</v>
      </c>
      <c r="AS70" s="161">
        <v>52663.0</v>
      </c>
      <c r="AT70" s="161">
        <v>53029.0</v>
      </c>
      <c r="AU70" s="161">
        <v>53394.0</v>
      </c>
      <c r="AV70" s="161">
        <v>53759.0</v>
      </c>
      <c r="AW70" s="161">
        <v>54124.0</v>
      </c>
      <c r="AX70" s="161">
        <v>54490.0</v>
      </c>
      <c r="AY70" s="161">
        <v>54855.0</v>
      </c>
    </row>
    <row r="71" ht="13.5" hidden="1" customHeight="1">
      <c r="A71" s="183"/>
      <c r="B71" s="155"/>
      <c r="C71" s="155"/>
      <c r="D71" s="155"/>
      <c r="E71" s="155"/>
      <c r="F71" s="155"/>
      <c r="G71" s="156"/>
      <c r="H71" s="155"/>
      <c r="I71" s="161">
        <v>39515.0</v>
      </c>
      <c r="J71" s="161">
        <v>39881.0</v>
      </c>
      <c r="K71" s="161">
        <v>40246.0</v>
      </c>
      <c r="L71" s="161">
        <v>40611.0</v>
      </c>
      <c r="M71" s="161">
        <v>40976.0</v>
      </c>
      <c r="N71" s="161">
        <v>41342.0</v>
      </c>
      <c r="O71" s="161">
        <v>41707.0</v>
      </c>
      <c r="P71" s="161">
        <v>42072.0</v>
      </c>
      <c r="Q71" s="161">
        <v>42437.0</v>
      </c>
      <c r="R71" s="161">
        <v>42803.0</v>
      </c>
      <c r="S71" s="161">
        <v>43168.0</v>
      </c>
      <c r="T71" s="161">
        <v>43533.0</v>
      </c>
      <c r="U71" s="161">
        <v>43898.0</v>
      </c>
      <c r="V71" s="161">
        <v>44264.0</v>
      </c>
      <c r="W71" s="161">
        <v>44629.0</v>
      </c>
      <c r="X71" s="161">
        <v>44994.0</v>
      </c>
      <c r="Y71" s="161">
        <v>45359.0</v>
      </c>
      <c r="Z71" s="161">
        <v>45725.0</v>
      </c>
      <c r="AA71" s="161">
        <v>46090.0</v>
      </c>
      <c r="AB71" s="161">
        <v>46455.0</v>
      </c>
      <c r="AC71" s="161">
        <v>46820.0</v>
      </c>
      <c r="AD71" s="161">
        <v>47186.0</v>
      </c>
      <c r="AE71" s="161">
        <v>47551.0</v>
      </c>
      <c r="AF71" s="161">
        <v>47916.0</v>
      </c>
      <c r="AG71" s="161">
        <v>48281.0</v>
      </c>
      <c r="AH71" s="161">
        <v>48647.0</v>
      </c>
      <c r="AI71" s="161">
        <v>49012.0</v>
      </c>
      <c r="AJ71" s="161">
        <v>49377.0</v>
      </c>
      <c r="AK71" s="161">
        <v>49742.0</v>
      </c>
      <c r="AL71" s="161">
        <v>50108.0</v>
      </c>
      <c r="AM71" s="161">
        <v>50473.0</v>
      </c>
      <c r="AN71" s="161">
        <v>50838.0</v>
      </c>
      <c r="AO71" s="161">
        <v>51203.0</v>
      </c>
      <c r="AP71" s="161">
        <v>51569.0</v>
      </c>
      <c r="AQ71" s="161">
        <v>51934.0</v>
      </c>
      <c r="AR71" s="161">
        <v>52299.0</v>
      </c>
      <c r="AS71" s="161">
        <v>52664.0</v>
      </c>
      <c r="AT71" s="161">
        <v>53030.0</v>
      </c>
      <c r="AU71" s="161">
        <v>53395.0</v>
      </c>
      <c r="AV71" s="161">
        <v>53760.0</v>
      </c>
      <c r="AW71" s="161">
        <v>54125.0</v>
      </c>
      <c r="AX71" s="161">
        <v>54491.0</v>
      </c>
      <c r="AY71" s="161">
        <v>54856.0</v>
      </c>
    </row>
    <row r="72" ht="13.5" hidden="1" customHeight="1">
      <c r="A72" s="183"/>
      <c r="B72" s="155"/>
      <c r="C72" s="155"/>
      <c r="D72" s="155"/>
      <c r="E72" s="155"/>
      <c r="F72" s="155"/>
      <c r="G72" s="156"/>
      <c r="H72" s="155"/>
      <c r="I72" s="161">
        <v>39516.0</v>
      </c>
      <c r="J72" s="161">
        <v>39882.0</v>
      </c>
      <c r="K72" s="161">
        <v>40247.0</v>
      </c>
      <c r="L72" s="161">
        <v>40612.0</v>
      </c>
      <c r="M72" s="161">
        <v>40977.0</v>
      </c>
      <c r="N72" s="161">
        <v>41343.0</v>
      </c>
      <c r="O72" s="161">
        <v>41708.0</v>
      </c>
      <c r="P72" s="161">
        <v>42073.0</v>
      </c>
      <c r="Q72" s="161">
        <v>42438.0</v>
      </c>
      <c r="R72" s="161">
        <v>42804.0</v>
      </c>
      <c r="S72" s="161">
        <v>43169.0</v>
      </c>
      <c r="T72" s="161">
        <v>43534.0</v>
      </c>
      <c r="U72" s="161">
        <v>43899.0</v>
      </c>
      <c r="V72" s="161">
        <v>44265.0</v>
      </c>
      <c r="W72" s="161">
        <v>44630.0</v>
      </c>
      <c r="X72" s="161">
        <v>44995.0</v>
      </c>
      <c r="Y72" s="161">
        <v>45360.0</v>
      </c>
      <c r="Z72" s="161">
        <v>45726.0</v>
      </c>
      <c r="AA72" s="161">
        <v>46091.0</v>
      </c>
      <c r="AB72" s="161">
        <v>46456.0</v>
      </c>
      <c r="AC72" s="161">
        <v>46821.0</v>
      </c>
      <c r="AD72" s="161">
        <v>47187.0</v>
      </c>
      <c r="AE72" s="161">
        <v>47552.0</v>
      </c>
      <c r="AF72" s="161">
        <v>47917.0</v>
      </c>
      <c r="AG72" s="161">
        <v>48282.0</v>
      </c>
      <c r="AH72" s="161">
        <v>48648.0</v>
      </c>
      <c r="AI72" s="161">
        <v>49013.0</v>
      </c>
      <c r="AJ72" s="161">
        <v>49378.0</v>
      </c>
      <c r="AK72" s="161">
        <v>49743.0</v>
      </c>
      <c r="AL72" s="161">
        <v>50109.0</v>
      </c>
      <c r="AM72" s="161">
        <v>50474.0</v>
      </c>
      <c r="AN72" s="161">
        <v>50839.0</v>
      </c>
      <c r="AO72" s="161">
        <v>51204.0</v>
      </c>
      <c r="AP72" s="161">
        <v>51570.0</v>
      </c>
      <c r="AQ72" s="161">
        <v>51935.0</v>
      </c>
      <c r="AR72" s="161">
        <v>52300.0</v>
      </c>
      <c r="AS72" s="161">
        <v>52665.0</v>
      </c>
      <c r="AT72" s="161">
        <v>53031.0</v>
      </c>
      <c r="AU72" s="161">
        <v>53396.0</v>
      </c>
      <c r="AV72" s="161">
        <v>53761.0</v>
      </c>
      <c r="AW72" s="161">
        <v>54126.0</v>
      </c>
      <c r="AX72" s="161">
        <v>54492.0</v>
      </c>
      <c r="AY72" s="161">
        <v>54857.0</v>
      </c>
    </row>
    <row r="73" ht="13.5" hidden="1" customHeight="1">
      <c r="A73" s="183"/>
      <c r="B73" s="155"/>
      <c r="C73" s="155"/>
      <c r="D73" s="155"/>
      <c r="E73" s="155"/>
      <c r="F73" s="155"/>
      <c r="G73" s="156"/>
      <c r="H73" s="155"/>
      <c r="I73" s="161">
        <v>39517.0</v>
      </c>
      <c r="J73" s="161">
        <v>39883.0</v>
      </c>
      <c r="K73" s="161">
        <v>40248.0</v>
      </c>
      <c r="L73" s="161">
        <v>40613.0</v>
      </c>
      <c r="M73" s="161">
        <v>40978.0</v>
      </c>
      <c r="N73" s="161">
        <v>41344.0</v>
      </c>
      <c r="O73" s="161">
        <v>41709.0</v>
      </c>
      <c r="P73" s="161">
        <v>42074.0</v>
      </c>
      <c r="Q73" s="161">
        <v>42439.0</v>
      </c>
      <c r="R73" s="161">
        <v>42805.0</v>
      </c>
      <c r="S73" s="161">
        <v>43170.0</v>
      </c>
      <c r="T73" s="161">
        <v>43535.0</v>
      </c>
      <c r="U73" s="161">
        <v>43900.0</v>
      </c>
      <c r="V73" s="161">
        <v>44266.0</v>
      </c>
      <c r="W73" s="161">
        <v>44631.0</v>
      </c>
      <c r="X73" s="161">
        <v>44996.0</v>
      </c>
      <c r="Y73" s="161">
        <v>45361.0</v>
      </c>
      <c r="Z73" s="161">
        <v>45727.0</v>
      </c>
      <c r="AA73" s="161">
        <v>46092.0</v>
      </c>
      <c r="AB73" s="161">
        <v>46457.0</v>
      </c>
      <c r="AC73" s="161">
        <v>46822.0</v>
      </c>
      <c r="AD73" s="161">
        <v>47188.0</v>
      </c>
      <c r="AE73" s="161">
        <v>47553.0</v>
      </c>
      <c r="AF73" s="161">
        <v>47918.0</v>
      </c>
      <c r="AG73" s="161">
        <v>48283.0</v>
      </c>
      <c r="AH73" s="161">
        <v>48649.0</v>
      </c>
      <c r="AI73" s="161">
        <v>49014.0</v>
      </c>
      <c r="AJ73" s="161">
        <v>49379.0</v>
      </c>
      <c r="AK73" s="161">
        <v>49744.0</v>
      </c>
      <c r="AL73" s="161">
        <v>50110.0</v>
      </c>
      <c r="AM73" s="161">
        <v>50475.0</v>
      </c>
      <c r="AN73" s="161">
        <v>50840.0</v>
      </c>
      <c r="AO73" s="161">
        <v>51205.0</v>
      </c>
      <c r="AP73" s="161">
        <v>51571.0</v>
      </c>
      <c r="AQ73" s="161">
        <v>51936.0</v>
      </c>
      <c r="AR73" s="161">
        <v>52301.0</v>
      </c>
      <c r="AS73" s="161">
        <v>52666.0</v>
      </c>
      <c r="AT73" s="161">
        <v>53032.0</v>
      </c>
      <c r="AU73" s="161">
        <v>53397.0</v>
      </c>
      <c r="AV73" s="161">
        <v>53762.0</v>
      </c>
      <c r="AW73" s="161">
        <v>54127.0</v>
      </c>
      <c r="AX73" s="161">
        <v>54493.0</v>
      </c>
      <c r="AY73" s="161">
        <v>54858.0</v>
      </c>
    </row>
    <row r="74" ht="13.5" hidden="1" customHeight="1">
      <c r="A74" s="183"/>
      <c r="B74" s="155"/>
      <c r="C74" s="155"/>
      <c r="D74" s="155"/>
      <c r="E74" s="155"/>
      <c r="F74" s="155"/>
      <c r="G74" s="156"/>
      <c r="H74" s="155"/>
      <c r="I74" s="161">
        <v>39518.0</v>
      </c>
      <c r="J74" s="161">
        <v>39884.0</v>
      </c>
      <c r="K74" s="161">
        <v>40249.0</v>
      </c>
      <c r="L74" s="161">
        <v>40614.0</v>
      </c>
      <c r="M74" s="161">
        <v>40979.0</v>
      </c>
      <c r="N74" s="161">
        <v>41345.0</v>
      </c>
      <c r="O74" s="161">
        <v>41710.0</v>
      </c>
      <c r="P74" s="161">
        <v>42075.0</v>
      </c>
      <c r="Q74" s="161">
        <v>42440.0</v>
      </c>
      <c r="R74" s="161">
        <v>42806.0</v>
      </c>
      <c r="S74" s="161">
        <v>43171.0</v>
      </c>
      <c r="T74" s="161">
        <v>43536.0</v>
      </c>
      <c r="U74" s="161">
        <v>43901.0</v>
      </c>
      <c r="V74" s="161">
        <v>44267.0</v>
      </c>
      <c r="W74" s="161">
        <v>44632.0</v>
      </c>
      <c r="X74" s="161">
        <v>44997.0</v>
      </c>
      <c r="Y74" s="161">
        <v>45362.0</v>
      </c>
      <c r="Z74" s="161">
        <v>45728.0</v>
      </c>
      <c r="AA74" s="161">
        <v>46093.0</v>
      </c>
      <c r="AB74" s="161">
        <v>46458.0</v>
      </c>
      <c r="AC74" s="161">
        <v>46823.0</v>
      </c>
      <c r="AD74" s="161">
        <v>47189.0</v>
      </c>
      <c r="AE74" s="161">
        <v>47554.0</v>
      </c>
      <c r="AF74" s="161">
        <v>47919.0</v>
      </c>
      <c r="AG74" s="161">
        <v>48284.0</v>
      </c>
      <c r="AH74" s="161">
        <v>48650.0</v>
      </c>
      <c r="AI74" s="161">
        <v>49015.0</v>
      </c>
      <c r="AJ74" s="161">
        <v>49380.0</v>
      </c>
      <c r="AK74" s="161">
        <v>49745.0</v>
      </c>
      <c r="AL74" s="161">
        <v>50111.0</v>
      </c>
      <c r="AM74" s="161">
        <v>50476.0</v>
      </c>
      <c r="AN74" s="161">
        <v>50841.0</v>
      </c>
      <c r="AO74" s="161">
        <v>51206.0</v>
      </c>
      <c r="AP74" s="161">
        <v>51572.0</v>
      </c>
      <c r="AQ74" s="161">
        <v>51937.0</v>
      </c>
      <c r="AR74" s="161">
        <v>52302.0</v>
      </c>
      <c r="AS74" s="161">
        <v>52667.0</v>
      </c>
      <c r="AT74" s="161">
        <v>53033.0</v>
      </c>
      <c r="AU74" s="161">
        <v>53398.0</v>
      </c>
      <c r="AV74" s="161">
        <v>53763.0</v>
      </c>
      <c r="AW74" s="161">
        <v>54128.0</v>
      </c>
      <c r="AX74" s="161">
        <v>54494.0</v>
      </c>
      <c r="AY74" s="161">
        <v>54859.0</v>
      </c>
    </row>
    <row r="75" ht="13.5" hidden="1" customHeight="1">
      <c r="A75" s="183"/>
      <c r="B75" s="155"/>
      <c r="C75" s="155"/>
      <c r="D75" s="155"/>
      <c r="E75" s="155"/>
      <c r="F75" s="155"/>
      <c r="G75" s="156"/>
      <c r="H75" s="155"/>
      <c r="I75" s="161">
        <v>39519.0</v>
      </c>
      <c r="J75" s="161">
        <v>39885.0</v>
      </c>
      <c r="K75" s="161">
        <v>40250.0</v>
      </c>
      <c r="L75" s="161">
        <v>40615.0</v>
      </c>
      <c r="M75" s="161">
        <v>40980.0</v>
      </c>
      <c r="N75" s="161">
        <v>41346.0</v>
      </c>
      <c r="O75" s="161">
        <v>41711.0</v>
      </c>
      <c r="P75" s="161">
        <v>42076.0</v>
      </c>
      <c r="Q75" s="161">
        <v>42441.0</v>
      </c>
      <c r="R75" s="161">
        <v>42807.0</v>
      </c>
      <c r="S75" s="161">
        <v>43172.0</v>
      </c>
      <c r="T75" s="161">
        <v>43537.0</v>
      </c>
      <c r="U75" s="161">
        <v>43902.0</v>
      </c>
      <c r="V75" s="161">
        <v>44268.0</v>
      </c>
      <c r="W75" s="161">
        <v>44633.0</v>
      </c>
      <c r="X75" s="161">
        <v>44998.0</v>
      </c>
      <c r="Y75" s="161">
        <v>45363.0</v>
      </c>
      <c r="Z75" s="161">
        <v>45729.0</v>
      </c>
      <c r="AA75" s="161">
        <v>46094.0</v>
      </c>
      <c r="AB75" s="161">
        <v>46459.0</v>
      </c>
      <c r="AC75" s="161">
        <v>46824.0</v>
      </c>
      <c r="AD75" s="161">
        <v>47190.0</v>
      </c>
      <c r="AE75" s="161">
        <v>47555.0</v>
      </c>
      <c r="AF75" s="161">
        <v>47920.0</v>
      </c>
      <c r="AG75" s="161">
        <v>48285.0</v>
      </c>
      <c r="AH75" s="161">
        <v>48651.0</v>
      </c>
      <c r="AI75" s="161">
        <v>49016.0</v>
      </c>
      <c r="AJ75" s="161">
        <v>49381.0</v>
      </c>
      <c r="AK75" s="161">
        <v>49746.0</v>
      </c>
      <c r="AL75" s="161">
        <v>50112.0</v>
      </c>
      <c r="AM75" s="161">
        <v>50477.0</v>
      </c>
      <c r="AN75" s="161">
        <v>50842.0</v>
      </c>
      <c r="AO75" s="161">
        <v>51207.0</v>
      </c>
      <c r="AP75" s="161">
        <v>51573.0</v>
      </c>
      <c r="AQ75" s="161">
        <v>51938.0</v>
      </c>
      <c r="AR75" s="161">
        <v>52303.0</v>
      </c>
      <c r="AS75" s="161">
        <v>52668.0</v>
      </c>
      <c r="AT75" s="161">
        <v>53034.0</v>
      </c>
      <c r="AU75" s="161">
        <v>53399.0</v>
      </c>
      <c r="AV75" s="161">
        <v>53764.0</v>
      </c>
      <c r="AW75" s="161">
        <v>54129.0</v>
      </c>
      <c r="AX75" s="161">
        <v>54495.0</v>
      </c>
      <c r="AY75" s="161">
        <v>54860.0</v>
      </c>
    </row>
    <row r="76" ht="13.5" hidden="1" customHeight="1">
      <c r="A76" s="183"/>
      <c r="B76" s="155"/>
      <c r="C76" s="155"/>
      <c r="D76" s="155"/>
      <c r="E76" s="155"/>
      <c r="F76" s="155"/>
      <c r="G76" s="156"/>
      <c r="H76" s="155"/>
      <c r="I76" s="161">
        <v>39520.0</v>
      </c>
      <c r="J76" s="161">
        <v>39886.0</v>
      </c>
      <c r="K76" s="161">
        <v>40251.0</v>
      </c>
      <c r="L76" s="161">
        <v>40616.0</v>
      </c>
      <c r="M76" s="161">
        <v>40981.0</v>
      </c>
      <c r="N76" s="161">
        <v>41347.0</v>
      </c>
      <c r="O76" s="161">
        <v>41712.0</v>
      </c>
      <c r="P76" s="161">
        <v>42077.0</v>
      </c>
      <c r="Q76" s="161">
        <v>42442.0</v>
      </c>
      <c r="R76" s="161">
        <v>42808.0</v>
      </c>
      <c r="S76" s="161">
        <v>43173.0</v>
      </c>
      <c r="T76" s="161">
        <v>43538.0</v>
      </c>
      <c r="U76" s="161">
        <v>43903.0</v>
      </c>
      <c r="V76" s="161">
        <v>44269.0</v>
      </c>
      <c r="W76" s="161">
        <v>44634.0</v>
      </c>
      <c r="X76" s="161">
        <v>44999.0</v>
      </c>
      <c r="Y76" s="161">
        <v>45364.0</v>
      </c>
      <c r="Z76" s="161">
        <v>45730.0</v>
      </c>
      <c r="AA76" s="161">
        <v>46095.0</v>
      </c>
      <c r="AB76" s="161">
        <v>46460.0</v>
      </c>
      <c r="AC76" s="161">
        <v>46825.0</v>
      </c>
      <c r="AD76" s="161">
        <v>47191.0</v>
      </c>
      <c r="AE76" s="161">
        <v>47556.0</v>
      </c>
      <c r="AF76" s="161">
        <v>47921.0</v>
      </c>
      <c r="AG76" s="161">
        <v>48286.0</v>
      </c>
      <c r="AH76" s="161">
        <v>48652.0</v>
      </c>
      <c r="AI76" s="161">
        <v>49017.0</v>
      </c>
      <c r="AJ76" s="161">
        <v>49382.0</v>
      </c>
      <c r="AK76" s="161">
        <v>49747.0</v>
      </c>
      <c r="AL76" s="161">
        <v>50113.0</v>
      </c>
      <c r="AM76" s="161">
        <v>50478.0</v>
      </c>
      <c r="AN76" s="161">
        <v>50843.0</v>
      </c>
      <c r="AO76" s="161">
        <v>51208.0</v>
      </c>
      <c r="AP76" s="161">
        <v>51574.0</v>
      </c>
      <c r="AQ76" s="161">
        <v>51939.0</v>
      </c>
      <c r="AR76" s="161">
        <v>52304.0</v>
      </c>
      <c r="AS76" s="161">
        <v>52669.0</v>
      </c>
      <c r="AT76" s="161">
        <v>53035.0</v>
      </c>
      <c r="AU76" s="161">
        <v>53400.0</v>
      </c>
      <c r="AV76" s="161">
        <v>53765.0</v>
      </c>
      <c r="AW76" s="161">
        <v>54130.0</v>
      </c>
      <c r="AX76" s="161">
        <v>54496.0</v>
      </c>
      <c r="AY76" s="161">
        <v>54861.0</v>
      </c>
    </row>
    <row r="77" ht="13.5" hidden="1" customHeight="1">
      <c r="A77" s="183"/>
      <c r="B77" s="155"/>
      <c r="C77" s="155"/>
      <c r="D77" s="155"/>
      <c r="E77" s="155"/>
      <c r="F77" s="155"/>
      <c r="G77" s="156"/>
      <c r="H77" s="155"/>
      <c r="I77" s="161">
        <v>39521.0</v>
      </c>
      <c r="J77" s="161">
        <v>39887.0</v>
      </c>
      <c r="K77" s="161">
        <v>40252.0</v>
      </c>
      <c r="L77" s="161">
        <v>40617.0</v>
      </c>
      <c r="M77" s="161">
        <v>40982.0</v>
      </c>
      <c r="N77" s="161">
        <v>41348.0</v>
      </c>
      <c r="O77" s="161">
        <v>41713.0</v>
      </c>
      <c r="P77" s="161">
        <v>42078.0</v>
      </c>
      <c r="Q77" s="161">
        <v>42443.0</v>
      </c>
      <c r="R77" s="161">
        <v>42809.0</v>
      </c>
      <c r="S77" s="161">
        <v>43174.0</v>
      </c>
      <c r="T77" s="161">
        <v>43539.0</v>
      </c>
      <c r="U77" s="161">
        <v>43904.0</v>
      </c>
      <c r="V77" s="161">
        <v>44270.0</v>
      </c>
      <c r="W77" s="161">
        <v>44635.0</v>
      </c>
      <c r="X77" s="161">
        <v>45000.0</v>
      </c>
      <c r="Y77" s="161">
        <v>45365.0</v>
      </c>
      <c r="Z77" s="161">
        <v>45731.0</v>
      </c>
      <c r="AA77" s="161">
        <v>46096.0</v>
      </c>
      <c r="AB77" s="161">
        <v>46461.0</v>
      </c>
      <c r="AC77" s="161">
        <v>46826.0</v>
      </c>
      <c r="AD77" s="161">
        <v>47192.0</v>
      </c>
      <c r="AE77" s="161">
        <v>47557.0</v>
      </c>
      <c r="AF77" s="161">
        <v>47922.0</v>
      </c>
      <c r="AG77" s="161">
        <v>48287.0</v>
      </c>
      <c r="AH77" s="161">
        <v>48653.0</v>
      </c>
      <c r="AI77" s="161">
        <v>49018.0</v>
      </c>
      <c r="AJ77" s="161">
        <v>49383.0</v>
      </c>
      <c r="AK77" s="161">
        <v>49748.0</v>
      </c>
      <c r="AL77" s="161">
        <v>50114.0</v>
      </c>
      <c r="AM77" s="161">
        <v>50479.0</v>
      </c>
      <c r="AN77" s="161">
        <v>50844.0</v>
      </c>
      <c r="AO77" s="161">
        <v>51209.0</v>
      </c>
      <c r="AP77" s="161">
        <v>51575.0</v>
      </c>
      <c r="AQ77" s="161">
        <v>51940.0</v>
      </c>
      <c r="AR77" s="161">
        <v>52305.0</v>
      </c>
      <c r="AS77" s="161">
        <v>52670.0</v>
      </c>
      <c r="AT77" s="161">
        <v>53036.0</v>
      </c>
      <c r="AU77" s="161">
        <v>53401.0</v>
      </c>
      <c r="AV77" s="161">
        <v>53766.0</v>
      </c>
      <c r="AW77" s="161">
        <v>54131.0</v>
      </c>
      <c r="AX77" s="161">
        <v>54497.0</v>
      </c>
      <c r="AY77" s="161">
        <v>54862.0</v>
      </c>
    </row>
    <row r="78" ht="13.5" hidden="1" customHeight="1">
      <c r="A78" s="183"/>
      <c r="B78" s="155"/>
      <c r="C78" s="155"/>
      <c r="D78" s="155"/>
      <c r="E78" s="155"/>
      <c r="F78" s="155"/>
      <c r="G78" s="156"/>
      <c r="H78" s="155"/>
      <c r="I78" s="161">
        <v>39522.0</v>
      </c>
      <c r="J78" s="161">
        <v>39888.0</v>
      </c>
      <c r="K78" s="161">
        <v>40253.0</v>
      </c>
      <c r="L78" s="161">
        <v>40618.0</v>
      </c>
      <c r="M78" s="161">
        <v>40983.0</v>
      </c>
      <c r="N78" s="161">
        <v>41349.0</v>
      </c>
      <c r="O78" s="161">
        <v>41714.0</v>
      </c>
      <c r="P78" s="161">
        <v>42079.0</v>
      </c>
      <c r="Q78" s="161">
        <v>42444.0</v>
      </c>
      <c r="R78" s="161">
        <v>42810.0</v>
      </c>
      <c r="S78" s="161">
        <v>43175.0</v>
      </c>
      <c r="T78" s="161">
        <v>43540.0</v>
      </c>
      <c r="U78" s="161">
        <v>43905.0</v>
      </c>
      <c r="V78" s="161">
        <v>44271.0</v>
      </c>
      <c r="W78" s="161">
        <v>44636.0</v>
      </c>
      <c r="X78" s="161">
        <v>45001.0</v>
      </c>
      <c r="Y78" s="161">
        <v>45366.0</v>
      </c>
      <c r="Z78" s="161">
        <v>45732.0</v>
      </c>
      <c r="AA78" s="161">
        <v>46097.0</v>
      </c>
      <c r="AB78" s="161">
        <v>46462.0</v>
      </c>
      <c r="AC78" s="161">
        <v>46827.0</v>
      </c>
      <c r="AD78" s="161">
        <v>47193.0</v>
      </c>
      <c r="AE78" s="161">
        <v>47558.0</v>
      </c>
      <c r="AF78" s="161">
        <v>47923.0</v>
      </c>
      <c r="AG78" s="161">
        <v>48288.0</v>
      </c>
      <c r="AH78" s="161">
        <v>48654.0</v>
      </c>
      <c r="AI78" s="161">
        <v>49019.0</v>
      </c>
      <c r="AJ78" s="161">
        <v>49384.0</v>
      </c>
      <c r="AK78" s="161">
        <v>49749.0</v>
      </c>
      <c r="AL78" s="161">
        <v>50115.0</v>
      </c>
      <c r="AM78" s="161">
        <v>50480.0</v>
      </c>
      <c r="AN78" s="161">
        <v>50845.0</v>
      </c>
      <c r="AO78" s="161">
        <v>51210.0</v>
      </c>
      <c r="AP78" s="161">
        <v>51576.0</v>
      </c>
      <c r="AQ78" s="161">
        <v>51941.0</v>
      </c>
      <c r="AR78" s="161">
        <v>52306.0</v>
      </c>
      <c r="AS78" s="161">
        <v>52671.0</v>
      </c>
      <c r="AT78" s="161">
        <v>53037.0</v>
      </c>
      <c r="AU78" s="161">
        <v>53402.0</v>
      </c>
      <c r="AV78" s="161">
        <v>53767.0</v>
      </c>
      <c r="AW78" s="161">
        <v>54132.0</v>
      </c>
      <c r="AX78" s="161">
        <v>54498.0</v>
      </c>
      <c r="AY78" s="161">
        <v>54863.0</v>
      </c>
    </row>
    <row r="79" ht="13.5" hidden="1" customHeight="1">
      <c r="A79" s="183"/>
      <c r="B79" s="155"/>
      <c r="C79" s="155"/>
      <c r="D79" s="155"/>
      <c r="E79" s="155"/>
      <c r="F79" s="155"/>
      <c r="G79" s="156"/>
      <c r="H79" s="155"/>
      <c r="I79" s="161">
        <v>39523.0</v>
      </c>
      <c r="J79" s="161">
        <v>39889.0</v>
      </c>
      <c r="K79" s="161">
        <v>40254.0</v>
      </c>
      <c r="L79" s="161">
        <v>40619.0</v>
      </c>
      <c r="M79" s="161">
        <v>40984.0</v>
      </c>
      <c r="N79" s="161">
        <v>41350.0</v>
      </c>
      <c r="O79" s="161">
        <v>41715.0</v>
      </c>
      <c r="P79" s="161">
        <v>42080.0</v>
      </c>
      <c r="Q79" s="161">
        <v>42445.0</v>
      </c>
      <c r="R79" s="161">
        <v>42811.0</v>
      </c>
      <c r="S79" s="161">
        <v>43176.0</v>
      </c>
      <c r="T79" s="161">
        <v>43541.0</v>
      </c>
      <c r="U79" s="161">
        <v>43906.0</v>
      </c>
      <c r="V79" s="161">
        <v>44272.0</v>
      </c>
      <c r="W79" s="161">
        <v>44637.0</v>
      </c>
      <c r="X79" s="161">
        <v>45002.0</v>
      </c>
      <c r="Y79" s="161">
        <v>45367.0</v>
      </c>
      <c r="Z79" s="161">
        <v>45733.0</v>
      </c>
      <c r="AA79" s="161">
        <v>46098.0</v>
      </c>
      <c r="AB79" s="161">
        <v>46463.0</v>
      </c>
      <c r="AC79" s="161">
        <v>46828.0</v>
      </c>
      <c r="AD79" s="161">
        <v>47194.0</v>
      </c>
      <c r="AE79" s="161">
        <v>47559.0</v>
      </c>
      <c r="AF79" s="161">
        <v>47924.0</v>
      </c>
      <c r="AG79" s="161">
        <v>48289.0</v>
      </c>
      <c r="AH79" s="161">
        <v>48655.0</v>
      </c>
      <c r="AI79" s="161">
        <v>49020.0</v>
      </c>
      <c r="AJ79" s="161">
        <v>49385.0</v>
      </c>
      <c r="AK79" s="161">
        <v>49750.0</v>
      </c>
      <c r="AL79" s="161">
        <v>50116.0</v>
      </c>
      <c r="AM79" s="161">
        <v>50481.0</v>
      </c>
      <c r="AN79" s="161">
        <v>50846.0</v>
      </c>
      <c r="AO79" s="161">
        <v>51211.0</v>
      </c>
      <c r="AP79" s="161">
        <v>51577.0</v>
      </c>
      <c r="AQ79" s="161">
        <v>51942.0</v>
      </c>
      <c r="AR79" s="161">
        <v>52307.0</v>
      </c>
      <c r="AS79" s="161">
        <v>52672.0</v>
      </c>
      <c r="AT79" s="161">
        <v>53038.0</v>
      </c>
      <c r="AU79" s="161">
        <v>53403.0</v>
      </c>
      <c r="AV79" s="161">
        <v>53768.0</v>
      </c>
      <c r="AW79" s="161">
        <v>54133.0</v>
      </c>
      <c r="AX79" s="161">
        <v>54499.0</v>
      </c>
      <c r="AY79" s="161">
        <v>54864.0</v>
      </c>
    </row>
    <row r="80" ht="13.5" hidden="1" customHeight="1">
      <c r="A80" s="183"/>
      <c r="B80" s="155"/>
      <c r="C80" s="155"/>
      <c r="D80" s="155"/>
      <c r="E80" s="155"/>
      <c r="F80" s="155"/>
      <c r="G80" s="156"/>
      <c r="H80" s="155"/>
      <c r="I80" s="161">
        <v>39524.0</v>
      </c>
      <c r="J80" s="161">
        <v>39890.0</v>
      </c>
      <c r="K80" s="161">
        <v>40255.0</v>
      </c>
      <c r="L80" s="161">
        <v>40620.0</v>
      </c>
      <c r="M80" s="161">
        <v>40985.0</v>
      </c>
      <c r="N80" s="161">
        <v>41351.0</v>
      </c>
      <c r="O80" s="161">
        <v>41716.0</v>
      </c>
      <c r="P80" s="161">
        <v>42081.0</v>
      </c>
      <c r="Q80" s="161">
        <v>42446.0</v>
      </c>
      <c r="R80" s="161">
        <v>42812.0</v>
      </c>
      <c r="S80" s="161">
        <v>43177.0</v>
      </c>
      <c r="T80" s="161">
        <v>43542.0</v>
      </c>
      <c r="U80" s="161">
        <v>43907.0</v>
      </c>
      <c r="V80" s="161">
        <v>44273.0</v>
      </c>
      <c r="W80" s="161">
        <v>44638.0</v>
      </c>
      <c r="X80" s="161">
        <v>45003.0</v>
      </c>
      <c r="Y80" s="161">
        <v>45368.0</v>
      </c>
      <c r="Z80" s="161">
        <v>45734.0</v>
      </c>
      <c r="AA80" s="161">
        <v>46099.0</v>
      </c>
      <c r="AB80" s="161">
        <v>46464.0</v>
      </c>
      <c r="AC80" s="161">
        <v>46829.0</v>
      </c>
      <c r="AD80" s="161">
        <v>47195.0</v>
      </c>
      <c r="AE80" s="161">
        <v>47560.0</v>
      </c>
      <c r="AF80" s="161">
        <v>47925.0</v>
      </c>
      <c r="AG80" s="161">
        <v>48290.0</v>
      </c>
      <c r="AH80" s="161">
        <v>48656.0</v>
      </c>
      <c r="AI80" s="161">
        <v>49021.0</v>
      </c>
      <c r="AJ80" s="161">
        <v>49386.0</v>
      </c>
      <c r="AK80" s="161">
        <v>49751.0</v>
      </c>
      <c r="AL80" s="161">
        <v>50117.0</v>
      </c>
      <c r="AM80" s="161">
        <v>50482.0</v>
      </c>
      <c r="AN80" s="161">
        <v>50847.0</v>
      </c>
      <c r="AO80" s="161">
        <v>51212.0</v>
      </c>
      <c r="AP80" s="161">
        <v>51578.0</v>
      </c>
      <c r="AQ80" s="161">
        <v>51943.0</v>
      </c>
      <c r="AR80" s="161">
        <v>52308.0</v>
      </c>
      <c r="AS80" s="161">
        <v>52673.0</v>
      </c>
      <c r="AT80" s="161">
        <v>53039.0</v>
      </c>
      <c r="AU80" s="161">
        <v>53404.0</v>
      </c>
      <c r="AV80" s="161">
        <v>53769.0</v>
      </c>
      <c r="AW80" s="161">
        <v>54134.0</v>
      </c>
      <c r="AX80" s="161">
        <v>54500.0</v>
      </c>
      <c r="AY80" s="161">
        <v>54865.0</v>
      </c>
    </row>
    <row r="81" ht="13.5" hidden="1" customHeight="1">
      <c r="A81" s="183"/>
      <c r="B81" s="155"/>
      <c r="C81" s="155"/>
      <c r="D81" s="155"/>
      <c r="E81" s="155"/>
      <c r="F81" s="155"/>
      <c r="G81" s="156"/>
      <c r="H81" s="155"/>
      <c r="I81" s="161">
        <v>39525.0</v>
      </c>
      <c r="J81" s="161">
        <v>39891.0</v>
      </c>
      <c r="K81" s="161">
        <v>40256.0</v>
      </c>
      <c r="L81" s="161">
        <v>40621.0</v>
      </c>
      <c r="M81" s="161">
        <v>40986.0</v>
      </c>
      <c r="N81" s="161">
        <v>41352.0</v>
      </c>
      <c r="O81" s="161">
        <v>41717.0</v>
      </c>
      <c r="P81" s="161">
        <v>42082.0</v>
      </c>
      <c r="Q81" s="161">
        <v>42447.0</v>
      </c>
      <c r="R81" s="161">
        <v>42813.0</v>
      </c>
      <c r="S81" s="161">
        <v>43178.0</v>
      </c>
      <c r="T81" s="161">
        <v>43543.0</v>
      </c>
      <c r="U81" s="161">
        <v>43908.0</v>
      </c>
      <c r="V81" s="161">
        <v>44274.0</v>
      </c>
      <c r="W81" s="161">
        <v>44639.0</v>
      </c>
      <c r="X81" s="161">
        <v>45004.0</v>
      </c>
      <c r="Y81" s="161">
        <v>45369.0</v>
      </c>
      <c r="Z81" s="161">
        <v>45735.0</v>
      </c>
      <c r="AA81" s="161">
        <v>46100.0</v>
      </c>
      <c r="AB81" s="161">
        <v>46465.0</v>
      </c>
      <c r="AC81" s="161">
        <v>46830.0</v>
      </c>
      <c r="AD81" s="161">
        <v>47196.0</v>
      </c>
      <c r="AE81" s="161">
        <v>47561.0</v>
      </c>
      <c r="AF81" s="161">
        <v>47926.0</v>
      </c>
      <c r="AG81" s="161">
        <v>48291.0</v>
      </c>
      <c r="AH81" s="161">
        <v>48657.0</v>
      </c>
      <c r="AI81" s="161">
        <v>49022.0</v>
      </c>
      <c r="AJ81" s="161">
        <v>49387.0</v>
      </c>
      <c r="AK81" s="161">
        <v>49752.0</v>
      </c>
      <c r="AL81" s="161">
        <v>50118.0</v>
      </c>
      <c r="AM81" s="161">
        <v>50483.0</v>
      </c>
      <c r="AN81" s="161">
        <v>50848.0</v>
      </c>
      <c r="AO81" s="161">
        <v>51213.0</v>
      </c>
      <c r="AP81" s="161">
        <v>51579.0</v>
      </c>
      <c r="AQ81" s="161">
        <v>51944.0</v>
      </c>
      <c r="AR81" s="161">
        <v>52309.0</v>
      </c>
      <c r="AS81" s="161">
        <v>52674.0</v>
      </c>
      <c r="AT81" s="161">
        <v>53040.0</v>
      </c>
      <c r="AU81" s="161">
        <v>53405.0</v>
      </c>
      <c r="AV81" s="161">
        <v>53770.0</v>
      </c>
      <c r="AW81" s="161">
        <v>54135.0</v>
      </c>
      <c r="AX81" s="161">
        <v>54501.0</v>
      </c>
      <c r="AY81" s="161">
        <v>54866.0</v>
      </c>
    </row>
    <row r="82" ht="13.5" hidden="1" customHeight="1">
      <c r="A82" s="183"/>
      <c r="B82" s="155"/>
      <c r="C82" s="155"/>
      <c r="D82" s="155"/>
      <c r="E82" s="155"/>
      <c r="F82" s="155"/>
      <c r="G82" s="156"/>
      <c r="H82" s="155"/>
      <c r="I82" s="161">
        <v>39526.0</v>
      </c>
      <c r="J82" s="161">
        <v>39892.0</v>
      </c>
      <c r="K82" s="161">
        <v>40257.0</v>
      </c>
      <c r="L82" s="161">
        <v>40622.0</v>
      </c>
      <c r="M82" s="161">
        <v>40987.0</v>
      </c>
      <c r="N82" s="161">
        <v>41353.0</v>
      </c>
      <c r="O82" s="161">
        <v>41718.0</v>
      </c>
      <c r="P82" s="161">
        <v>42083.0</v>
      </c>
      <c r="Q82" s="161">
        <v>42448.0</v>
      </c>
      <c r="R82" s="161">
        <v>42814.0</v>
      </c>
      <c r="S82" s="161">
        <v>43179.0</v>
      </c>
      <c r="T82" s="161">
        <v>43544.0</v>
      </c>
      <c r="U82" s="161">
        <v>43909.0</v>
      </c>
      <c r="V82" s="161">
        <v>44275.0</v>
      </c>
      <c r="W82" s="161">
        <v>44640.0</v>
      </c>
      <c r="X82" s="161">
        <v>45005.0</v>
      </c>
      <c r="Y82" s="161">
        <v>45370.0</v>
      </c>
      <c r="Z82" s="161">
        <v>45736.0</v>
      </c>
      <c r="AA82" s="161">
        <v>46101.0</v>
      </c>
      <c r="AB82" s="161">
        <v>46466.0</v>
      </c>
      <c r="AC82" s="161">
        <v>46831.0</v>
      </c>
      <c r="AD82" s="161">
        <v>47197.0</v>
      </c>
      <c r="AE82" s="161">
        <v>47562.0</v>
      </c>
      <c r="AF82" s="161">
        <v>47927.0</v>
      </c>
      <c r="AG82" s="161">
        <v>48292.0</v>
      </c>
      <c r="AH82" s="161">
        <v>48658.0</v>
      </c>
      <c r="AI82" s="161">
        <v>49023.0</v>
      </c>
      <c r="AJ82" s="161">
        <v>49388.0</v>
      </c>
      <c r="AK82" s="161">
        <v>49753.0</v>
      </c>
      <c r="AL82" s="161">
        <v>50119.0</v>
      </c>
      <c r="AM82" s="161">
        <v>50484.0</v>
      </c>
      <c r="AN82" s="161">
        <v>50849.0</v>
      </c>
      <c r="AO82" s="161">
        <v>51214.0</v>
      </c>
      <c r="AP82" s="161">
        <v>51580.0</v>
      </c>
      <c r="AQ82" s="161">
        <v>51945.0</v>
      </c>
      <c r="AR82" s="161">
        <v>52310.0</v>
      </c>
      <c r="AS82" s="161">
        <v>52675.0</v>
      </c>
      <c r="AT82" s="161">
        <v>53041.0</v>
      </c>
      <c r="AU82" s="161">
        <v>53406.0</v>
      </c>
      <c r="AV82" s="161">
        <v>53771.0</v>
      </c>
      <c r="AW82" s="161">
        <v>54136.0</v>
      </c>
      <c r="AX82" s="161">
        <v>54502.0</v>
      </c>
      <c r="AY82" s="161">
        <v>54867.0</v>
      </c>
    </row>
    <row r="83" ht="13.5" hidden="1" customHeight="1">
      <c r="A83" s="183"/>
      <c r="B83" s="155"/>
      <c r="C83" s="155"/>
      <c r="D83" s="155"/>
      <c r="E83" s="155"/>
      <c r="F83" s="155"/>
      <c r="G83" s="156"/>
      <c r="H83" s="155"/>
      <c r="I83" s="161">
        <v>39527.0</v>
      </c>
      <c r="J83" s="161">
        <v>39893.0</v>
      </c>
      <c r="K83" s="161">
        <v>40258.0</v>
      </c>
      <c r="L83" s="161">
        <v>40623.0</v>
      </c>
      <c r="M83" s="161">
        <v>40988.0</v>
      </c>
      <c r="N83" s="161">
        <v>41354.0</v>
      </c>
      <c r="O83" s="161">
        <v>41719.0</v>
      </c>
      <c r="P83" s="161">
        <v>42084.0</v>
      </c>
      <c r="Q83" s="161">
        <v>42449.0</v>
      </c>
      <c r="R83" s="161">
        <v>42815.0</v>
      </c>
      <c r="S83" s="161">
        <v>43180.0</v>
      </c>
      <c r="T83" s="161">
        <v>43545.0</v>
      </c>
      <c r="U83" s="161">
        <v>43910.0</v>
      </c>
      <c r="V83" s="161">
        <v>44276.0</v>
      </c>
      <c r="W83" s="161">
        <v>44641.0</v>
      </c>
      <c r="X83" s="161">
        <v>45006.0</v>
      </c>
      <c r="Y83" s="161">
        <v>45371.0</v>
      </c>
      <c r="Z83" s="161">
        <v>45737.0</v>
      </c>
      <c r="AA83" s="161">
        <v>46102.0</v>
      </c>
      <c r="AB83" s="161">
        <v>46467.0</v>
      </c>
      <c r="AC83" s="161">
        <v>46832.0</v>
      </c>
      <c r="AD83" s="161">
        <v>47198.0</v>
      </c>
      <c r="AE83" s="161">
        <v>47563.0</v>
      </c>
      <c r="AF83" s="161">
        <v>47928.0</v>
      </c>
      <c r="AG83" s="161">
        <v>48293.0</v>
      </c>
      <c r="AH83" s="161">
        <v>48659.0</v>
      </c>
      <c r="AI83" s="161">
        <v>49024.0</v>
      </c>
      <c r="AJ83" s="161">
        <v>49389.0</v>
      </c>
      <c r="AK83" s="161">
        <v>49754.0</v>
      </c>
      <c r="AL83" s="161">
        <v>50120.0</v>
      </c>
      <c r="AM83" s="161">
        <v>50485.0</v>
      </c>
      <c r="AN83" s="161">
        <v>50850.0</v>
      </c>
      <c r="AO83" s="161">
        <v>51215.0</v>
      </c>
      <c r="AP83" s="161">
        <v>51581.0</v>
      </c>
      <c r="AQ83" s="161">
        <v>51946.0</v>
      </c>
      <c r="AR83" s="161">
        <v>52311.0</v>
      </c>
      <c r="AS83" s="161">
        <v>52676.0</v>
      </c>
      <c r="AT83" s="161">
        <v>53042.0</v>
      </c>
      <c r="AU83" s="161">
        <v>53407.0</v>
      </c>
      <c r="AV83" s="161">
        <v>53772.0</v>
      </c>
      <c r="AW83" s="161">
        <v>54137.0</v>
      </c>
      <c r="AX83" s="161">
        <v>54503.0</v>
      </c>
      <c r="AY83" s="161">
        <v>54868.0</v>
      </c>
    </row>
    <row r="84" ht="13.5" hidden="1" customHeight="1">
      <c r="A84" s="183"/>
      <c r="B84" s="155"/>
      <c r="C84" s="155"/>
      <c r="D84" s="155"/>
      <c r="E84" s="155"/>
      <c r="F84" s="155"/>
      <c r="G84" s="156"/>
      <c r="H84" s="155"/>
      <c r="I84" s="161">
        <v>39528.0</v>
      </c>
      <c r="J84" s="161">
        <v>39894.0</v>
      </c>
      <c r="K84" s="161">
        <v>40259.0</v>
      </c>
      <c r="L84" s="161">
        <v>40624.0</v>
      </c>
      <c r="M84" s="161">
        <v>40989.0</v>
      </c>
      <c r="N84" s="161">
        <v>41355.0</v>
      </c>
      <c r="O84" s="161">
        <v>41720.0</v>
      </c>
      <c r="P84" s="161">
        <v>42085.0</v>
      </c>
      <c r="Q84" s="161">
        <v>42450.0</v>
      </c>
      <c r="R84" s="161">
        <v>42816.0</v>
      </c>
      <c r="S84" s="161">
        <v>43181.0</v>
      </c>
      <c r="T84" s="161">
        <v>43546.0</v>
      </c>
      <c r="U84" s="161">
        <v>43911.0</v>
      </c>
      <c r="V84" s="161">
        <v>44277.0</v>
      </c>
      <c r="W84" s="161">
        <v>44642.0</v>
      </c>
      <c r="X84" s="161">
        <v>45007.0</v>
      </c>
      <c r="Y84" s="161">
        <v>45372.0</v>
      </c>
      <c r="Z84" s="161">
        <v>45738.0</v>
      </c>
      <c r="AA84" s="161">
        <v>46103.0</v>
      </c>
      <c r="AB84" s="161">
        <v>46468.0</v>
      </c>
      <c r="AC84" s="161">
        <v>46833.0</v>
      </c>
      <c r="AD84" s="161">
        <v>47199.0</v>
      </c>
      <c r="AE84" s="161">
        <v>47564.0</v>
      </c>
      <c r="AF84" s="161">
        <v>47929.0</v>
      </c>
      <c r="AG84" s="161">
        <v>48294.0</v>
      </c>
      <c r="AH84" s="161">
        <v>48660.0</v>
      </c>
      <c r="AI84" s="161">
        <v>49025.0</v>
      </c>
      <c r="AJ84" s="161">
        <v>49390.0</v>
      </c>
      <c r="AK84" s="161">
        <v>49755.0</v>
      </c>
      <c r="AL84" s="161">
        <v>50121.0</v>
      </c>
      <c r="AM84" s="161">
        <v>50486.0</v>
      </c>
      <c r="AN84" s="161">
        <v>50851.0</v>
      </c>
      <c r="AO84" s="161">
        <v>51216.0</v>
      </c>
      <c r="AP84" s="161">
        <v>51582.0</v>
      </c>
      <c r="AQ84" s="161">
        <v>51947.0</v>
      </c>
      <c r="AR84" s="161">
        <v>52312.0</v>
      </c>
      <c r="AS84" s="161">
        <v>52677.0</v>
      </c>
      <c r="AT84" s="161">
        <v>53043.0</v>
      </c>
      <c r="AU84" s="161">
        <v>53408.0</v>
      </c>
      <c r="AV84" s="161">
        <v>53773.0</v>
      </c>
      <c r="AW84" s="161">
        <v>54138.0</v>
      </c>
      <c r="AX84" s="161">
        <v>54504.0</v>
      </c>
      <c r="AY84" s="161">
        <v>54869.0</v>
      </c>
    </row>
    <row r="85" ht="13.5" hidden="1" customHeight="1">
      <c r="A85" s="183"/>
      <c r="B85" s="155"/>
      <c r="C85" s="155"/>
      <c r="D85" s="155"/>
      <c r="E85" s="155"/>
      <c r="F85" s="155"/>
      <c r="G85" s="156"/>
      <c r="H85" s="155"/>
      <c r="I85" s="161">
        <v>39529.0</v>
      </c>
      <c r="J85" s="161">
        <v>39895.0</v>
      </c>
      <c r="K85" s="161">
        <v>40260.0</v>
      </c>
      <c r="L85" s="161">
        <v>40625.0</v>
      </c>
      <c r="M85" s="161">
        <v>40990.0</v>
      </c>
      <c r="N85" s="161">
        <v>41356.0</v>
      </c>
      <c r="O85" s="161">
        <v>41721.0</v>
      </c>
      <c r="P85" s="161">
        <v>42086.0</v>
      </c>
      <c r="Q85" s="161">
        <v>42451.0</v>
      </c>
      <c r="R85" s="161">
        <v>42817.0</v>
      </c>
      <c r="S85" s="161">
        <v>43182.0</v>
      </c>
      <c r="T85" s="161">
        <v>43547.0</v>
      </c>
      <c r="U85" s="161">
        <v>43912.0</v>
      </c>
      <c r="V85" s="161">
        <v>44278.0</v>
      </c>
      <c r="W85" s="161">
        <v>44643.0</v>
      </c>
      <c r="X85" s="161">
        <v>45008.0</v>
      </c>
      <c r="Y85" s="161">
        <v>45373.0</v>
      </c>
      <c r="Z85" s="161">
        <v>45739.0</v>
      </c>
      <c r="AA85" s="161">
        <v>46104.0</v>
      </c>
      <c r="AB85" s="161">
        <v>46469.0</v>
      </c>
      <c r="AC85" s="161">
        <v>46834.0</v>
      </c>
      <c r="AD85" s="161">
        <v>47200.0</v>
      </c>
      <c r="AE85" s="161">
        <v>47565.0</v>
      </c>
      <c r="AF85" s="161">
        <v>47930.0</v>
      </c>
      <c r="AG85" s="161">
        <v>48295.0</v>
      </c>
      <c r="AH85" s="161">
        <v>48661.0</v>
      </c>
      <c r="AI85" s="161">
        <v>49026.0</v>
      </c>
      <c r="AJ85" s="161">
        <v>49391.0</v>
      </c>
      <c r="AK85" s="161">
        <v>49756.0</v>
      </c>
      <c r="AL85" s="161">
        <v>50122.0</v>
      </c>
      <c r="AM85" s="161">
        <v>50487.0</v>
      </c>
      <c r="AN85" s="161">
        <v>50852.0</v>
      </c>
      <c r="AO85" s="161">
        <v>51217.0</v>
      </c>
      <c r="AP85" s="161">
        <v>51583.0</v>
      </c>
      <c r="AQ85" s="161">
        <v>51948.0</v>
      </c>
      <c r="AR85" s="161">
        <v>52313.0</v>
      </c>
      <c r="AS85" s="161">
        <v>52678.0</v>
      </c>
      <c r="AT85" s="161">
        <v>53044.0</v>
      </c>
      <c r="AU85" s="161">
        <v>53409.0</v>
      </c>
      <c r="AV85" s="161">
        <v>53774.0</v>
      </c>
      <c r="AW85" s="161">
        <v>54139.0</v>
      </c>
      <c r="AX85" s="161">
        <v>54505.0</v>
      </c>
      <c r="AY85" s="161">
        <v>54870.0</v>
      </c>
    </row>
    <row r="86" ht="13.5" hidden="1" customHeight="1">
      <c r="A86" s="183"/>
      <c r="B86" s="155"/>
      <c r="C86" s="155"/>
      <c r="D86" s="155"/>
      <c r="E86" s="155"/>
      <c r="F86" s="155"/>
      <c r="G86" s="156"/>
      <c r="H86" s="155"/>
      <c r="I86" s="161">
        <v>39530.0</v>
      </c>
      <c r="J86" s="161">
        <v>39896.0</v>
      </c>
      <c r="K86" s="161">
        <v>40261.0</v>
      </c>
      <c r="L86" s="161">
        <v>40626.0</v>
      </c>
      <c r="M86" s="161">
        <v>40991.0</v>
      </c>
      <c r="N86" s="161">
        <v>41357.0</v>
      </c>
      <c r="O86" s="161">
        <v>41722.0</v>
      </c>
      <c r="P86" s="161">
        <v>42087.0</v>
      </c>
      <c r="Q86" s="161">
        <v>42452.0</v>
      </c>
      <c r="R86" s="161">
        <v>42818.0</v>
      </c>
      <c r="S86" s="161">
        <v>43183.0</v>
      </c>
      <c r="T86" s="161">
        <v>43548.0</v>
      </c>
      <c r="U86" s="161">
        <v>43913.0</v>
      </c>
      <c r="V86" s="161">
        <v>44279.0</v>
      </c>
      <c r="W86" s="161">
        <v>44644.0</v>
      </c>
      <c r="X86" s="161">
        <v>45009.0</v>
      </c>
      <c r="Y86" s="161">
        <v>45374.0</v>
      </c>
      <c r="Z86" s="161">
        <v>45740.0</v>
      </c>
      <c r="AA86" s="161">
        <v>46105.0</v>
      </c>
      <c r="AB86" s="161">
        <v>46470.0</v>
      </c>
      <c r="AC86" s="161">
        <v>46835.0</v>
      </c>
      <c r="AD86" s="161">
        <v>47201.0</v>
      </c>
      <c r="AE86" s="161">
        <v>47566.0</v>
      </c>
      <c r="AF86" s="161">
        <v>47931.0</v>
      </c>
      <c r="AG86" s="161">
        <v>48296.0</v>
      </c>
      <c r="AH86" s="161">
        <v>48662.0</v>
      </c>
      <c r="AI86" s="161">
        <v>49027.0</v>
      </c>
      <c r="AJ86" s="161">
        <v>49392.0</v>
      </c>
      <c r="AK86" s="161">
        <v>49757.0</v>
      </c>
      <c r="AL86" s="161">
        <v>50123.0</v>
      </c>
      <c r="AM86" s="161">
        <v>50488.0</v>
      </c>
      <c r="AN86" s="161">
        <v>50853.0</v>
      </c>
      <c r="AO86" s="161">
        <v>51218.0</v>
      </c>
      <c r="AP86" s="161">
        <v>51584.0</v>
      </c>
      <c r="AQ86" s="161">
        <v>51949.0</v>
      </c>
      <c r="AR86" s="161">
        <v>52314.0</v>
      </c>
      <c r="AS86" s="161">
        <v>52679.0</v>
      </c>
      <c r="AT86" s="161">
        <v>53045.0</v>
      </c>
      <c r="AU86" s="161">
        <v>53410.0</v>
      </c>
      <c r="AV86" s="161">
        <v>53775.0</v>
      </c>
      <c r="AW86" s="161">
        <v>54140.0</v>
      </c>
      <c r="AX86" s="161">
        <v>54506.0</v>
      </c>
      <c r="AY86" s="161">
        <v>54871.0</v>
      </c>
    </row>
    <row r="87" ht="13.5" hidden="1" customHeight="1">
      <c r="A87" s="183"/>
      <c r="B87" s="155"/>
      <c r="C87" s="155"/>
      <c r="D87" s="155"/>
      <c r="E87" s="155"/>
      <c r="F87" s="155"/>
      <c r="G87" s="156"/>
      <c r="H87" s="155"/>
      <c r="I87" s="161">
        <v>39531.0</v>
      </c>
      <c r="J87" s="161">
        <v>39897.0</v>
      </c>
      <c r="K87" s="161">
        <v>40262.0</v>
      </c>
      <c r="L87" s="161">
        <v>40627.0</v>
      </c>
      <c r="M87" s="161">
        <v>40992.0</v>
      </c>
      <c r="N87" s="161">
        <v>41358.0</v>
      </c>
      <c r="O87" s="161">
        <v>41723.0</v>
      </c>
      <c r="P87" s="161">
        <v>42088.0</v>
      </c>
      <c r="Q87" s="161">
        <v>42453.0</v>
      </c>
      <c r="R87" s="161">
        <v>42819.0</v>
      </c>
      <c r="S87" s="161">
        <v>43184.0</v>
      </c>
      <c r="T87" s="161">
        <v>43549.0</v>
      </c>
      <c r="U87" s="161">
        <v>43914.0</v>
      </c>
      <c r="V87" s="161">
        <v>44280.0</v>
      </c>
      <c r="W87" s="161">
        <v>44645.0</v>
      </c>
      <c r="X87" s="161">
        <v>45010.0</v>
      </c>
      <c r="Y87" s="161">
        <v>45375.0</v>
      </c>
      <c r="Z87" s="161">
        <v>45741.0</v>
      </c>
      <c r="AA87" s="161">
        <v>46106.0</v>
      </c>
      <c r="AB87" s="161">
        <v>46471.0</v>
      </c>
      <c r="AC87" s="161">
        <v>46836.0</v>
      </c>
      <c r="AD87" s="161">
        <v>47202.0</v>
      </c>
      <c r="AE87" s="161">
        <v>47567.0</v>
      </c>
      <c r="AF87" s="161">
        <v>47932.0</v>
      </c>
      <c r="AG87" s="161">
        <v>48297.0</v>
      </c>
      <c r="AH87" s="161">
        <v>48663.0</v>
      </c>
      <c r="AI87" s="161">
        <v>49028.0</v>
      </c>
      <c r="AJ87" s="161">
        <v>49393.0</v>
      </c>
      <c r="AK87" s="161">
        <v>49758.0</v>
      </c>
      <c r="AL87" s="161">
        <v>50124.0</v>
      </c>
      <c r="AM87" s="161">
        <v>50489.0</v>
      </c>
      <c r="AN87" s="161">
        <v>50854.0</v>
      </c>
      <c r="AO87" s="161">
        <v>51219.0</v>
      </c>
      <c r="AP87" s="161">
        <v>51585.0</v>
      </c>
      <c r="AQ87" s="161">
        <v>51950.0</v>
      </c>
      <c r="AR87" s="161">
        <v>52315.0</v>
      </c>
      <c r="AS87" s="161">
        <v>52680.0</v>
      </c>
      <c r="AT87" s="161">
        <v>53046.0</v>
      </c>
      <c r="AU87" s="161">
        <v>53411.0</v>
      </c>
      <c r="AV87" s="161">
        <v>53776.0</v>
      </c>
      <c r="AW87" s="161">
        <v>54141.0</v>
      </c>
      <c r="AX87" s="161">
        <v>54507.0</v>
      </c>
      <c r="AY87" s="161">
        <v>54872.0</v>
      </c>
    </row>
    <row r="88" ht="13.5" hidden="1" customHeight="1">
      <c r="A88" s="183"/>
      <c r="B88" s="155"/>
      <c r="C88" s="155"/>
      <c r="D88" s="155"/>
      <c r="E88" s="155"/>
      <c r="F88" s="155"/>
      <c r="G88" s="156"/>
      <c r="H88" s="155"/>
      <c r="I88" s="161">
        <v>39532.0</v>
      </c>
      <c r="J88" s="161">
        <v>39898.0</v>
      </c>
      <c r="K88" s="161">
        <v>40263.0</v>
      </c>
      <c r="L88" s="161">
        <v>40628.0</v>
      </c>
      <c r="M88" s="161">
        <v>40993.0</v>
      </c>
      <c r="N88" s="161">
        <v>41359.0</v>
      </c>
      <c r="O88" s="161">
        <v>41724.0</v>
      </c>
      <c r="P88" s="161">
        <v>42089.0</v>
      </c>
      <c r="Q88" s="161">
        <v>42454.0</v>
      </c>
      <c r="R88" s="161">
        <v>42820.0</v>
      </c>
      <c r="S88" s="161">
        <v>43185.0</v>
      </c>
      <c r="T88" s="161">
        <v>43550.0</v>
      </c>
      <c r="U88" s="161">
        <v>43915.0</v>
      </c>
      <c r="V88" s="161">
        <v>44281.0</v>
      </c>
      <c r="W88" s="161">
        <v>44646.0</v>
      </c>
      <c r="X88" s="161">
        <v>45011.0</v>
      </c>
      <c r="Y88" s="161">
        <v>45376.0</v>
      </c>
      <c r="Z88" s="161">
        <v>45742.0</v>
      </c>
      <c r="AA88" s="161">
        <v>46107.0</v>
      </c>
      <c r="AB88" s="161">
        <v>46472.0</v>
      </c>
      <c r="AC88" s="161">
        <v>46837.0</v>
      </c>
      <c r="AD88" s="161">
        <v>47203.0</v>
      </c>
      <c r="AE88" s="161">
        <v>47568.0</v>
      </c>
      <c r="AF88" s="161">
        <v>47933.0</v>
      </c>
      <c r="AG88" s="161">
        <v>48298.0</v>
      </c>
      <c r="AH88" s="161">
        <v>48664.0</v>
      </c>
      <c r="AI88" s="161">
        <v>49029.0</v>
      </c>
      <c r="AJ88" s="161">
        <v>49394.0</v>
      </c>
      <c r="AK88" s="161">
        <v>49759.0</v>
      </c>
      <c r="AL88" s="161">
        <v>50125.0</v>
      </c>
      <c r="AM88" s="161">
        <v>50490.0</v>
      </c>
      <c r="AN88" s="161">
        <v>50855.0</v>
      </c>
      <c r="AO88" s="161">
        <v>51220.0</v>
      </c>
      <c r="AP88" s="161">
        <v>51586.0</v>
      </c>
      <c r="AQ88" s="161">
        <v>51951.0</v>
      </c>
      <c r="AR88" s="161">
        <v>52316.0</v>
      </c>
      <c r="AS88" s="161">
        <v>52681.0</v>
      </c>
      <c r="AT88" s="161">
        <v>53047.0</v>
      </c>
      <c r="AU88" s="161">
        <v>53412.0</v>
      </c>
      <c r="AV88" s="161">
        <v>53777.0</v>
      </c>
      <c r="AW88" s="161">
        <v>54142.0</v>
      </c>
      <c r="AX88" s="161">
        <v>54508.0</v>
      </c>
      <c r="AY88" s="161">
        <v>54873.0</v>
      </c>
    </row>
    <row r="89" ht="13.5" hidden="1" customHeight="1">
      <c r="A89" s="183"/>
      <c r="B89" s="155"/>
      <c r="C89" s="155"/>
      <c r="D89" s="155"/>
      <c r="E89" s="155"/>
      <c r="F89" s="155"/>
      <c r="G89" s="156"/>
      <c r="H89" s="155"/>
      <c r="I89" s="161">
        <v>39533.0</v>
      </c>
      <c r="J89" s="161">
        <v>39899.0</v>
      </c>
      <c r="K89" s="161">
        <v>40264.0</v>
      </c>
      <c r="L89" s="161">
        <v>40629.0</v>
      </c>
      <c r="M89" s="161">
        <v>40994.0</v>
      </c>
      <c r="N89" s="161">
        <v>41360.0</v>
      </c>
      <c r="O89" s="161">
        <v>41725.0</v>
      </c>
      <c r="P89" s="161">
        <v>42090.0</v>
      </c>
      <c r="Q89" s="161">
        <v>42455.0</v>
      </c>
      <c r="R89" s="161">
        <v>42821.0</v>
      </c>
      <c r="S89" s="161">
        <v>43186.0</v>
      </c>
      <c r="T89" s="161">
        <v>43551.0</v>
      </c>
      <c r="U89" s="161">
        <v>43916.0</v>
      </c>
      <c r="V89" s="161">
        <v>44282.0</v>
      </c>
      <c r="W89" s="161">
        <v>44647.0</v>
      </c>
      <c r="X89" s="161">
        <v>45012.0</v>
      </c>
      <c r="Y89" s="161">
        <v>45377.0</v>
      </c>
      <c r="Z89" s="161">
        <v>45743.0</v>
      </c>
      <c r="AA89" s="161">
        <v>46108.0</v>
      </c>
      <c r="AB89" s="161">
        <v>46473.0</v>
      </c>
      <c r="AC89" s="161">
        <v>46838.0</v>
      </c>
      <c r="AD89" s="161">
        <v>47204.0</v>
      </c>
      <c r="AE89" s="161">
        <v>47569.0</v>
      </c>
      <c r="AF89" s="161">
        <v>47934.0</v>
      </c>
      <c r="AG89" s="161">
        <v>48299.0</v>
      </c>
      <c r="AH89" s="161">
        <v>48665.0</v>
      </c>
      <c r="AI89" s="161">
        <v>49030.0</v>
      </c>
      <c r="AJ89" s="161">
        <v>49395.0</v>
      </c>
      <c r="AK89" s="161">
        <v>49760.0</v>
      </c>
      <c r="AL89" s="161">
        <v>50126.0</v>
      </c>
      <c r="AM89" s="161">
        <v>50491.0</v>
      </c>
      <c r="AN89" s="161">
        <v>50856.0</v>
      </c>
      <c r="AO89" s="161">
        <v>51221.0</v>
      </c>
      <c r="AP89" s="161">
        <v>51587.0</v>
      </c>
      <c r="AQ89" s="161">
        <v>51952.0</v>
      </c>
      <c r="AR89" s="161">
        <v>52317.0</v>
      </c>
      <c r="AS89" s="161">
        <v>52682.0</v>
      </c>
      <c r="AT89" s="161">
        <v>53048.0</v>
      </c>
      <c r="AU89" s="161">
        <v>53413.0</v>
      </c>
      <c r="AV89" s="161">
        <v>53778.0</v>
      </c>
      <c r="AW89" s="161">
        <v>54143.0</v>
      </c>
      <c r="AX89" s="161">
        <v>54509.0</v>
      </c>
      <c r="AY89" s="161">
        <v>54874.0</v>
      </c>
    </row>
    <row r="90" ht="13.5" hidden="1" customHeight="1">
      <c r="A90" s="183"/>
      <c r="B90" s="155"/>
      <c r="C90" s="155"/>
      <c r="D90" s="155"/>
      <c r="E90" s="155"/>
      <c r="F90" s="155"/>
      <c r="G90" s="156"/>
      <c r="H90" s="155"/>
      <c r="I90" s="161">
        <v>39534.0</v>
      </c>
      <c r="J90" s="161">
        <v>39900.0</v>
      </c>
      <c r="K90" s="161">
        <v>40265.0</v>
      </c>
      <c r="L90" s="161">
        <v>40630.0</v>
      </c>
      <c r="M90" s="161">
        <v>40995.0</v>
      </c>
      <c r="N90" s="161">
        <v>41361.0</v>
      </c>
      <c r="O90" s="161">
        <v>41726.0</v>
      </c>
      <c r="P90" s="161">
        <v>42091.0</v>
      </c>
      <c r="Q90" s="161">
        <v>42456.0</v>
      </c>
      <c r="R90" s="161">
        <v>42822.0</v>
      </c>
      <c r="S90" s="161">
        <v>43187.0</v>
      </c>
      <c r="T90" s="161">
        <v>43552.0</v>
      </c>
      <c r="U90" s="161">
        <v>43917.0</v>
      </c>
      <c r="V90" s="161">
        <v>44283.0</v>
      </c>
      <c r="W90" s="161">
        <v>44648.0</v>
      </c>
      <c r="X90" s="161">
        <v>45013.0</v>
      </c>
      <c r="Y90" s="161">
        <v>45378.0</v>
      </c>
      <c r="Z90" s="161">
        <v>45744.0</v>
      </c>
      <c r="AA90" s="161">
        <v>46109.0</v>
      </c>
      <c r="AB90" s="161">
        <v>46474.0</v>
      </c>
      <c r="AC90" s="161">
        <v>46839.0</v>
      </c>
      <c r="AD90" s="161">
        <v>47205.0</v>
      </c>
      <c r="AE90" s="161">
        <v>47570.0</v>
      </c>
      <c r="AF90" s="161">
        <v>47935.0</v>
      </c>
      <c r="AG90" s="161">
        <v>48300.0</v>
      </c>
      <c r="AH90" s="161">
        <v>48666.0</v>
      </c>
      <c r="AI90" s="161">
        <v>49031.0</v>
      </c>
      <c r="AJ90" s="161">
        <v>49396.0</v>
      </c>
      <c r="AK90" s="161">
        <v>49761.0</v>
      </c>
      <c r="AL90" s="161">
        <v>50127.0</v>
      </c>
      <c r="AM90" s="161">
        <v>50492.0</v>
      </c>
      <c r="AN90" s="161">
        <v>50857.0</v>
      </c>
      <c r="AO90" s="161">
        <v>51222.0</v>
      </c>
      <c r="AP90" s="161">
        <v>51588.0</v>
      </c>
      <c r="AQ90" s="161">
        <v>51953.0</v>
      </c>
      <c r="AR90" s="161">
        <v>52318.0</v>
      </c>
      <c r="AS90" s="161">
        <v>52683.0</v>
      </c>
      <c r="AT90" s="161">
        <v>53049.0</v>
      </c>
      <c r="AU90" s="161">
        <v>53414.0</v>
      </c>
      <c r="AV90" s="161">
        <v>53779.0</v>
      </c>
      <c r="AW90" s="161">
        <v>54144.0</v>
      </c>
      <c r="AX90" s="161">
        <v>54510.0</v>
      </c>
      <c r="AY90" s="161">
        <v>54875.0</v>
      </c>
    </row>
    <row r="91" ht="13.5" hidden="1" customHeight="1">
      <c r="A91" s="183"/>
      <c r="B91" s="155"/>
      <c r="C91" s="155"/>
      <c r="D91" s="155"/>
      <c r="E91" s="155"/>
      <c r="F91" s="155"/>
      <c r="G91" s="156"/>
      <c r="H91" s="155"/>
      <c r="I91" s="161">
        <v>39535.0</v>
      </c>
      <c r="J91" s="161">
        <v>39901.0</v>
      </c>
      <c r="K91" s="161">
        <v>40266.0</v>
      </c>
      <c r="L91" s="161">
        <v>40631.0</v>
      </c>
      <c r="M91" s="161">
        <v>40996.0</v>
      </c>
      <c r="N91" s="161">
        <v>41362.0</v>
      </c>
      <c r="O91" s="161">
        <v>41727.0</v>
      </c>
      <c r="P91" s="161">
        <v>42092.0</v>
      </c>
      <c r="Q91" s="161">
        <v>42457.0</v>
      </c>
      <c r="R91" s="161">
        <v>42823.0</v>
      </c>
      <c r="S91" s="161">
        <v>43188.0</v>
      </c>
      <c r="T91" s="161">
        <v>43553.0</v>
      </c>
      <c r="U91" s="161">
        <v>43918.0</v>
      </c>
      <c r="V91" s="161">
        <v>44284.0</v>
      </c>
      <c r="W91" s="161">
        <v>44649.0</v>
      </c>
      <c r="X91" s="161">
        <v>45014.0</v>
      </c>
      <c r="Y91" s="161">
        <v>45379.0</v>
      </c>
      <c r="Z91" s="161">
        <v>45745.0</v>
      </c>
      <c r="AA91" s="161">
        <v>46110.0</v>
      </c>
      <c r="AB91" s="161">
        <v>46475.0</v>
      </c>
      <c r="AC91" s="161">
        <v>46840.0</v>
      </c>
      <c r="AD91" s="161">
        <v>47206.0</v>
      </c>
      <c r="AE91" s="161">
        <v>47571.0</v>
      </c>
      <c r="AF91" s="161">
        <v>47936.0</v>
      </c>
      <c r="AG91" s="161">
        <v>48301.0</v>
      </c>
      <c r="AH91" s="161">
        <v>48667.0</v>
      </c>
      <c r="AI91" s="161">
        <v>49032.0</v>
      </c>
      <c r="AJ91" s="161">
        <v>49397.0</v>
      </c>
      <c r="AK91" s="161">
        <v>49762.0</v>
      </c>
      <c r="AL91" s="161">
        <v>50128.0</v>
      </c>
      <c r="AM91" s="161">
        <v>50493.0</v>
      </c>
      <c r="AN91" s="161">
        <v>50858.0</v>
      </c>
      <c r="AO91" s="161">
        <v>51223.0</v>
      </c>
      <c r="AP91" s="161">
        <v>51589.0</v>
      </c>
      <c r="AQ91" s="161">
        <v>51954.0</v>
      </c>
      <c r="AR91" s="161">
        <v>52319.0</v>
      </c>
      <c r="AS91" s="161">
        <v>52684.0</v>
      </c>
      <c r="AT91" s="161">
        <v>53050.0</v>
      </c>
      <c r="AU91" s="161">
        <v>53415.0</v>
      </c>
      <c r="AV91" s="161">
        <v>53780.0</v>
      </c>
      <c r="AW91" s="161">
        <v>54145.0</v>
      </c>
      <c r="AX91" s="161">
        <v>54511.0</v>
      </c>
      <c r="AY91" s="161">
        <v>54876.0</v>
      </c>
    </row>
    <row r="92" ht="13.5" hidden="1" customHeight="1">
      <c r="A92" s="183"/>
      <c r="B92" s="155"/>
      <c r="C92" s="155"/>
      <c r="D92" s="155"/>
      <c r="E92" s="155"/>
      <c r="F92" s="155"/>
      <c r="G92" s="156"/>
      <c r="H92" s="155"/>
      <c r="I92" s="161">
        <v>39536.0</v>
      </c>
      <c r="J92" s="161">
        <v>39902.0</v>
      </c>
      <c r="K92" s="161">
        <v>40267.0</v>
      </c>
      <c r="L92" s="161">
        <v>40632.0</v>
      </c>
      <c r="M92" s="161">
        <v>40997.0</v>
      </c>
      <c r="N92" s="161">
        <v>41363.0</v>
      </c>
      <c r="O92" s="161">
        <v>41728.0</v>
      </c>
      <c r="P92" s="161">
        <v>42093.0</v>
      </c>
      <c r="Q92" s="161">
        <v>42458.0</v>
      </c>
      <c r="R92" s="161">
        <v>42824.0</v>
      </c>
      <c r="S92" s="161">
        <v>43189.0</v>
      </c>
      <c r="T92" s="161">
        <v>43554.0</v>
      </c>
      <c r="U92" s="161">
        <v>43919.0</v>
      </c>
      <c r="V92" s="161">
        <v>44285.0</v>
      </c>
      <c r="W92" s="161">
        <v>44650.0</v>
      </c>
      <c r="X92" s="161">
        <v>45015.0</v>
      </c>
      <c r="Y92" s="161">
        <v>45380.0</v>
      </c>
      <c r="Z92" s="161">
        <v>45746.0</v>
      </c>
      <c r="AA92" s="161">
        <v>46111.0</v>
      </c>
      <c r="AB92" s="161">
        <v>46476.0</v>
      </c>
      <c r="AC92" s="161">
        <v>46841.0</v>
      </c>
      <c r="AD92" s="161">
        <v>47207.0</v>
      </c>
      <c r="AE92" s="161">
        <v>47572.0</v>
      </c>
      <c r="AF92" s="161">
        <v>47937.0</v>
      </c>
      <c r="AG92" s="161">
        <v>48302.0</v>
      </c>
      <c r="AH92" s="161">
        <v>48668.0</v>
      </c>
      <c r="AI92" s="161">
        <v>49033.0</v>
      </c>
      <c r="AJ92" s="161">
        <v>49398.0</v>
      </c>
      <c r="AK92" s="161">
        <v>49763.0</v>
      </c>
      <c r="AL92" s="161">
        <v>50129.0</v>
      </c>
      <c r="AM92" s="161">
        <v>50494.0</v>
      </c>
      <c r="AN92" s="161">
        <v>50859.0</v>
      </c>
      <c r="AO92" s="161">
        <v>51224.0</v>
      </c>
      <c r="AP92" s="161">
        <v>51590.0</v>
      </c>
      <c r="AQ92" s="161">
        <v>51955.0</v>
      </c>
      <c r="AR92" s="161">
        <v>52320.0</v>
      </c>
      <c r="AS92" s="161">
        <v>52685.0</v>
      </c>
      <c r="AT92" s="161">
        <v>53051.0</v>
      </c>
      <c r="AU92" s="161">
        <v>53416.0</v>
      </c>
      <c r="AV92" s="161">
        <v>53781.0</v>
      </c>
      <c r="AW92" s="161">
        <v>54146.0</v>
      </c>
      <c r="AX92" s="161">
        <v>54512.0</v>
      </c>
      <c r="AY92" s="161">
        <v>54877.0</v>
      </c>
    </row>
    <row r="93" ht="13.5" hidden="1" customHeight="1">
      <c r="A93" s="183"/>
      <c r="B93" s="155"/>
      <c r="C93" s="155"/>
      <c r="D93" s="155"/>
      <c r="E93" s="155"/>
      <c r="F93" s="155"/>
      <c r="G93" s="156"/>
      <c r="H93" s="155"/>
      <c r="I93" s="161">
        <v>39537.0</v>
      </c>
      <c r="J93" s="161">
        <v>39903.0</v>
      </c>
      <c r="K93" s="161">
        <v>40268.0</v>
      </c>
      <c r="L93" s="161">
        <v>40633.0</v>
      </c>
      <c r="M93" s="161">
        <v>40998.0</v>
      </c>
      <c r="N93" s="161">
        <v>41364.0</v>
      </c>
      <c r="O93" s="161">
        <v>41729.0</v>
      </c>
      <c r="P93" s="161">
        <v>42094.0</v>
      </c>
      <c r="Q93" s="161">
        <v>42459.0</v>
      </c>
      <c r="R93" s="161">
        <v>42825.0</v>
      </c>
      <c r="S93" s="161">
        <v>43190.0</v>
      </c>
      <c r="T93" s="161">
        <v>43555.0</v>
      </c>
      <c r="U93" s="161">
        <v>43920.0</v>
      </c>
      <c r="V93" s="161">
        <v>44286.0</v>
      </c>
      <c r="W93" s="161">
        <v>44651.0</v>
      </c>
      <c r="X93" s="161">
        <v>45016.0</v>
      </c>
      <c r="Y93" s="161">
        <v>45381.0</v>
      </c>
      <c r="Z93" s="161">
        <v>45747.0</v>
      </c>
      <c r="AA93" s="161">
        <v>46112.0</v>
      </c>
      <c r="AB93" s="161">
        <v>46477.0</v>
      </c>
      <c r="AC93" s="161">
        <v>46842.0</v>
      </c>
      <c r="AD93" s="161">
        <v>47208.0</v>
      </c>
      <c r="AE93" s="161">
        <v>47573.0</v>
      </c>
      <c r="AF93" s="161">
        <v>47938.0</v>
      </c>
      <c r="AG93" s="161">
        <v>48303.0</v>
      </c>
      <c r="AH93" s="161">
        <v>48669.0</v>
      </c>
      <c r="AI93" s="161">
        <v>49034.0</v>
      </c>
      <c r="AJ93" s="161">
        <v>49399.0</v>
      </c>
      <c r="AK93" s="161">
        <v>49764.0</v>
      </c>
      <c r="AL93" s="161">
        <v>50130.0</v>
      </c>
      <c r="AM93" s="161">
        <v>50495.0</v>
      </c>
      <c r="AN93" s="161">
        <v>50860.0</v>
      </c>
      <c r="AO93" s="161">
        <v>51225.0</v>
      </c>
      <c r="AP93" s="161">
        <v>51591.0</v>
      </c>
      <c r="AQ93" s="161">
        <v>51956.0</v>
      </c>
      <c r="AR93" s="161">
        <v>52321.0</v>
      </c>
      <c r="AS93" s="161">
        <v>52686.0</v>
      </c>
      <c r="AT93" s="161">
        <v>53052.0</v>
      </c>
      <c r="AU93" s="161">
        <v>53417.0</v>
      </c>
      <c r="AV93" s="161">
        <v>53782.0</v>
      </c>
      <c r="AW93" s="161">
        <v>54147.0</v>
      </c>
      <c r="AX93" s="161">
        <v>54513.0</v>
      </c>
      <c r="AY93" s="161">
        <v>54878.0</v>
      </c>
    </row>
    <row r="94" ht="13.5" hidden="1" customHeight="1">
      <c r="A94" s="183"/>
      <c r="B94" s="155"/>
      <c r="C94" s="155"/>
      <c r="D94" s="155"/>
      <c r="E94" s="155"/>
      <c r="F94" s="155"/>
      <c r="G94" s="156"/>
      <c r="H94" s="155"/>
      <c r="I94" s="161">
        <v>39538.0</v>
      </c>
      <c r="J94" s="161">
        <v>39904.0</v>
      </c>
      <c r="K94" s="161">
        <v>40269.0</v>
      </c>
      <c r="L94" s="161">
        <v>40634.0</v>
      </c>
      <c r="M94" s="161">
        <v>40999.0</v>
      </c>
      <c r="N94" s="161">
        <v>41365.0</v>
      </c>
      <c r="O94" s="161">
        <v>41730.0</v>
      </c>
      <c r="P94" s="161">
        <v>42095.0</v>
      </c>
      <c r="Q94" s="161">
        <v>42460.0</v>
      </c>
      <c r="R94" s="161">
        <v>42826.0</v>
      </c>
      <c r="S94" s="161">
        <v>43191.0</v>
      </c>
      <c r="T94" s="161">
        <v>43556.0</v>
      </c>
      <c r="U94" s="161">
        <v>43921.0</v>
      </c>
      <c r="V94" s="161">
        <v>44287.0</v>
      </c>
      <c r="W94" s="161">
        <v>44652.0</v>
      </c>
      <c r="X94" s="161">
        <v>45017.0</v>
      </c>
      <c r="Y94" s="161">
        <v>45382.0</v>
      </c>
      <c r="Z94" s="161">
        <v>45748.0</v>
      </c>
      <c r="AA94" s="161">
        <v>46113.0</v>
      </c>
      <c r="AB94" s="161">
        <v>46478.0</v>
      </c>
      <c r="AC94" s="161">
        <v>46843.0</v>
      </c>
      <c r="AD94" s="161">
        <v>47209.0</v>
      </c>
      <c r="AE94" s="161">
        <v>47574.0</v>
      </c>
      <c r="AF94" s="161">
        <v>47939.0</v>
      </c>
      <c r="AG94" s="161">
        <v>48304.0</v>
      </c>
      <c r="AH94" s="161">
        <v>48670.0</v>
      </c>
      <c r="AI94" s="161">
        <v>49035.0</v>
      </c>
      <c r="AJ94" s="161">
        <v>49400.0</v>
      </c>
      <c r="AK94" s="161">
        <v>49765.0</v>
      </c>
      <c r="AL94" s="161">
        <v>50131.0</v>
      </c>
      <c r="AM94" s="161">
        <v>50496.0</v>
      </c>
      <c r="AN94" s="161">
        <v>50861.0</v>
      </c>
      <c r="AO94" s="161">
        <v>51226.0</v>
      </c>
      <c r="AP94" s="161">
        <v>51592.0</v>
      </c>
      <c r="AQ94" s="161">
        <v>51957.0</v>
      </c>
      <c r="AR94" s="161">
        <v>52322.0</v>
      </c>
      <c r="AS94" s="161">
        <v>52687.0</v>
      </c>
      <c r="AT94" s="161">
        <v>53053.0</v>
      </c>
      <c r="AU94" s="161">
        <v>53418.0</v>
      </c>
      <c r="AV94" s="161">
        <v>53783.0</v>
      </c>
      <c r="AW94" s="161">
        <v>54148.0</v>
      </c>
      <c r="AX94" s="161">
        <v>54514.0</v>
      </c>
      <c r="AY94" s="161">
        <v>54879.0</v>
      </c>
    </row>
    <row r="95" ht="13.5" hidden="1" customHeight="1">
      <c r="A95" s="183"/>
      <c r="B95" s="155"/>
      <c r="C95" s="155"/>
      <c r="D95" s="155"/>
      <c r="E95" s="155"/>
      <c r="F95" s="155"/>
      <c r="G95" s="156"/>
      <c r="H95" s="155"/>
      <c r="I95" s="161">
        <v>39539.0</v>
      </c>
      <c r="J95" s="161">
        <v>39905.0</v>
      </c>
      <c r="K95" s="161">
        <v>40270.0</v>
      </c>
      <c r="L95" s="161">
        <v>40635.0</v>
      </c>
      <c r="M95" s="161">
        <v>41000.0</v>
      </c>
      <c r="N95" s="161">
        <v>41366.0</v>
      </c>
      <c r="O95" s="161">
        <v>41731.0</v>
      </c>
      <c r="P95" s="161">
        <v>42096.0</v>
      </c>
      <c r="Q95" s="161">
        <v>42461.0</v>
      </c>
      <c r="R95" s="161">
        <v>42827.0</v>
      </c>
      <c r="S95" s="161">
        <v>43192.0</v>
      </c>
      <c r="T95" s="161">
        <v>43557.0</v>
      </c>
      <c r="U95" s="161">
        <v>43922.0</v>
      </c>
      <c r="V95" s="161">
        <v>44288.0</v>
      </c>
      <c r="W95" s="161">
        <v>44653.0</v>
      </c>
      <c r="X95" s="161">
        <v>45018.0</v>
      </c>
      <c r="Y95" s="161">
        <v>45383.0</v>
      </c>
      <c r="Z95" s="161">
        <v>45749.0</v>
      </c>
      <c r="AA95" s="161">
        <v>46114.0</v>
      </c>
      <c r="AB95" s="161">
        <v>46479.0</v>
      </c>
      <c r="AC95" s="161">
        <v>46844.0</v>
      </c>
      <c r="AD95" s="161">
        <v>47210.0</v>
      </c>
      <c r="AE95" s="161">
        <v>47575.0</v>
      </c>
      <c r="AF95" s="161">
        <v>47940.0</v>
      </c>
      <c r="AG95" s="161">
        <v>48305.0</v>
      </c>
      <c r="AH95" s="161">
        <v>48671.0</v>
      </c>
      <c r="AI95" s="161">
        <v>49036.0</v>
      </c>
      <c r="AJ95" s="161">
        <v>49401.0</v>
      </c>
      <c r="AK95" s="161">
        <v>49766.0</v>
      </c>
      <c r="AL95" s="161">
        <v>50132.0</v>
      </c>
      <c r="AM95" s="161">
        <v>50497.0</v>
      </c>
      <c r="AN95" s="161">
        <v>50862.0</v>
      </c>
      <c r="AO95" s="161">
        <v>51227.0</v>
      </c>
      <c r="AP95" s="161">
        <v>51593.0</v>
      </c>
      <c r="AQ95" s="161">
        <v>51958.0</v>
      </c>
      <c r="AR95" s="161">
        <v>52323.0</v>
      </c>
      <c r="AS95" s="161">
        <v>52688.0</v>
      </c>
      <c r="AT95" s="161">
        <v>53054.0</v>
      </c>
      <c r="AU95" s="161">
        <v>53419.0</v>
      </c>
      <c r="AV95" s="161">
        <v>53784.0</v>
      </c>
      <c r="AW95" s="161">
        <v>54149.0</v>
      </c>
      <c r="AX95" s="161">
        <v>54515.0</v>
      </c>
      <c r="AY95" s="161">
        <v>54880.0</v>
      </c>
    </row>
    <row r="96" ht="13.5" hidden="1" customHeight="1">
      <c r="A96" s="183"/>
      <c r="B96" s="155"/>
      <c r="C96" s="155"/>
      <c r="D96" s="155"/>
      <c r="E96" s="155"/>
      <c r="F96" s="155"/>
      <c r="G96" s="156"/>
      <c r="H96" s="155"/>
      <c r="I96" s="161">
        <v>39540.0</v>
      </c>
      <c r="J96" s="161">
        <v>39906.0</v>
      </c>
      <c r="K96" s="161">
        <v>40271.0</v>
      </c>
      <c r="L96" s="161">
        <v>40636.0</v>
      </c>
      <c r="M96" s="161">
        <v>41001.0</v>
      </c>
      <c r="N96" s="161">
        <v>41367.0</v>
      </c>
      <c r="O96" s="161">
        <v>41732.0</v>
      </c>
      <c r="P96" s="161">
        <v>42097.0</v>
      </c>
      <c r="Q96" s="161">
        <v>42462.0</v>
      </c>
      <c r="R96" s="161">
        <v>42828.0</v>
      </c>
      <c r="S96" s="161">
        <v>43193.0</v>
      </c>
      <c r="T96" s="161">
        <v>43558.0</v>
      </c>
      <c r="U96" s="161">
        <v>43923.0</v>
      </c>
      <c r="V96" s="161">
        <v>44289.0</v>
      </c>
      <c r="W96" s="161">
        <v>44654.0</v>
      </c>
      <c r="X96" s="161">
        <v>45019.0</v>
      </c>
      <c r="Y96" s="161">
        <v>45384.0</v>
      </c>
      <c r="Z96" s="161">
        <v>45750.0</v>
      </c>
      <c r="AA96" s="161">
        <v>46115.0</v>
      </c>
      <c r="AB96" s="161">
        <v>46480.0</v>
      </c>
      <c r="AC96" s="161">
        <v>46845.0</v>
      </c>
      <c r="AD96" s="161">
        <v>47211.0</v>
      </c>
      <c r="AE96" s="161">
        <v>47576.0</v>
      </c>
      <c r="AF96" s="161">
        <v>47941.0</v>
      </c>
      <c r="AG96" s="161">
        <v>48306.0</v>
      </c>
      <c r="AH96" s="161">
        <v>48672.0</v>
      </c>
      <c r="AI96" s="161">
        <v>49037.0</v>
      </c>
      <c r="AJ96" s="161">
        <v>49402.0</v>
      </c>
      <c r="AK96" s="161">
        <v>49767.0</v>
      </c>
      <c r="AL96" s="161">
        <v>50133.0</v>
      </c>
      <c r="AM96" s="161">
        <v>50498.0</v>
      </c>
      <c r="AN96" s="161">
        <v>50863.0</v>
      </c>
      <c r="AO96" s="161">
        <v>51228.0</v>
      </c>
      <c r="AP96" s="161">
        <v>51594.0</v>
      </c>
      <c r="AQ96" s="161">
        <v>51959.0</v>
      </c>
      <c r="AR96" s="161">
        <v>52324.0</v>
      </c>
      <c r="AS96" s="161">
        <v>52689.0</v>
      </c>
      <c r="AT96" s="161">
        <v>53055.0</v>
      </c>
      <c r="AU96" s="161">
        <v>53420.0</v>
      </c>
      <c r="AV96" s="161">
        <v>53785.0</v>
      </c>
      <c r="AW96" s="161">
        <v>54150.0</v>
      </c>
      <c r="AX96" s="161">
        <v>54516.0</v>
      </c>
      <c r="AY96" s="161">
        <v>54881.0</v>
      </c>
    </row>
    <row r="97" ht="13.5" hidden="1" customHeight="1">
      <c r="A97" s="183"/>
      <c r="B97" s="155"/>
      <c r="C97" s="155"/>
      <c r="D97" s="155"/>
      <c r="E97" s="155"/>
      <c r="F97" s="155"/>
      <c r="G97" s="156"/>
      <c r="H97" s="155"/>
      <c r="I97" s="161">
        <v>39541.0</v>
      </c>
      <c r="J97" s="161">
        <v>39907.0</v>
      </c>
      <c r="K97" s="161">
        <v>40272.0</v>
      </c>
      <c r="L97" s="161">
        <v>40637.0</v>
      </c>
      <c r="M97" s="161">
        <v>41002.0</v>
      </c>
      <c r="N97" s="161">
        <v>41368.0</v>
      </c>
      <c r="O97" s="161">
        <v>41733.0</v>
      </c>
      <c r="P97" s="161">
        <v>42098.0</v>
      </c>
      <c r="Q97" s="161">
        <v>42463.0</v>
      </c>
      <c r="R97" s="161">
        <v>42829.0</v>
      </c>
      <c r="S97" s="161">
        <v>43194.0</v>
      </c>
      <c r="T97" s="161">
        <v>43559.0</v>
      </c>
      <c r="U97" s="161">
        <v>43924.0</v>
      </c>
      <c r="V97" s="161">
        <v>44290.0</v>
      </c>
      <c r="W97" s="161">
        <v>44655.0</v>
      </c>
      <c r="X97" s="161">
        <v>45020.0</v>
      </c>
      <c r="Y97" s="161">
        <v>45385.0</v>
      </c>
      <c r="Z97" s="161">
        <v>45751.0</v>
      </c>
      <c r="AA97" s="161">
        <v>46116.0</v>
      </c>
      <c r="AB97" s="161">
        <v>46481.0</v>
      </c>
      <c r="AC97" s="161">
        <v>46846.0</v>
      </c>
      <c r="AD97" s="161">
        <v>47212.0</v>
      </c>
      <c r="AE97" s="161">
        <v>47577.0</v>
      </c>
      <c r="AF97" s="161">
        <v>47942.0</v>
      </c>
      <c r="AG97" s="161">
        <v>48307.0</v>
      </c>
      <c r="AH97" s="161">
        <v>48673.0</v>
      </c>
      <c r="AI97" s="161">
        <v>49038.0</v>
      </c>
      <c r="AJ97" s="161">
        <v>49403.0</v>
      </c>
      <c r="AK97" s="161">
        <v>49768.0</v>
      </c>
      <c r="AL97" s="161">
        <v>50134.0</v>
      </c>
      <c r="AM97" s="161">
        <v>50499.0</v>
      </c>
      <c r="AN97" s="161">
        <v>50864.0</v>
      </c>
      <c r="AO97" s="161">
        <v>51229.0</v>
      </c>
      <c r="AP97" s="161">
        <v>51595.0</v>
      </c>
      <c r="AQ97" s="161">
        <v>51960.0</v>
      </c>
      <c r="AR97" s="161">
        <v>52325.0</v>
      </c>
      <c r="AS97" s="161">
        <v>52690.0</v>
      </c>
      <c r="AT97" s="161">
        <v>53056.0</v>
      </c>
      <c r="AU97" s="161">
        <v>53421.0</v>
      </c>
      <c r="AV97" s="161">
        <v>53786.0</v>
      </c>
      <c r="AW97" s="161">
        <v>54151.0</v>
      </c>
      <c r="AX97" s="161">
        <v>54517.0</v>
      </c>
      <c r="AY97" s="161">
        <v>54882.0</v>
      </c>
    </row>
    <row r="98" ht="13.5" hidden="1" customHeight="1">
      <c r="A98" s="183"/>
      <c r="B98" s="155"/>
      <c r="C98" s="155"/>
      <c r="D98" s="155"/>
      <c r="E98" s="155"/>
      <c r="F98" s="155"/>
      <c r="G98" s="156"/>
      <c r="H98" s="155"/>
      <c r="I98" s="161">
        <v>39542.0</v>
      </c>
      <c r="J98" s="161">
        <v>39908.0</v>
      </c>
      <c r="K98" s="161">
        <v>40273.0</v>
      </c>
      <c r="L98" s="161">
        <v>40638.0</v>
      </c>
      <c r="M98" s="161">
        <v>41003.0</v>
      </c>
      <c r="N98" s="161">
        <v>41369.0</v>
      </c>
      <c r="O98" s="161">
        <v>41734.0</v>
      </c>
      <c r="P98" s="161">
        <v>42099.0</v>
      </c>
      <c r="Q98" s="161">
        <v>42464.0</v>
      </c>
      <c r="R98" s="161">
        <v>42830.0</v>
      </c>
      <c r="S98" s="161">
        <v>43195.0</v>
      </c>
      <c r="T98" s="161">
        <v>43560.0</v>
      </c>
      <c r="U98" s="161">
        <v>43925.0</v>
      </c>
      <c r="V98" s="161">
        <v>44291.0</v>
      </c>
      <c r="W98" s="161">
        <v>44656.0</v>
      </c>
      <c r="X98" s="161">
        <v>45021.0</v>
      </c>
      <c r="Y98" s="161">
        <v>45386.0</v>
      </c>
      <c r="Z98" s="161">
        <v>45752.0</v>
      </c>
      <c r="AA98" s="161">
        <v>46117.0</v>
      </c>
      <c r="AB98" s="161">
        <v>46482.0</v>
      </c>
      <c r="AC98" s="161">
        <v>46847.0</v>
      </c>
      <c r="AD98" s="161">
        <v>47213.0</v>
      </c>
      <c r="AE98" s="161">
        <v>47578.0</v>
      </c>
      <c r="AF98" s="161">
        <v>47943.0</v>
      </c>
      <c r="AG98" s="161">
        <v>48308.0</v>
      </c>
      <c r="AH98" s="161">
        <v>48674.0</v>
      </c>
      <c r="AI98" s="161">
        <v>49039.0</v>
      </c>
      <c r="AJ98" s="161">
        <v>49404.0</v>
      </c>
      <c r="AK98" s="161">
        <v>49769.0</v>
      </c>
      <c r="AL98" s="161">
        <v>50135.0</v>
      </c>
      <c r="AM98" s="161">
        <v>50500.0</v>
      </c>
      <c r="AN98" s="161">
        <v>50865.0</v>
      </c>
      <c r="AO98" s="161">
        <v>51230.0</v>
      </c>
      <c r="AP98" s="161">
        <v>51596.0</v>
      </c>
      <c r="AQ98" s="161">
        <v>51961.0</v>
      </c>
      <c r="AR98" s="161">
        <v>52326.0</v>
      </c>
      <c r="AS98" s="161">
        <v>52691.0</v>
      </c>
      <c r="AT98" s="161">
        <v>53057.0</v>
      </c>
      <c r="AU98" s="161">
        <v>53422.0</v>
      </c>
      <c r="AV98" s="161">
        <v>53787.0</v>
      </c>
      <c r="AW98" s="161">
        <v>54152.0</v>
      </c>
      <c r="AX98" s="161">
        <v>54518.0</v>
      </c>
      <c r="AY98" s="161">
        <v>54883.0</v>
      </c>
    </row>
    <row r="99" ht="13.5" hidden="1" customHeight="1">
      <c r="A99" s="183"/>
      <c r="B99" s="155"/>
      <c r="C99" s="155"/>
      <c r="D99" s="155"/>
      <c r="E99" s="155"/>
      <c r="F99" s="155"/>
      <c r="G99" s="156"/>
      <c r="H99" s="155"/>
      <c r="I99" s="161">
        <v>39543.0</v>
      </c>
      <c r="J99" s="161">
        <v>39909.0</v>
      </c>
      <c r="K99" s="161">
        <v>40274.0</v>
      </c>
      <c r="L99" s="161">
        <v>40639.0</v>
      </c>
      <c r="M99" s="161">
        <v>41004.0</v>
      </c>
      <c r="N99" s="161">
        <v>41370.0</v>
      </c>
      <c r="O99" s="161">
        <v>41735.0</v>
      </c>
      <c r="P99" s="161">
        <v>42100.0</v>
      </c>
      <c r="Q99" s="161">
        <v>42465.0</v>
      </c>
      <c r="R99" s="161">
        <v>42831.0</v>
      </c>
      <c r="S99" s="161">
        <v>43196.0</v>
      </c>
      <c r="T99" s="161">
        <v>43561.0</v>
      </c>
      <c r="U99" s="161">
        <v>43926.0</v>
      </c>
      <c r="V99" s="161">
        <v>44292.0</v>
      </c>
      <c r="W99" s="161">
        <v>44657.0</v>
      </c>
      <c r="X99" s="161">
        <v>45022.0</v>
      </c>
      <c r="Y99" s="161">
        <v>45387.0</v>
      </c>
      <c r="Z99" s="161">
        <v>45753.0</v>
      </c>
      <c r="AA99" s="161">
        <v>46118.0</v>
      </c>
      <c r="AB99" s="161">
        <v>46483.0</v>
      </c>
      <c r="AC99" s="161">
        <v>46848.0</v>
      </c>
      <c r="AD99" s="161">
        <v>47214.0</v>
      </c>
      <c r="AE99" s="161">
        <v>47579.0</v>
      </c>
      <c r="AF99" s="161">
        <v>47944.0</v>
      </c>
      <c r="AG99" s="161">
        <v>48309.0</v>
      </c>
      <c r="AH99" s="161">
        <v>48675.0</v>
      </c>
      <c r="AI99" s="161">
        <v>49040.0</v>
      </c>
      <c r="AJ99" s="161">
        <v>49405.0</v>
      </c>
      <c r="AK99" s="161">
        <v>49770.0</v>
      </c>
      <c r="AL99" s="161">
        <v>50136.0</v>
      </c>
      <c r="AM99" s="161">
        <v>50501.0</v>
      </c>
      <c r="AN99" s="161">
        <v>50866.0</v>
      </c>
      <c r="AO99" s="161">
        <v>51231.0</v>
      </c>
      <c r="AP99" s="161">
        <v>51597.0</v>
      </c>
      <c r="AQ99" s="161">
        <v>51962.0</v>
      </c>
      <c r="AR99" s="161">
        <v>52327.0</v>
      </c>
      <c r="AS99" s="161">
        <v>52692.0</v>
      </c>
      <c r="AT99" s="161">
        <v>53058.0</v>
      </c>
      <c r="AU99" s="161">
        <v>53423.0</v>
      </c>
      <c r="AV99" s="161">
        <v>53788.0</v>
      </c>
      <c r="AW99" s="161">
        <v>54153.0</v>
      </c>
      <c r="AX99" s="161">
        <v>54519.0</v>
      </c>
      <c r="AY99" s="161">
        <v>54884.0</v>
      </c>
    </row>
    <row r="100" ht="13.5" hidden="1" customHeight="1">
      <c r="A100" s="183"/>
      <c r="B100" s="155"/>
      <c r="C100" s="155"/>
      <c r="D100" s="155"/>
      <c r="E100" s="155"/>
      <c r="F100" s="155"/>
      <c r="G100" s="156"/>
      <c r="H100" s="155"/>
      <c r="I100" s="161">
        <v>39544.0</v>
      </c>
      <c r="J100" s="161">
        <v>39910.0</v>
      </c>
      <c r="K100" s="161">
        <v>40275.0</v>
      </c>
      <c r="L100" s="161">
        <v>40640.0</v>
      </c>
      <c r="M100" s="161">
        <v>41005.0</v>
      </c>
      <c r="N100" s="161">
        <v>41371.0</v>
      </c>
      <c r="O100" s="161">
        <v>41736.0</v>
      </c>
      <c r="P100" s="161">
        <v>42101.0</v>
      </c>
      <c r="Q100" s="161">
        <v>42466.0</v>
      </c>
      <c r="R100" s="161">
        <v>42832.0</v>
      </c>
      <c r="S100" s="161">
        <v>43197.0</v>
      </c>
      <c r="T100" s="161">
        <v>43562.0</v>
      </c>
      <c r="U100" s="161">
        <v>43927.0</v>
      </c>
      <c r="V100" s="161">
        <v>44293.0</v>
      </c>
      <c r="W100" s="161">
        <v>44658.0</v>
      </c>
      <c r="X100" s="161">
        <v>45023.0</v>
      </c>
      <c r="Y100" s="161">
        <v>45388.0</v>
      </c>
      <c r="Z100" s="161">
        <v>45754.0</v>
      </c>
      <c r="AA100" s="161">
        <v>46119.0</v>
      </c>
      <c r="AB100" s="161">
        <v>46484.0</v>
      </c>
      <c r="AC100" s="161">
        <v>46849.0</v>
      </c>
      <c r="AD100" s="161">
        <v>47215.0</v>
      </c>
      <c r="AE100" s="161">
        <v>47580.0</v>
      </c>
      <c r="AF100" s="161">
        <v>47945.0</v>
      </c>
      <c r="AG100" s="161">
        <v>48310.0</v>
      </c>
      <c r="AH100" s="161">
        <v>48676.0</v>
      </c>
      <c r="AI100" s="161">
        <v>49041.0</v>
      </c>
      <c r="AJ100" s="161">
        <v>49406.0</v>
      </c>
      <c r="AK100" s="161">
        <v>49771.0</v>
      </c>
      <c r="AL100" s="161">
        <v>50137.0</v>
      </c>
      <c r="AM100" s="161">
        <v>50502.0</v>
      </c>
      <c r="AN100" s="161">
        <v>50867.0</v>
      </c>
      <c r="AO100" s="161">
        <v>51232.0</v>
      </c>
      <c r="AP100" s="161">
        <v>51598.0</v>
      </c>
      <c r="AQ100" s="161">
        <v>51963.0</v>
      </c>
      <c r="AR100" s="161">
        <v>52328.0</v>
      </c>
      <c r="AS100" s="161">
        <v>52693.0</v>
      </c>
      <c r="AT100" s="161">
        <v>53059.0</v>
      </c>
      <c r="AU100" s="161">
        <v>53424.0</v>
      </c>
      <c r="AV100" s="161">
        <v>53789.0</v>
      </c>
      <c r="AW100" s="161">
        <v>54154.0</v>
      </c>
      <c r="AX100" s="161">
        <v>54520.0</v>
      </c>
      <c r="AY100" s="161">
        <v>54885.0</v>
      </c>
    </row>
    <row r="101" ht="13.5" hidden="1" customHeight="1">
      <c r="A101" s="183"/>
      <c r="B101" s="155"/>
      <c r="C101" s="155"/>
      <c r="D101" s="155"/>
      <c r="E101" s="155"/>
      <c r="F101" s="155"/>
      <c r="G101" s="156"/>
      <c r="H101" s="155"/>
      <c r="I101" s="161">
        <v>39545.0</v>
      </c>
      <c r="J101" s="161">
        <v>39911.0</v>
      </c>
      <c r="K101" s="161">
        <v>40276.0</v>
      </c>
      <c r="L101" s="161">
        <v>40641.0</v>
      </c>
      <c r="M101" s="161">
        <v>41006.0</v>
      </c>
      <c r="N101" s="161">
        <v>41372.0</v>
      </c>
      <c r="O101" s="161">
        <v>41737.0</v>
      </c>
      <c r="P101" s="161">
        <v>42102.0</v>
      </c>
      <c r="Q101" s="161">
        <v>42467.0</v>
      </c>
      <c r="R101" s="161">
        <v>42833.0</v>
      </c>
      <c r="S101" s="161">
        <v>43198.0</v>
      </c>
      <c r="T101" s="161">
        <v>43563.0</v>
      </c>
      <c r="U101" s="161">
        <v>43928.0</v>
      </c>
      <c r="V101" s="161">
        <v>44294.0</v>
      </c>
      <c r="W101" s="161">
        <v>44659.0</v>
      </c>
      <c r="X101" s="161">
        <v>45024.0</v>
      </c>
      <c r="Y101" s="161">
        <v>45389.0</v>
      </c>
      <c r="Z101" s="161">
        <v>45755.0</v>
      </c>
      <c r="AA101" s="161">
        <v>46120.0</v>
      </c>
      <c r="AB101" s="161">
        <v>46485.0</v>
      </c>
      <c r="AC101" s="161">
        <v>46850.0</v>
      </c>
      <c r="AD101" s="161">
        <v>47216.0</v>
      </c>
      <c r="AE101" s="161">
        <v>47581.0</v>
      </c>
      <c r="AF101" s="161">
        <v>47946.0</v>
      </c>
      <c r="AG101" s="161">
        <v>48311.0</v>
      </c>
      <c r="AH101" s="161">
        <v>48677.0</v>
      </c>
      <c r="AI101" s="161">
        <v>49042.0</v>
      </c>
      <c r="AJ101" s="161">
        <v>49407.0</v>
      </c>
      <c r="AK101" s="161">
        <v>49772.0</v>
      </c>
      <c r="AL101" s="161">
        <v>50138.0</v>
      </c>
      <c r="AM101" s="161">
        <v>50503.0</v>
      </c>
      <c r="AN101" s="161">
        <v>50868.0</v>
      </c>
      <c r="AO101" s="161">
        <v>51233.0</v>
      </c>
      <c r="AP101" s="161">
        <v>51599.0</v>
      </c>
      <c r="AQ101" s="161">
        <v>51964.0</v>
      </c>
      <c r="AR101" s="161">
        <v>52329.0</v>
      </c>
      <c r="AS101" s="161">
        <v>52694.0</v>
      </c>
      <c r="AT101" s="161">
        <v>53060.0</v>
      </c>
      <c r="AU101" s="161">
        <v>53425.0</v>
      </c>
      <c r="AV101" s="161">
        <v>53790.0</v>
      </c>
      <c r="AW101" s="161">
        <v>54155.0</v>
      </c>
      <c r="AX101" s="161">
        <v>54521.0</v>
      </c>
      <c r="AY101" s="161">
        <v>54886.0</v>
      </c>
    </row>
    <row r="102" ht="13.5" hidden="1" customHeight="1">
      <c r="A102" s="183"/>
      <c r="B102" s="155"/>
      <c r="C102" s="155"/>
      <c r="D102" s="155"/>
      <c r="E102" s="155"/>
      <c r="F102" s="155"/>
      <c r="G102" s="156"/>
      <c r="H102" s="155"/>
      <c r="I102" s="161">
        <v>39546.0</v>
      </c>
      <c r="J102" s="161">
        <v>39912.0</v>
      </c>
      <c r="K102" s="161">
        <v>40277.0</v>
      </c>
      <c r="L102" s="161">
        <v>40642.0</v>
      </c>
      <c r="M102" s="161">
        <v>41007.0</v>
      </c>
      <c r="N102" s="161">
        <v>41373.0</v>
      </c>
      <c r="O102" s="161">
        <v>41738.0</v>
      </c>
      <c r="P102" s="161">
        <v>42103.0</v>
      </c>
      <c r="Q102" s="161">
        <v>42468.0</v>
      </c>
      <c r="R102" s="161">
        <v>42834.0</v>
      </c>
      <c r="S102" s="161">
        <v>43199.0</v>
      </c>
      <c r="T102" s="161">
        <v>43564.0</v>
      </c>
      <c r="U102" s="161">
        <v>43929.0</v>
      </c>
      <c r="V102" s="161">
        <v>44295.0</v>
      </c>
      <c r="W102" s="161">
        <v>44660.0</v>
      </c>
      <c r="X102" s="161">
        <v>45025.0</v>
      </c>
      <c r="Y102" s="161">
        <v>45390.0</v>
      </c>
      <c r="Z102" s="161">
        <v>45756.0</v>
      </c>
      <c r="AA102" s="161">
        <v>46121.0</v>
      </c>
      <c r="AB102" s="161">
        <v>46486.0</v>
      </c>
      <c r="AC102" s="161">
        <v>46851.0</v>
      </c>
      <c r="AD102" s="161">
        <v>47217.0</v>
      </c>
      <c r="AE102" s="161">
        <v>47582.0</v>
      </c>
      <c r="AF102" s="161">
        <v>47947.0</v>
      </c>
      <c r="AG102" s="161">
        <v>48312.0</v>
      </c>
      <c r="AH102" s="161">
        <v>48678.0</v>
      </c>
      <c r="AI102" s="161">
        <v>49043.0</v>
      </c>
      <c r="AJ102" s="161">
        <v>49408.0</v>
      </c>
      <c r="AK102" s="161">
        <v>49773.0</v>
      </c>
      <c r="AL102" s="161">
        <v>50139.0</v>
      </c>
      <c r="AM102" s="161">
        <v>50504.0</v>
      </c>
      <c r="AN102" s="161">
        <v>50869.0</v>
      </c>
      <c r="AO102" s="161">
        <v>51234.0</v>
      </c>
      <c r="AP102" s="161">
        <v>51600.0</v>
      </c>
      <c r="AQ102" s="161">
        <v>51965.0</v>
      </c>
      <c r="AR102" s="161">
        <v>52330.0</v>
      </c>
      <c r="AS102" s="161">
        <v>52695.0</v>
      </c>
      <c r="AT102" s="161">
        <v>53061.0</v>
      </c>
      <c r="AU102" s="161">
        <v>53426.0</v>
      </c>
      <c r="AV102" s="161">
        <v>53791.0</v>
      </c>
      <c r="AW102" s="161">
        <v>54156.0</v>
      </c>
      <c r="AX102" s="161">
        <v>54522.0</v>
      </c>
      <c r="AY102" s="161">
        <v>54887.0</v>
      </c>
    </row>
    <row r="103" ht="13.5" hidden="1" customHeight="1">
      <c r="A103" s="183"/>
      <c r="B103" s="155"/>
      <c r="C103" s="155"/>
      <c r="D103" s="155"/>
      <c r="E103" s="155"/>
      <c r="F103" s="155"/>
      <c r="G103" s="156"/>
      <c r="H103" s="155"/>
      <c r="I103" s="161">
        <v>39547.0</v>
      </c>
      <c r="J103" s="161">
        <v>39913.0</v>
      </c>
      <c r="K103" s="161">
        <v>40278.0</v>
      </c>
      <c r="L103" s="161">
        <v>40643.0</v>
      </c>
      <c r="M103" s="161">
        <v>41008.0</v>
      </c>
      <c r="N103" s="161">
        <v>41374.0</v>
      </c>
      <c r="O103" s="161">
        <v>41739.0</v>
      </c>
      <c r="P103" s="161">
        <v>42104.0</v>
      </c>
      <c r="Q103" s="161">
        <v>42469.0</v>
      </c>
      <c r="R103" s="161">
        <v>42835.0</v>
      </c>
      <c r="S103" s="161">
        <v>43200.0</v>
      </c>
      <c r="T103" s="161">
        <v>43565.0</v>
      </c>
      <c r="U103" s="161">
        <v>43930.0</v>
      </c>
      <c r="V103" s="161">
        <v>44296.0</v>
      </c>
      <c r="W103" s="161">
        <v>44661.0</v>
      </c>
      <c r="X103" s="161">
        <v>45026.0</v>
      </c>
      <c r="Y103" s="161">
        <v>45391.0</v>
      </c>
      <c r="Z103" s="161">
        <v>45757.0</v>
      </c>
      <c r="AA103" s="161">
        <v>46122.0</v>
      </c>
      <c r="AB103" s="161">
        <v>46487.0</v>
      </c>
      <c r="AC103" s="161">
        <v>46852.0</v>
      </c>
      <c r="AD103" s="161">
        <v>47218.0</v>
      </c>
      <c r="AE103" s="161">
        <v>47583.0</v>
      </c>
      <c r="AF103" s="161">
        <v>47948.0</v>
      </c>
      <c r="AG103" s="161">
        <v>48313.0</v>
      </c>
      <c r="AH103" s="161">
        <v>48679.0</v>
      </c>
      <c r="AI103" s="161">
        <v>49044.0</v>
      </c>
      <c r="AJ103" s="161">
        <v>49409.0</v>
      </c>
      <c r="AK103" s="161">
        <v>49774.0</v>
      </c>
      <c r="AL103" s="161">
        <v>50140.0</v>
      </c>
      <c r="AM103" s="161">
        <v>50505.0</v>
      </c>
      <c r="AN103" s="161">
        <v>50870.0</v>
      </c>
      <c r="AO103" s="161">
        <v>51235.0</v>
      </c>
      <c r="AP103" s="161">
        <v>51601.0</v>
      </c>
      <c r="AQ103" s="161">
        <v>51966.0</v>
      </c>
      <c r="AR103" s="161">
        <v>52331.0</v>
      </c>
      <c r="AS103" s="161">
        <v>52696.0</v>
      </c>
      <c r="AT103" s="161">
        <v>53062.0</v>
      </c>
      <c r="AU103" s="161">
        <v>53427.0</v>
      </c>
      <c r="AV103" s="161">
        <v>53792.0</v>
      </c>
      <c r="AW103" s="161">
        <v>54157.0</v>
      </c>
      <c r="AX103" s="161">
        <v>54523.0</v>
      </c>
      <c r="AY103" s="161">
        <v>54888.0</v>
      </c>
    </row>
    <row r="104" ht="13.5" hidden="1" customHeight="1">
      <c r="A104" s="183"/>
      <c r="B104" s="155"/>
      <c r="C104" s="155"/>
      <c r="D104" s="155"/>
      <c r="E104" s="155"/>
      <c r="F104" s="155"/>
      <c r="G104" s="156"/>
      <c r="H104" s="155"/>
      <c r="I104" s="161">
        <v>39548.0</v>
      </c>
      <c r="J104" s="161">
        <v>39914.0</v>
      </c>
      <c r="K104" s="161">
        <v>40279.0</v>
      </c>
      <c r="L104" s="161">
        <v>40644.0</v>
      </c>
      <c r="M104" s="161">
        <v>41009.0</v>
      </c>
      <c r="N104" s="161">
        <v>41375.0</v>
      </c>
      <c r="O104" s="161">
        <v>41740.0</v>
      </c>
      <c r="P104" s="161">
        <v>42105.0</v>
      </c>
      <c r="Q104" s="161">
        <v>42470.0</v>
      </c>
      <c r="R104" s="161">
        <v>42836.0</v>
      </c>
      <c r="S104" s="161">
        <v>43201.0</v>
      </c>
      <c r="T104" s="161">
        <v>43566.0</v>
      </c>
      <c r="U104" s="161">
        <v>43931.0</v>
      </c>
      <c r="V104" s="161">
        <v>44297.0</v>
      </c>
      <c r="W104" s="161">
        <v>44662.0</v>
      </c>
      <c r="X104" s="161">
        <v>45027.0</v>
      </c>
      <c r="Y104" s="161">
        <v>45392.0</v>
      </c>
      <c r="Z104" s="161">
        <v>45758.0</v>
      </c>
      <c r="AA104" s="161">
        <v>46123.0</v>
      </c>
      <c r="AB104" s="161">
        <v>46488.0</v>
      </c>
      <c r="AC104" s="161">
        <v>46853.0</v>
      </c>
      <c r="AD104" s="161">
        <v>47219.0</v>
      </c>
      <c r="AE104" s="161">
        <v>47584.0</v>
      </c>
      <c r="AF104" s="161">
        <v>47949.0</v>
      </c>
      <c r="AG104" s="161">
        <v>48314.0</v>
      </c>
      <c r="AH104" s="161">
        <v>48680.0</v>
      </c>
      <c r="AI104" s="161">
        <v>49045.0</v>
      </c>
      <c r="AJ104" s="161">
        <v>49410.0</v>
      </c>
      <c r="AK104" s="161">
        <v>49775.0</v>
      </c>
      <c r="AL104" s="161">
        <v>50141.0</v>
      </c>
      <c r="AM104" s="161">
        <v>50506.0</v>
      </c>
      <c r="AN104" s="161">
        <v>50871.0</v>
      </c>
      <c r="AO104" s="161">
        <v>51236.0</v>
      </c>
      <c r="AP104" s="161">
        <v>51602.0</v>
      </c>
      <c r="AQ104" s="161">
        <v>51967.0</v>
      </c>
      <c r="AR104" s="161">
        <v>52332.0</v>
      </c>
      <c r="AS104" s="161">
        <v>52697.0</v>
      </c>
      <c r="AT104" s="161">
        <v>53063.0</v>
      </c>
      <c r="AU104" s="161">
        <v>53428.0</v>
      </c>
      <c r="AV104" s="161">
        <v>53793.0</v>
      </c>
      <c r="AW104" s="161">
        <v>54158.0</v>
      </c>
      <c r="AX104" s="161">
        <v>54524.0</v>
      </c>
      <c r="AY104" s="161">
        <v>54889.0</v>
      </c>
    </row>
    <row r="105" ht="13.5" hidden="1" customHeight="1">
      <c r="A105" s="183"/>
      <c r="B105" s="155"/>
      <c r="C105" s="155"/>
      <c r="D105" s="155"/>
      <c r="E105" s="155"/>
      <c r="F105" s="155"/>
      <c r="G105" s="156"/>
      <c r="H105" s="155"/>
      <c r="I105" s="161">
        <v>39549.0</v>
      </c>
      <c r="J105" s="161">
        <v>39915.0</v>
      </c>
      <c r="K105" s="161">
        <v>40280.0</v>
      </c>
      <c r="L105" s="161">
        <v>40645.0</v>
      </c>
      <c r="M105" s="161">
        <v>41010.0</v>
      </c>
      <c r="N105" s="161">
        <v>41376.0</v>
      </c>
      <c r="O105" s="161">
        <v>41741.0</v>
      </c>
      <c r="P105" s="161">
        <v>42106.0</v>
      </c>
      <c r="Q105" s="161">
        <v>42471.0</v>
      </c>
      <c r="R105" s="161">
        <v>42837.0</v>
      </c>
      <c r="S105" s="161">
        <v>43202.0</v>
      </c>
      <c r="T105" s="161">
        <v>43567.0</v>
      </c>
      <c r="U105" s="161">
        <v>43932.0</v>
      </c>
      <c r="V105" s="161">
        <v>44298.0</v>
      </c>
      <c r="W105" s="161">
        <v>44663.0</v>
      </c>
      <c r="X105" s="161">
        <v>45028.0</v>
      </c>
      <c r="Y105" s="161">
        <v>45393.0</v>
      </c>
      <c r="Z105" s="161">
        <v>45759.0</v>
      </c>
      <c r="AA105" s="161">
        <v>46124.0</v>
      </c>
      <c r="AB105" s="161">
        <v>46489.0</v>
      </c>
      <c r="AC105" s="161">
        <v>46854.0</v>
      </c>
      <c r="AD105" s="161">
        <v>47220.0</v>
      </c>
      <c r="AE105" s="161">
        <v>47585.0</v>
      </c>
      <c r="AF105" s="161">
        <v>47950.0</v>
      </c>
      <c r="AG105" s="161">
        <v>48315.0</v>
      </c>
      <c r="AH105" s="161">
        <v>48681.0</v>
      </c>
      <c r="AI105" s="161">
        <v>49046.0</v>
      </c>
      <c r="AJ105" s="161">
        <v>49411.0</v>
      </c>
      <c r="AK105" s="161">
        <v>49776.0</v>
      </c>
      <c r="AL105" s="161">
        <v>50142.0</v>
      </c>
      <c r="AM105" s="161">
        <v>50507.0</v>
      </c>
      <c r="AN105" s="161">
        <v>50872.0</v>
      </c>
      <c r="AO105" s="161">
        <v>51237.0</v>
      </c>
      <c r="AP105" s="161">
        <v>51603.0</v>
      </c>
      <c r="AQ105" s="161">
        <v>51968.0</v>
      </c>
      <c r="AR105" s="161">
        <v>52333.0</v>
      </c>
      <c r="AS105" s="161">
        <v>52698.0</v>
      </c>
      <c r="AT105" s="161">
        <v>53064.0</v>
      </c>
      <c r="AU105" s="161">
        <v>53429.0</v>
      </c>
      <c r="AV105" s="161">
        <v>53794.0</v>
      </c>
      <c r="AW105" s="161">
        <v>54159.0</v>
      </c>
      <c r="AX105" s="161">
        <v>54525.0</v>
      </c>
      <c r="AY105" s="161">
        <v>54890.0</v>
      </c>
    </row>
    <row r="106" ht="13.5" hidden="1" customHeight="1">
      <c r="A106" s="183"/>
      <c r="B106" s="155"/>
      <c r="C106" s="155"/>
      <c r="D106" s="155"/>
      <c r="E106" s="155"/>
      <c r="F106" s="155"/>
      <c r="G106" s="156"/>
      <c r="H106" s="155"/>
      <c r="I106" s="161">
        <v>39550.0</v>
      </c>
      <c r="J106" s="161">
        <v>39916.0</v>
      </c>
      <c r="K106" s="161">
        <v>40281.0</v>
      </c>
      <c r="L106" s="161">
        <v>40646.0</v>
      </c>
      <c r="M106" s="161">
        <v>41011.0</v>
      </c>
      <c r="N106" s="161">
        <v>41377.0</v>
      </c>
      <c r="O106" s="161">
        <v>41742.0</v>
      </c>
      <c r="P106" s="161">
        <v>42107.0</v>
      </c>
      <c r="Q106" s="161">
        <v>42472.0</v>
      </c>
      <c r="R106" s="161">
        <v>42838.0</v>
      </c>
      <c r="S106" s="161">
        <v>43203.0</v>
      </c>
      <c r="T106" s="161">
        <v>43568.0</v>
      </c>
      <c r="U106" s="161">
        <v>43933.0</v>
      </c>
      <c r="V106" s="161">
        <v>44299.0</v>
      </c>
      <c r="W106" s="161">
        <v>44664.0</v>
      </c>
      <c r="X106" s="161">
        <v>45029.0</v>
      </c>
      <c r="Y106" s="161">
        <v>45394.0</v>
      </c>
      <c r="Z106" s="161">
        <v>45760.0</v>
      </c>
      <c r="AA106" s="161">
        <v>46125.0</v>
      </c>
      <c r="AB106" s="161">
        <v>46490.0</v>
      </c>
      <c r="AC106" s="161">
        <v>46855.0</v>
      </c>
      <c r="AD106" s="161">
        <v>47221.0</v>
      </c>
      <c r="AE106" s="161">
        <v>47586.0</v>
      </c>
      <c r="AF106" s="161">
        <v>47951.0</v>
      </c>
      <c r="AG106" s="161">
        <v>48316.0</v>
      </c>
      <c r="AH106" s="161">
        <v>48682.0</v>
      </c>
      <c r="AI106" s="161">
        <v>49047.0</v>
      </c>
      <c r="AJ106" s="161">
        <v>49412.0</v>
      </c>
      <c r="AK106" s="161">
        <v>49777.0</v>
      </c>
      <c r="AL106" s="161">
        <v>50143.0</v>
      </c>
      <c r="AM106" s="161">
        <v>50508.0</v>
      </c>
      <c r="AN106" s="161">
        <v>50873.0</v>
      </c>
      <c r="AO106" s="161">
        <v>51238.0</v>
      </c>
      <c r="AP106" s="161">
        <v>51604.0</v>
      </c>
      <c r="AQ106" s="161">
        <v>51969.0</v>
      </c>
      <c r="AR106" s="161">
        <v>52334.0</v>
      </c>
      <c r="AS106" s="161">
        <v>52699.0</v>
      </c>
      <c r="AT106" s="161">
        <v>53065.0</v>
      </c>
      <c r="AU106" s="161">
        <v>53430.0</v>
      </c>
      <c r="AV106" s="161">
        <v>53795.0</v>
      </c>
      <c r="AW106" s="161">
        <v>54160.0</v>
      </c>
      <c r="AX106" s="161">
        <v>54526.0</v>
      </c>
      <c r="AY106" s="161">
        <v>54891.0</v>
      </c>
    </row>
    <row r="107" ht="13.5" hidden="1" customHeight="1">
      <c r="A107" s="183"/>
      <c r="B107" s="155"/>
      <c r="C107" s="155"/>
      <c r="D107" s="155"/>
      <c r="E107" s="155"/>
      <c r="F107" s="155"/>
      <c r="G107" s="156"/>
      <c r="H107" s="155"/>
      <c r="I107" s="161">
        <v>39551.0</v>
      </c>
      <c r="J107" s="161">
        <v>39917.0</v>
      </c>
      <c r="K107" s="161">
        <v>40282.0</v>
      </c>
      <c r="L107" s="161">
        <v>40647.0</v>
      </c>
      <c r="M107" s="161">
        <v>41012.0</v>
      </c>
      <c r="N107" s="161">
        <v>41378.0</v>
      </c>
      <c r="O107" s="161">
        <v>41743.0</v>
      </c>
      <c r="P107" s="161">
        <v>42108.0</v>
      </c>
      <c r="Q107" s="161">
        <v>42473.0</v>
      </c>
      <c r="R107" s="161">
        <v>42839.0</v>
      </c>
      <c r="S107" s="161">
        <v>43204.0</v>
      </c>
      <c r="T107" s="161">
        <v>43569.0</v>
      </c>
      <c r="U107" s="161">
        <v>43934.0</v>
      </c>
      <c r="V107" s="161">
        <v>44300.0</v>
      </c>
      <c r="W107" s="161">
        <v>44665.0</v>
      </c>
      <c r="X107" s="161">
        <v>45030.0</v>
      </c>
      <c r="Y107" s="161">
        <v>45395.0</v>
      </c>
      <c r="Z107" s="161">
        <v>45761.0</v>
      </c>
      <c r="AA107" s="161">
        <v>46126.0</v>
      </c>
      <c r="AB107" s="161">
        <v>46491.0</v>
      </c>
      <c r="AC107" s="161">
        <v>46856.0</v>
      </c>
      <c r="AD107" s="161">
        <v>47222.0</v>
      </c>
      <c r="AE107" s="161">
        <v>47587.0</v>
      </c>
      <c r="AF107" s="161">
        <v>47952.0</v>
      </c>
      <c r="AG107" s="161">
        <v>48317.0</v>
      </c>
      <c r="AH107" s="161">
        <v>48683.0</v>
      </c>
      <c r="AI107" s="161">
        <v>49048.0</v>
      </c>
      <c r="AJ107" s="161">
        <v>49413.0</v>
      </c>
      <c r="AK107" s="161">
        <v>49778.0</v>
      </c>
      <c r="AL107" s="161">
        <v>50144.0</v>
      </c>
      <c r="AM107" s="161">
        <v>50509.0</v>
      </c>
      <c r="AN107" s="161">
        <v>50874.0</v>
      </c>
      <c r="AO107" s="161">
        <v>51239.0</v>
      </c>
      <c r="AP107" s="161">
        <v>51605.0</v>
      </c>
      <c r="AQ107" s="161">
        <v>51970.0</v>
      </c>
      <c r="AR107" s="161">
        <v>52335.0</v>
      </c>
      <c r="AS107" s="161">
        <v>52700.0</v>
      </c>
      <c r="AT107" s="161">
        <v>53066.0</v>
      </c>
      <c r="AU107" s="161">
        <v>53431.0</v>
      </c>
      <c r="AV107" s="161">
        <v>53796.0</v>
      </c>
      <c r="AW107" s="161">
        <v>54161.0</v>
      </c>
      <c r="AX107" s="161">
        <v>54527.0</v>
      </c>
      <c r="AY107" s="161">
        <v>54892.0</v>
      </c>
    </row>
    <row r="108" ht="13.5" hidden="1" customHeight="1">
      <c r="A108" s="183"/>
      <c r="B108" s="155"/>
      <c r="C108" s="155"/>
      <c r="D108" s="155"/>
      <c r="E108" s="155"/>
      <c r="F108" s="155"/>
      <c r="G108" s="156"/>
      <c r="H108" s="155"/>
      <c r="I108" s="161">
        <v>39552.0</v>
      </c>
      <c r="J108" s="161">
        <v>39918.0</v>
      </c>
      <c r="K108" s="161">
        <v>40283.0</v>
      </c>
      <c r="L108" s="161">
        <v>40648.0</v>
      </c>
      <c r="M108" s="161">
        <v>41013.0</v>
      </c>
      <c r="N108" s="161">
        <v>41379.0</v>
      </c>
      <c r="O108" s="161">
        <v>41744.0</v>
      </c>
      <c r="P108" s="161">
        <v>42109.0</v>
      </c>
      <c r="Q108" s="161">
        <v>42474.0</v>
      </c>
      <c r="R108" s="161">
        <v>42840.0</v>
      </c>
      <c r="S108" s="161">
        <v>43205.0</v>
      </c>
      <c r="T108" s="161">
        <v>43570.0</v>
      </c>
      <c r="U108" s="161">
        <v>43935.0</v>
      </c>
      <c r="V108" s="161">
        <v>44301.0</v>
      </c>
      <c r="W108" s="161">
        <v>44666.0</v>
      </c>
      <c r="X108" s="161">
        <v>45031.0</v>
      </c>
      <c r="Y108" s="161">
        <v>45396.0</v>
      </c>
      <c r="Z108" s="161">
        <v>45762.0</v>
      </c>
      <c r="AA108" s="161">
        <v>46127.0</v>
      </c>
      <c r="AB108" s="161">
        <v>46492.0</v>
      </c>
      <c r="AC108" s="161">
        <v>46857.0</v>
      </c>
      <c r="AD108" s="161">
        <v>47223.0</v>
      </c>
      <c r="AE108" s="161">
        <v>47588.0</v>
      </c>
      <c r="AF108" s="161">
        <v>47953.0</v>
      </c>
      <c r="AG108" s="161">
        <v>48318.0</v>
      </c>
      <c r="AH108" s="161">
        <v>48684.0</v>
      </c>
      <c r="AI108" s="161">
        <v>49049.0</v>
      </c>
      <c r="AJ108" s="161">
        <v>49414.0</v>
      </c>
      <c r="AK108" s="161">
        <v>49779.0</v>
      </c>
      <c r="AL108" s="161">
        <v>50145.0</v>
      </c>
      <c r="AM108" s="161">
        <v>50510.0</v>
      </c>
      <c r="AN108" s="161">
        <v>50875.0</v>
      </c>
      <c r="AO108" s="161">
        <v>51240.0</v>
      </c>
      <c r="AP108" s="161">
        <v>51606.0</v>
      </c>
      <c r="AQ108" s="161">
        <v>51971.0</v>
      </c>
      <c r="AR108" s="161">
        <v>52336.0</v>
      </c>
      <c r="AS108" s="161">
        <v>52701.0</v>
      </c>
      <c r="AT108" s="161">
        <v>53067.0</v>
      </c>
      <c r="AU108" s="161">
        <v>53432.0</v>
      </c>
      <c r="AV108" s="161">
        <v>53797.0</v>
      </c>
      <c r="AW108" s="161">
        <v>54162.0</v>
      </c>
      <c r="AX108" s="161">
        <v>54528.0</v>
      </c>
      <c r="AY108" s="161">
        <v>54893.0</v>
      </c>
    </row>
    <row r="109" ht="13.5" hidden="1" customHeight="1">
      <c r="A109" s="183"/>
      <c r="B109" s="155"/>
      <c r="C109" s="155"/>
      <c r="D109" s="155"/>
      <c r="E109" s="155"/>
      <c r="F109" s="155"/>
      <c r="G109" s="156"/>
      <c r="H109" s="155"/>
      <c r="I109" s="161">
        <v>39553.0</v>
      </c>
      <c r="J109" s="161">
        <v>39919.0</v>
      </c>
      <c r="K109" s="161">
        <v>40284.0</v>
      </c>
      <c r="L109" s="161">
        <v>40649.0</v>
      </c>
      <c r="M109" s="161">
        <v>41014.0</v>
      </c>
      <c r="N109" s="161">
        <v>41380.0</v>
      </c>
      <c r="O109" s="161">
        <v>41745.0</v>
      </c>
      <c r="P109" s="161">
        <v>42110.0</v>
      </c>
      <c r="Q109" s="161">
        <v>42475.0</v>
      </c>
      <c r="R109" s="161">
        <v>42841.0</v>
      </c>
      <c r="S109" s="161">
        <v>43206.0</v>
      </c>
      <c r="T109" s="161">
        <v>43571.0</v>
      </c>
      <c r="U109" s="161">
        <v>43936.0</v>
      </c>
      <c r="V109" s="161">
        <v>44302.0</v>
      </c>
      <c r="W109" s="161">
        <v>44667.0</v>
      </c>
      <c r="X109" s="161">
        <v>45032.0</v>
      </c>
      <c r="Y109" s="161">
        <v>45397.0</v>
      </c>
      <c r="Z109" s="161">
        <v>45763.0</v>
      </c>
      <c r="AA109" s="161">
        <v>46128.0</v>
      </c>
      <c r="AB109" s="161">
        <v>46493.0</v>
      </c>
      <c r="AC109" s="161">
        <v>46858.0</v>
      </c>
      <c r="AD109" s="161">
        <v>47224.0</v>
      </c>
      <c r="AE109" s="161">
        <v>47589.0</v>
      </c>
      <c r="AF109" s="161">
        <v>47954.0</v>
      </c>
      <c r="AG109" s="161">
        <v>48319.0</v>
      </c>
      <c r="AH109" s="161">
        <v>48685.0</v>
      </c>
      <c r="AI109" s="161">
        <v>49050.0</v>
      </c>
      <c r="AJ109" s="161">
        <v>49415.0</v>
      </c>
      <c r="AK109" s="161">
        <v>49780.0</v>
      </c>
      <c r="AL109" s="161">
        <v>50146.0</v>
      </c>
      <c r="AM109" s="161">
        <v>50511.0</v>
      </c>
      <c r="AN109" s="161">
        <v>50876.0</v>
      </c>
      <c r="AO109" s="161">
        <v>51241.0</v>
      </c>
      <c r="AP109" s="161">
        <v>51607.0</v>
      </c>
      <c r="AQ109" s="161">
        <v>51972.0</v>
      </c>
      <c r="AR109" s="161">
        <v>52337.0</v>
      </c>
      <c r="AS109" s="161">
        <v>52702.0</v>
      </c>
      <c r="AT109" s="161">
        <v>53068.0</v>
      </c>
      <c r="AU109" s="161">
        <v>53433.0</v>
      </c>
      <c r="AV109" s="161">
        <v>53798.0</v>
      </c>
      <c r="AW109" s="161">
        <v>54163.0</v>
      </c>
      <c r="AX109" s="161">
        <v>54529.0</v>
      </c>
      <c r="AY109" s="161">
        <v>54894.0</v>
      </c>
    </row>
    <row r="110" ht="13.5" hidden="1" customHeight="1">
      <c r="A110" s="183"/>
      <c r="B110" s="155"/>
      <c r="C110" s="155"/>
      <c r="D110" s="155"/>
      <c r="E110" s="155"/>
      <c r="F110" s="155"/>
      <c r="G110" s="156"/>
      <c r="H110" s="155"/>
      <c r="I110" s="161">
        <v>39554.0</v>
      </c>
      <c r="J110" s="161">
        <v>39920.0</v>
      </c>
      <c r="K110" s="161">
        <v>40285.0</v>
      </c>
      <c r="L110" s="161">
        <v>40650.0</v>
      </c>
      <c r="M110" s="161">
        <v>41015.0</v>
      </c>
      <c r="N110" s="161">
        <v>41381.0</v>
      </c>
      <c r="O110" s="161">
        <v>41746.0</v>
      </c>
      <c r="P110" s="161">
        <v>42111.0</v>
      </c>
      <c r="Q110" s="161">
        <v>42476.0</v>
      </c>
      <c r="R110" s="161">
        <v>42842.0</v>
      </c>
      <c r="S110" s="161">
        <v>43207.0</v>
      </c>
      <c r="T110" s="161">
        <v>43572.0</v>
      </c>
      <c r="U110" s="161">
        <v>43937.0</v>
      </c>
      <c r="V110" s="161">
        <v>44303.0</v>
      </c>
      <c r="W110" s="161">
        <v>44668.0</v>
      </c>
      <c r="X110" s="161">
        <v>45033.0</v>
      </c>
      <c r="Y110" s="161">
        <v>45398.0</v>
      </c>
      <c r="Z110" s="161">
        <v>45764.0</v>
      </c>
      <c r="AA110" s="161">
        <v>46129.0</v>
      </c>
      <c r="AB110" s="161">
        <v>46494.0</v>
      </c>
      <c r="AC110" s="161">
        <v>46859.0</v>
      </c>
      <c r="AD110" s="161">
        <v>47225.0</v>
      </c>
      <c r="AE110" s="161">
        <v>47590.0</v>
      </c>
      <c r="AF110" s="161">
        <v>47955.0</v>
      </c>
      <c r="AG110" s="161">
        <v>48320.0</v>
      </c>
      <c r="AH110" s="161">
        <v>48686.0</v>
      </c>
      <c r="AI110" s="161">
        <v>49051.0</v>
      </c>
      <c r="AJ110" s="161">
        <v>49416.0</v>
      </c>
      <c r="AK110" s="161">
        <v>49781.0</v>
      </c>
      <c r="AL110" s="161">
        <v>50147.0</v>
      </c>
      <c r="AM110" s="161">
        <v>50512.0</v>
      </c>
      <c r="AN110" s="161">
        <v>50877.0</v>
      </c>
      <c r="AO110" s="161">
        <v>51242.0</v>
      </c>
      <c r="AP110" s="161">
        <v>51608.0</v>
      </c>
      <c r="AQ110" s="161">
        <v>51973.0</v>
      </c>
      <c r="AR110" s="161">
        <v>52338.0</v>
      </c>
      <c r="AS110" s="161">
        <v>52703.0</v>
      </c>
      <c r="AT110" s="161">
        <v>53069.0</v>
      </c>
      <c r="AU110" s="161">
        <v>53434.0</v>
      </c>
      <c r="AV110" s="161">
        <v>53799.0</v>
      </c>
      <c r="AW110" s="161">
        <v>54164.0</v>
      </c>
      <c r="AX110" s="161">
        <v>54530.0</v>
      </c>
      <c r="AY110" s="161">
        <v>54895.0</v>
      </c>
    </row>
    <row r="111" ht="13.5" hidden="1" customHeight="1">
      <c r="A111" s="183"/>
      <c r="B111" s="155"/>
      <c r="C111" s="155"/>
      <c r="D111" s="155"/>
      <c r="E111" s="155"/>
      <c r="F111" s="155"/>
      <c r="G111" s="156"/>
      <c r="H111" s="155"/>
      <c r="I111" s="161">
        <v>39555.0</v>
      </c>
      <c r="J111" s="161">
        <v>39921.0</v>
      </c>
      <c r="K111" s="161">
        <v>40286.0</v>
      </c>
      <c r="L111" s="161">
        <v>40651.0</v>
      </c>
      <c r="M111" s="161">
        <v>41016.0</v>
      </c>
      <c r="N111" s="161">
        <v>41382.0</v>
      </c>
      <c r="O111" s="161">
        <v>41747.0</v>
      </c>
      <c r="P111" s="161">
        <v>42112.0</v>
      </c>
      <c r="Q111" s="161">
        <v>42477.0</v>
      </c>
      <c r="R111" s="161">
        <v>42843.0</v>
      </c>
      <c r="S111" s="161">
        <v>43208.0</v>
      </c>
      <c r="T111" s="161">
        <v>43573.0</v>
      </c>
      <c r="U111" s="161">
        <v>43938.0</v>
      </c>
      <c r="V111" s="161">
        <v>44304.0</v>
      </c>
      <c r="W111" s="161">
        <v>44669.0</v>
      </c>
      <c r="X111" s="161">
        <v>45034.0</v>
      </c>
      <c r="Y111" s="161">
        <v>45399.0</v>
      </c>
      <c r="Z111" s="161">
        <v>45765.0</v>
      </c>
      <c r="AA111" s="161">
        <v>46130.0</v>
      </c>
      <c r="AB111" s="161">
        <v>46495.0</v>
      </c>
      <c r="AC111" s="161">
        <v>46860.0</v>
      </c>
      <c r="AD111" s="161">
        <v>47226.0</v>
      </c>
      <c r="AE111" s="161">
        <v>47591.0</v>
      </c>
      <c r="AF111" s="161">
        <v>47956.0</v>
      </c>
      <c r="AG111" s="161">
        <v>48321.0</v>
      </c>
      <c r="AH111" s="161">
        <v>48687.0</v>
      </c>
      <c r="AI111" s="161">
        <v>49052.0</v>
      </c>
      <c r="AJ111" s="161">
        <v>49417.0</v>
      </c>
      <c r="AK111" s="161">
        <v>49782.0</v>
      </c>
      <c r="AL111" s="161">
        <v>50148.0</v>
      </c>
      <c r="AM111" s="161">
        <v>50513.0</v>
      </c>
      <c r="AN111" s="161">
        <v>50878.0</v>
      </c>
      <c r="AO111" s="161">
        <v>51243.0</v>
      </c>
      <c r="AP111" s="161">
        <v>51609.0</v>
      </c>
      <c r="AQ111" s="161">
        <v>51974.0</v>
      </c>
      <c r="AR111" s="161">
        <v>52339.0</v>
      </c>
      <c r="AS111" s="161">
        <v>52704.0</v>
      </c>
      <c r="AT111" s="161">
        <v>53070.0</v>
      </c>
      <c r="AU111" s="161">
        <v>53435.0</v>
      </c>
      <c r="AV111" s="161">
        <v>53800.0</v>
      </c>
      <c r="AW111" s="161">
        <v>54165.0</v>
      </c>
      <c r="AX111" s="161">
        <v>54531.0</v>
      </c>
      <c r="AY111" s="161">
        <v>54896.0</v>
      </c>
    </row>
    <row r="112" ht="13.5" hidden="1" customHeight="1">
      <c r="A112" s="183"/>
      <c r="B112" s="155"/>
      <c r="C112" s="155"/>
      <c r="D112" s="155"/>
      <c r="E112" s="155"/>
      <c r="F112" s="155"/>
      <c r="G112" s="156"/>
      <c r="H112" s="155"/>
      <c r="I112" s="161">
        <v>39556.0</v>
      </c>
      <c r="J112" s="161">
        <v>39922.0</v>
      </c>
      <c r="K112" s="161">
        <v>40287.0</v>
      </c>
      <c r="L112" s="161">
        <v>40652.0</v>
      </c>
      <c r="M112" s="161">
        <v>41017.0</v>
      </c>
      <c r="N112" s="161">
        <v>41383.0</v>
      </c>
      <c r="O112" s="161">
        <v>41748.0</v>
      </c>
      <c r="P112" s="161">
        <v>42113.0</v>
      </c>
      <c r="Q112" s="161">
        <v>42478.0</v>
      </c>
      <c r="R112" s="161">
        <v>42844.0</v>
      </c>
      <c r="S112" s="161">
        <v>43209.0</v>
      </c>
      <c r="T112" s="161">
        <v>43574.0</v>
      </c>
      <c r="U112" s="161">
        <v>43939.0</v>
      </c>
      <c r="V112" s="161">
        <v>44305.0</v>
      </c>
      <c r="W112" s="161">
        <v>44670.0</v>
      </c>
      <c r="X112" s="161">
        <v>45035.0</v>
      </c>
      <c r="Y112" s="161">
        <v>45400.0</v>
      </c>
      <c r="Z112" s="161">
        <v>45766.0</v>
      </c>
      <c r="AA112" s="161">
        <v>46131.0</v>
      </c>
      <c r="AB112" s="161">
        <v>46496.0</v>
      </c>
      <c r="AC112" s="161">
        <v>46861.0</v>
      </c>
      <c r="AD112" s="161">
        <v>47227.0</v>
      </c>
      <c r="AE112" s="161">
        <v>47592.0</v>
      </c>
      <c r="AF112" s="161">
        <v>47957.0</v>
      </c>
      <c r="AG112" s="161">
        <v>48322.0</v>
      </c>
      <c r="AH112" s="161">
        <v>48688.0</v>
      </c>
      <c r="AI112" s="161">
        <v>49053.0</v>
      </c>
      <c r="AJ112" s="161">
        <v>49418.0</v>
      </c>
      <c r="AK112" s="161">
        <v>49783.0</v>
      </c>
      <c r="AL112" s="161">
        <v>50149.0</v>
      </c>
      <c r="AM112" s="161">
        <v>50514.0</v>
      </c>
      <c r="AN112" s="161">
        <v>50879.0</v>
      </c>
      <c r="AO112" s="161">
        <v>51244.0</v>
      </c>
      <c r="AP112" s="161">
        <v>51610.0</v>
      </c>
      <c r="AQ112" s="161">
        <v>51975.0</v>
      </c>
      <c r="AR112" s="161">
        <v>52340.0</v>
      </c>
      <c r="AS112" s="161">
        <v>52705.0</v>
      </c>
      <c r="AT112" s="161">
        <v>53071.0</v>
      </c>
      <c r="AU112" s="161">
        <v>53436.0</v>
      </c>
      <c r="AV112" s="161">
        <v>53801.0</v>
      </c>
      <c r="AW112" s="161">
        <v>54166.0</v>
      </c>
      <c r="AX112" s="161">
        <v>54532.0</v>
      </c>
      <c r="AY112" s="161">
        <v>54897.0</v>
      </c>
    </row>
    <row r="113" ht="13.5" hidden="1" customHeight="1">
      <c r="A113" s="183"/>
      <c r="B113" s="155"/>
      <c r="C113" s="155"/>
      <c r="D113" s="155"/>
      <c r="E113" s="155"/>
      <c r="F113" s="155"/>
      <c r="G113" s="156"/>
      <c r="H113" s="155"/>
      <c r="I113" s="161">
        <v>39557.0</v>
      </c>
      <c r="J113" s="161">
        <v>39923.0</v>
      </c>
      <c r="K113" s="161">
        <v>40288.0</v>
      </c>
      <c r="L113" s="161">
        <v>40653.0</v>
      </c>
      <c r="M113" s="161">
        <v>41018.0</v>
      </c>
      <c r="N113" s="161">
        <v>41384.0</v>
      </c>
      <c r="O113" s="161">
        <v>41749.0</v>
      </c>
      <c r="P113" s="161">
        <v>42114.0</v>
      </c>
      <c r="Q113" s="161">
        <v>42479.0</v>
      </c>
      <c r="R113" s="161">
        <v>42845.0</v>
      </c>
      <c r="S113" s="161">
        <v>43210.0</v>
      </c>
      <c r="T113" s="161">
        <v>43575.0</v>
      </c>
      <c r="U113" s="161">
        <v>43940.0</v>
      </c>
      <c r="V113" s="161">
        <v>44306.0</v>
      </c>
      <c r="W113" s="161">
        <v>44671.0</v>
      </c>
      <c r="X113" s="161">
        <v>45036.0</v>
      </c>
      <c r="Y113" s="161">
        <v>45401.0</v>
      </c>
      <c r="Z113" s="161">
        <v>45767.0</v>
      </c>
      <c r="AA113" s="161">
        <v>46132.0</v>
      </c>
      <c r="AB113" s="161">
        <v>46497.0</v>
      </c>
      <c r="AC113" s="161">
        <v>46862.0</v>
      </c>
      <c r="AD113" s="161">
        <v>47228.0</v>
      </c>
      <c r="AE113" s="161">
        <v>47593.0</v>
      </c>
      <c r="AF113" s="161">
        <v>47958.0</v>
      </c>
      <c r="AG113" s="161">
        <v>48323.0</v>
      </c>
      <c r="AH113" s="161">
        <v>48689.0</v>
      </c>
      <c r="AI113" s="161">
        <v>49054.0</v>
      </c>
      <c r="AJ113" s="161">
        <v>49419.0</v>
      </c>
      <c r="AK113" s="161">
        <v>49784.0</v>
      </c>
      <c r="AL113" s="161">
        <v>50150.0</v>
      </c>
      <c r="AM113" s="161">
        <v>50515.0</v>
      </c>
      <c r="AN113" s="161">
        <v>50880.0</v>
      </c>
      <c r="AO113" s="161">
        <v>51245.0</v>
      </c>
      <c r="AP113" s="161">
        <v>51611.0</v>
      </c>
      <c r="AQ113" s="161">
        <v>51976.0</v>
      </c>
      <c r="AR113" s="161">
        <v>52341.0</v>
      </c>
      <c r="AS113" s="161">
        <v>52706.0</v>
      </c>
      <c r="AT113" s="161">
        <v>53072.0</v>
      </c>
      <c r="AU113" s="161">
        <v>53437.0</v>
      </c>
      <c r="AV113" s="161">
        <v>53802.0</v>
      </c>
      <c r="AW113" s="161">
        <v>54167.0</v>
      </c>
      <c r="AX113" s="161">
        <v>54533.0</v>
      </c>
      <c r="AY113" s="161">
        <v>54898.0</v>
      </c>
    </row>
    <row r="114" ht="13.5" hidden="1" customHeight="1">
      <c r="A114" s="183"/>
      <c r="B114" s="155"/>
      <c r="C114" s="155"/>
      <c r="D114" s="155"/>
      <c r="E114" s="155"/>
      <c r="F114" s="155"/>
      <c r="G114" s="156"/>
      <c r="H114" s="155"/>
      <c r="I114" s="161">
        <v>39558.0</v>
      </c>
      <c r="J114" s="161">
        <v>39924.0</v>
      </c>
      <c r="K114" s="161">
        <v>40289.0</v>
      </c>
      <c r="L114" s="161">
        <v>40654.0</v>
      </c>
      <c r="M114" s="161">
        <v>41019.0</v>
      </c>
      <c r="N114" s="161">
        <v>41385.0</v>
      </c>
      <c r="O114" s="161">
        <v>41750.0</v>
      </c>
      <c r="P114" s="161">
        <v>42115.0</v>
      </c>
      <c r="Q114" s="161">
        <v>42480.0</v>
      </c>
      <c r="R114" s="161">
        <v>42846.0</v>
      </c>
      <c r="S114" s="161">
        <v>43211.0</v>
      </c>
      <c r="T114" s="161">
        <v>43576.0</v>
      </c>
      <c r="U114" s="161">
        <v>43941.0</v>
      </c>
      <c r="V114" s="161">
        <v>44307.0</v>
      </c>
      <c r="W114" s="161">
        <v>44672.0</v>
      </c>
      <c r="X114" s="161">
        <v>45037.0</v>
      </c>
      <c r="Y114" s="161">
        <v>45402.0</v>
      </c>
      <c r="Z114" s="161">
        <v>45768.0</v>
      </c>
      <c r="AA114" s="161">
        <v>46133.0</v>
      </c>
      <c r="AB114" s="161">
        <v>46498.0</v>
      </c>
      <c r="AC114" s="161">
        <v>46863.0</v>
      </c>
      <c r="AD114" s="161">
        <v>47229.0</v>
      </c>
      <c r="AE114" s="161">
        <v>47594.0</v>
      </c>
      <c r="AF114" s="161">
        <v>47959.0</v>
      </c>
      <c r="AG114" s="161">
        <v>48324.0</v>
      </c>
      <c r="AH114" s="161">
        <v>48690.0</v>
      </c>
      <c r="AI114" s="161">
        <v>49055.0</v>
      </c>
      <c r="AJ114" s="161">
        <v>49420.0</v>
      </c>
      <c r="AK114" s="161">
        <v>49785.0</v>
      </c>
      <c r="AL114" s="161">
        <v>50151.0</v>
      </c>
      <c r="AM114" s="161">
        <v>50516.0</v>
      </c>
      <c r="AN114" s="161">
        <v>50881.0</v>
      </c>
      <c r="AO114" s="161">
        <v>51246.0</v>
      </c>
      <c r="AP114" s="161">
        <v>51612.0</v>
      </c>
      <c r="AQ114" s="161">
        <v>51977.0</v>
      </c>
      <c r="AR114" s="161">
        <v>52342.0</v>
      </c>
      <c r="AS114" s="161">
        <v>52707.0</v>
      </c>
      <c r="AT114" s="161">
        <v>53073.0</v>
      </c>
      <c r="AU114" s="161">
        <v>53438.0</v>
      </c>
      <c r="AV114" s="161">
        <v>53803.0</v>
      </c>
      <c r="AW114" s="161">
        <v>54168.0</v>
      </c>
      <c r="AX114" s="161">
        <v>54534.0</v>
      </c>
      <c r="AY114" s="161">
        <v>54899.0</v>
      </c>
    </row>
    <row r="115" ht="13.5" hidden="1" customHeight="1">
      <c r="A115" s="183"/>
      <c r="B115" s="155"/>
      <c r="C115" s="155"/>
      <c r="D115" s="155"/>
      <c r="E115" s="155"/>
      <c r="F115" s="155"/>
      <c r="G115" s="156"/>
      <c r="H115" s="155"/>
      <c r="I115" s="161">
        <v>39559.0</v>
      </c>
      <c r="J115" s="161">
        <v>39925.0</v>
      </c>
      <c r="K115" s="161">
        <v>40290.0</v>
      </c>
      <c r="L115" s="161">
        <v>40655.0</v>
      </c>
      <c r="M115" s="161">
        <v>41020.0</v>
      </c>
      <c r="N115" s="161">
        <v>41386.0</v>
      </c>
      <c r="O115" s="161">
        <v>41751.0</v>
      </c>
      <c r="P115" s="161">
        <v>42116.0</v>
      </c>
      <c r="Q115" s="161">
        <v>42481.0</v>
      </c>
      <c r="R115" s="161">
        <v>42847.0</v>
      </c>
      <c r="S115" s="161">
        <v>43212.0</v>
      </c>
      <c r="T115" s="161">
        <v>43577.0</v>
      </c>
      <c r="U115" s="161">
        <v>43942.0</v>
      </c>
      <c r="V115" s="161">
        <v>44308.0</v>
      </c>
      <c r="W115" s="161">
        <v>44673.0</v>
      </c>
      <c r="X115" s="161">
        <v>45038.0</v>
      </c>
      <c r="Y115" s="161">
        <v>45403.0</v>
      </c>
      <c r="Z115" s="161">
        <v>45769.0</v>
      </c>
      <c r="AA115" s="161">
        <v>46134.0</v>
      </c>
      <c r="AB115" s="161">
        <v>46499.0</v>
      </c>
      <c r="AC115" s="161">
        <v>46864.0</v>
      </c>
      <c r="AD115" s="161">
        <v>47230.0</v>
      </c>
      <c r="AE115" s="161">
        <v>47595.0</v>
      </c>
      <c r="AF115" s="161">
        <v>47960.0</v>
      </c>
      <c r="AG115" s="161">
        <v>48325.0</v>
      </c>
      <c r="AH115" s="161">
        <v>48691.0</v>
      </c>
      <c r="AI115" s="161">
        <v>49056.0</v>
      </c>
      <c r="AJ115" s="161">
        <v>49421.0</v>
      </c>
      <c r="AK115" s="161">
        <v>49786.0</v>
      </c>
      <c r="AL115" s="161">
        <v>50152.0</v>
      </c>
      <c r="AM115" s="161">
        <v>50517.0</v>
      </c>
      <c r="AN115" s="161">
        <v>50882.0</v>
      </c>
      <c r="AO115" s="161">
        <v>51247.0</v>
      </c>
      <c r="AP115" s="161">
        <v>51613.0</v>
      </c>
      <c r="AQ115" s="161">
        <v>51978.0</v>
      </c>
      <c r="AR115" s="161">
        <v>52343.0</v>
      </c>
      <c r="AS115" s="161">
        <v>52708.0</v>
      </c>
      <c r="AT115" s="161">
        <v>53074.0</v>
      </c>
      <c r="AU115" s="161">
        <v>53439.0</v>
      </c>
      <c r="AV115" s="161">
        <v>53804.0</v>
      </c>
      <c r="AW115" s="161">
        <v>54169.0</v>
      </c>
      <c r="AX115" s="161">
        <v>54535.0</v>
      </c>
      <c r="AY115" s="161">
        <v>54900.0</v>
      </c>
    </row>
    <row r="116" ht="13.5" hidden="1" customHeight="1">
      <c r="A116" s="183"/>
      <c r="B116" s="155"/>
      <c r="C116" s="155"/>
      <c r="D116" s="155"/>
      <c r="E116" s="155"/>
      <c r="F116" s="155"/>
      <c r="G116" s="156"/>
      <c r="H116" s="155"/>
      <c r="I116" s="161">
        <v>39560.0</v>
      </c>
      <c r="J116" s="161">
        <v>39926.0</v>
      </c>
      <c r="K116" s="161">
        <v>40291.0</v>
      </c>
      <c r="L116" s="161">
        <v>40656.0</v>
      </c>
      <c r="M116" s="161">
        <v>41021.0</v>
      </c>
      <c r="N116" s="161">
        <v>41387.0</v>
      </c>
      <c r="O116" s="161">
        <v>41752.0</v>
      </c>
      <c r="P116" s="161">
        <v>42117.0</v>
      </c>
      <c r="Q116" s="161">
        <v>42482.0</v>
      </c>
      <c r="R116" s="161">
        <v>42848.0</v>
      </c>
      <c r="S116" s="161">
        <v>43213.0</v>
      </c>
      <c r="T116" s="161">
        <v>43578.0</v>
      </c>
      <c r="U116" s="161">
        <v>43943.0</v>
      </c>
      <c r="V116" s="161">
        <v>44309.0</v>
      </c>
      <c r="W116" s="161">
        <v>44674.0</v>
      </c>
      <c r="X116" s="161">
        <v>45039.0</v>
      </c>
      <c r="Y116" s="161">
        <v>45404.0</v>
      </c>
      <c r="Z116" s="161">
        <v>45770.0</v>
      </c>
      <c r="AA116" s="161">
        <v>46135.0</v>
      </c>
      <c r="AB116" s="161">
        <v>46500.0</v>
      </c>
      <c r="AC116" s="161">
        <v>46865.0</v>
      </c>
      <c r="AD116" s="161">
        <v>47231.0</v>
      </c>
      <c r="AE116" s="161">
        <v>47596.0</v>
      </c>
      <c r="AF116" s="161">
        <v>47961.0</v>
      </c>
      <c r="AG116" s="161">
        <v>48326.0</v>
      </c>
      <c r="AH116" s="161">
        <v>48692.0</v>
      </c>
      <c r="AI116" s="161">
        <v>49057.0</v>
      </c>
      <c r="AJ116" s="161">
        <v>49422.0</v>
      </c>
      <c r="AK116" s="161">
        <v>49787.0</v>
      </c>
      <c r="AL116" s="161">
        <v>50153.0</v>
      </c>
      <c r="AM116" s="161">
        <v>50518.0</v>
      </c>
      <c r="AN116" s="161">
        <v>50883.0</v>
      </c>
      <c r="AO116" s="161">
        <v>51248.0</v>
      </c>
      <c r="AP116" s="161">
        <v>51614.0</v>
      </c>
      <c r="AQ116" s="161">
        <v>51979.0</v>
      </c>
      <c r="AR116" s="161">
        <v>52344.0</v>
      </c>
      <c r="AS116" s="161">
        <v>52709.0</v>
      </c>
      <c r="AT116" s="161">
        <v>53075.0</v>
      </c>
      <c r="AU116" s="161">
        <v>53440.0</v>
      </c>
      <c r="AV116" s="161">
        <v>53805.0</v>
      </c>
      <c r="AW116" s="161">
        <v>54170.0</v>
      </c>
      <c r="AX116" s="161">
        <v>54536.0</v>
      </c>
      <c r="AY116" s="161">
        <v>54901.0</v>
      </c>
    </row>
    <row r="117" ht="13.5" hidden="1" customHeight="1">
      <c r="A117" s="183"/>
      <c r="B117" s="155"/>
      <c r="C117" s="155"/>
      <c r="D117" s="155"/>
      <c r="E117" s="155"/>
      <c r="F117" s="155"/>
      <c r="G117" s="156"/>
      <c r="H117" s="155"/>
      <c r="I117" s="161">
        <v>39561.0</v>
      </c>
      <c r="J117" s="161">
        <v>39927.0</v>
      </c>
      <c r="K117" s="161">
        <v>40292.0</v>
      </c>
      <c r="L117" s="161">
        <v>40657.0</v>
      </c>
      <c r="M117" s="161">
        <v>41022.0</v>
      </c>
      <c r="N117" s="161">
        <v>41388.0</v>
      </c>
      <c r="O117" s="161">
        <v>41753.0</v>
      </c>
      <c r="P117" s="161">
        <v>42118.0</v>
      </c>
      <c r="Q117" s="161">
        <v>42483.0</v>
      </c>
      <c r="R117" s="161">
        <v>42849.0</v>
      </c>
      <c r="S117" s="161">
        <v>43214.0</v>
      </c>
      <c r="T117" s="161">
        <v>43579.0</v>
      </c>
      <c r="U117" s="161">
        <v>43944.0</v>
      </c>
      <c r="V117" s="161">
        <v>44310.0</v>
      </c>
      <c r="W117" s="161">
        <v>44675.0</v>
      </c>
      <c r="X117" s="161">
        <v>45040.0</v>
      </c>
      <c r="Y117" s="161">
        <v>45405.0</v>
      </c>
      <c r="Z117" s="161">
        <v>45771.0</v>
      </c>
      <c r="AA117" s="161">
        <v>46136.0</v>
      </c>
      <c r="AB117" s="161">
        <v>46501.0</v>
      </c>
      <c r="AC117" s="161">
        <v>46866.0</v>
      </c>
      <c r="AD117" s="161">
        <v>47232.0</v>
      </c>
      <c r="AE117" s="161">
        <v>47597.0</v>
      </c>
      <c r="AF117" s="161">
        <v>47962.0</v>
      </c>
      <c r="AG117" s="161">
        <v>48327.0</v>
      </c>
      <c r="AH117" s="161">
        <v>48693.0</v>
      </c>
      <c r="AI117" s="161">
        <v>49058.0</v>
      </c>
      <c r="AJ117" s="161">
        <v>49423.0</v>
      </c>
      <c r="AK117" s="161">
        <v>49788.0</v>
      </c>
      <c r="AL117" s="161">
        <v>50154.0</v>
      </c>
      <c r="AM117" s="161">
        <v>50519.0</v>
      </c>
      <c r="AN117" s="161">
        <v>50884.0</v>
      </c>
      <c r="AO117" s="161">
        <v>51249.0</v>
      </c>
      <c r="AP117" s="161">
        <v>51615.0</v>
      </c>
      <c r="AQ117" s="161">
        <v>51980.0</v>
      </c>
      <c r="AR117" s="161">
        <v>52345.0</v>
      </c>
      <c r="AS117" s="161">
        <v>52710.0</v>
      </c>
      <c r="AT117" s="161">
        <v>53076.0</v>
      </c>
      <c r="AU117" s="161">
        <v>53441.0</v>
      </c>
      <c r="AV117" s="161">
        <v>53806.0</v>
      </c>
      <c r="AW117" s="161">
        <v>54171.0</v>
      </c>
      <c r="AX117" s="161">
        <v>54537.0</v>
      </c>
      <c r="AY117" s="161">
        <v>54902.0</v>
      </c>
    </row>
    <row r="118" ht="13.5" hidden="1" customHeight="1">
      <c r="A118" s="183"/>
      <c r="B118" s="155"/>
      <c r="C118" s="155"/>
      <c r="D118" s="155"/>
      <c r="E118" s="155"/>
      <c r="F118" s="155"/>
      <c r="G118" s="156"/>
      <c r="H118" s="155"/>
      <c r="I118" s="161">
        <v>39562.0</v>
      </c>
      <c r="J118" s="161">
        <v>39928.0</v>
      </c>
      <c r="K118" s="161">
        <v>40293.0</v>
      </c>
      <c r="L118" s="161">
        <v>40658.0</v>
      </c>
      <c r="M118" s="161">
        <v>41023.0</v>
      </c>
      <c r="N118" s="161">
        <v>41389.0</v>
      </c>
      <c r="O118" s="161">
        <v>41754.0</v>
      </c>
      <c r="P118" s="161">
        <v>42119.0</v>
      </c>
      <c r="Q118" s="161">
        <v>42484.0</v>
      </c>
      <c r="R118" s="161">
        <v>42850.0</v>
      </c>
      <c r="S118" s="161">
        <v>43215.0</v>
      </c>
      <c r="T118" s="161">
        <v>43580.0</v>
      </c>
      <c r="U118" s="161">
        <v>43945.0</v>
      </c>
      <c r="V118" s="161">
        <v>44311.0</v>
      </c>
      <c r="W118" s="161">
        <v>44676.0</v>
      </c>
      <c r="X118" s="161">
        <v>45041.0</v>
      </c>
      <c r="Y118" s="161">
        <v>45406.0</v>
      </c>
      <c r="Z118" s="161">
        <v>45772.0</v>
      </c>
      <c r="AA118" s="161">
        <v>46137.0</v>
      </c>
      <c r="AB118" s="161">
        <v>46502.0</v>
      </c>
      <c r="AC118" s="161">
        <v>46867.0</v>
      </c>
      <c r="AD118" s="161">
        <v>47233.0</v>
      </c>
      <c r="AE118" s="161">
        <v>47598.0</v>
      </c>
      <c r="AF118" s="161">
        <v>47963.0</v>
      </c>
      <c r="AG118" s="161">
        <v>48328.0</v>
      </c>
      <c r="AH118" s="161">
        <v>48694.0</v>
      </c>
      <c r="AI118" s="161">
        <v>49059.0</v>
      </c>
      <c r="AJ118" s="161">
        <v>49424.0</v>
      </c>
      <c r="AK118" s="161">
        <v>49789.0</v>
      </c>
      <c r="AL118" s="161">
        <v>50155.0</v>
      </c>
      <c r="AM118" s="161">
        <v>50520.0</v>
      </c>
      <c r="AN118" s="161">
        <v>50885.0</v>
      </c>
      <c r="AO118" s="161">
        <v>51250.0</v>
      </c>
      <c r="AP118" s="161">
        <v>51616.0</v>
      </c>
      <c r="AQ118" s="161">
        <v>51981.0</v>
      </c>
      <c r="AR118" s="161">
        <v>52346.0</v>
      </c>
      <c r="AS118" s="161">
        <v>52711.0</v>
      </c>
      <c r="AT118" s="161">
        <v>53077.0</v>
      </c>
      <c r="AU118" s="161">
        <v>53442.0</v>
      </c>
      <c r="AV118" s="161">
        <v>53807.0</v>
      </c>
      <c r="AW118" s="161">
        <v>54172.0</v>
      </c>
      <c r="AX118" s="161">
        <v>54538.0</v>
      </c>
      <c r="AY118" s="161">
        <v>54903.0</v>
      </c>
    </row>
    <row r="119" ht="13.5" hidden="1" customHeight="1">
      <c r="A119" s="183"/>
      <c r="B119" s="155"/>
      <c r="C119" s="155"/>
      <c r="D119" s="155"/>
      <c r="E119" s="155"/>
      <c r="F119" s="155"/>
      <c r="G119" s="156"/>
      <c r="H119" s="155"/>
      <c r="I119" s="161">
        <v>39563.0</v>
      </c>
      <c r="J119" s="161">
        <v>39929.0</v>
      </c>
      <c r="K119" s="161">
        <v>40294.0</v>
      </c>
      <c r="L119" s="161">
        <v>40659.0</v>
      </c>
      <c r="M119" s="161">
        <v>41024.0</v>
      </c>
      <c r="N119" s="161">
        <v>41390.0</v>
      </c>
      <c r="O119" s="161">
        <v>41755.0</v>
      </c>
      <c r="P119" s="161">
        <v>42120.0</v>
      </c>
      <c r="Q119" s="161">
        <v>42485.0</v>
      </c>
      <c r="R119" s="161">
        <v>42851.0</v>
      </c>
      <c r="S119" s="161">
        <v>43216.0</v>
      </c>
      <c r="T119" s="161">
        <v>43581.0</v>
      </c>
      <c r="U119" s="161">
        <v>43946.0</v>
      </c>
      <c r="V119" s="161">
        <v>44312.0</v>
      </c>
      <c r="W119" s="161">
        <v>44677.0</v>
      </c>
      <c r="X119" s="161">
        <v>45042.0</v>
      </c>
      <c r="Y119" s="161">
        <v>45407.0</v>
      </c>
      <c r="Z119" s="161">
        <v>45773.0</v>
      </c>
      <c r="AA119" s="161">
        <v>46138.0</v>
      </c>
      <c r="AB119" s="161">
        <v>46503.0</v>
      </c>
      <c r="AC119" s="161">
        <v>46868.0</v>
      </c>
      <c r="AD119" s="161">
        <v>47234.0</v>
      </c>
      <c r="AE119" s="161">
        <v>47599.0</v>
      </c>
      <c r="AF119" s="161">
        <v>47964.0</v>
      </c>
      <c r="AG119" s="161">
        <v>48329.0</v>
      </c>
      <c r="AH119" s="161">
        <v>48695.0</v>
      </c>
      <c r="AI119" s="161">
        <v>49060.0</v>
      </c>
      <c r="AJ119" s="161">
        <v>49425.0</v>
      </c>
      <c r="AK119" s="161">
        <v>49790.0</v>
      </c>
      <c r="AL119" s="161">
        <v>50156.0</v>
      </c>
      <c r="AM119" s="161">
        <v>50521.0</v>
      </c>
      <c r="AN119" s="161">
        <v>50886.0</v>
      </c>
      <c r="AO119" s="161">
        <v>51251.0</v>
      </c>
      <c r="AP119" s="161">
        <v>51617.0</v>
      </c>
      <c r="AQ119" s="161">
        <v>51982.0</v>
      </c>
      <c r="AR119" s="161">
        <v>52347.0</v>
      </c>
      <c r="AS119" s="161">
        <v>52712.0</v>
      </c>
      <c r="AT119" s="161">
        <v>53078.0</v>
      </c>
      <c r="AU119" s="161">
        <v>53443.0</v>
      </c>
      <c r="AV119" s="161">
        <v>53808.0</v>
      </c>
      <c r="AW119" s="161">
        <v>54173.0</v>
      </c>
      <c r="AX119" s="161">
        <v>54539.0</v>
      </c>
      <c r="AY119" s="161">
        <v>54904.0</v>
      </c>
    </row>
    <row r="120" ht="13.5" hidden="1" customHeight="1">
      <c r="A120" s="183"/>
      <c r="B120" s="155"/>
      <c r="C120" s="155"/>
      <c r="D120" s="155"/>
      <c r="E120" s="155"/>
      <c r="F120" s="155"/>
      <c r="G120" s="156"/>
      <c r="H120" s="155"/>
      <c r="I120" s="161">
        <v>39564.0</v>
      </c>
      <c r="J120" s="161">
        <v>39930.0</v>
      </c>
      <c r="K120" s="161">
        <v>40295.0</v>
      </c>
      <c r="L120" s="161">
        <v>40660.0</v>
      </c>
      <c r="M120" s="161">
        <v>41025.0</v>
      </c>
      <c r="N120" s="161">
        <v>41391.0</v>
      </c>
      <c r="O120" s="161">
        <v>41756.0</v>
      </c>
      <c r="P120" s="161">
        <v>42121.0</v>
      </c>
      <c r="Q120" s="161">
        <v>42486.0</v>
      </c>
      <c r="R120" s="161">
        <v>42852.0</v>
      </c>
      <c r="S120" s="161">
        <v>43217.0</v>
      </c>
      <c r="T120" s="161">
        <v>43582.0</v>
      </c>
      <c r="U120" s="161">
        <v>43947.0</v>
      </c>
      <c r="V120" s="161">
        <v>44313.0</v>
      </c>
      <c r="W120" s="161">
        <v>44678.0</v>
      </c>
      <c r="X120" s="161">
        <v>45043.0</v>
      </c>
      <c r="Y120" s="161">
        <v>45408.0</v>
      </c>
      <c r="Z120" s="161">
        <v>45774.0</v>
      </c>
      <c r="AA120" s="161">
        <v>46139.0</v>
      </c>
      <c r="AB120" s="161">
        <v>46504.0</v>
      </c>
      <c r="AC120" s="161">
        <v>46869.0</v>
      </c>
      <c r="AD120" s="161">
        <v>47235.0</v>
      </c>
      <c r="AE120" s="161">
        <v>47600.0</v>
      </c>
      <c r="AF120" s="161">
        <v>47965.0</v>
      </c>
      <c r="AG120" s="161">
        <v>48330.0</v>
      </c>
      <c r="AH120" s="161">
        <v>48696.0</v>
      </c>
      <c r="AI120" s="161">
        <v>49061.0</v>
      </c>
      <c r="AJ120" s="161">
        <v>49426.0</v>
      </c>
      <c r="AK120" s="161">
        <v>49791.0</v>
      </c>
      <c r="AL120" s="161">
        <v>50157.0</v>
      </c>
      <c r="AM120" s="161">
        <v>50522.0</v>
      </c>
      <c r="AN120" s="161">
        <v>50887.0</v>
      </c>
      <c r="AO120" s="161">
        <v>51252.0</v>
      </c>
      <c r="AP120" s="161">
        <v>51618.0</v>
      </c>
      <c r="AQ120" s="161">
        <v>51983.0</v>
      </c>
      <c r="AR120" s="161">
        <v>52348.0</v>
      </c>
      <c r="AS120" s="161">
        <v>52713.0</v>
      </c>
      <c r="AT120" s="161">
        <v>53079.0</v>
      </c>
      <c r="AU120" s="161">
        <v>53444.0</v>
      </c>
      <c r="AV120" s="161">
        <v>53809.0</v>
      </c>
      <c r="AW120" s="161">
        <v>54174.0</v>
      </c>
      <c r="AX120" s="161">
        <v>54540.0</v>
      </c>
      <c r="AY120" s="161">
        <v>54905.0</v>
      </c>
    </row>
    <row r="121" ht="13.5" hidden="1" customHeight="1">
      <c r="A121" s="183"/>
      <c r="B121" s="155"/>
      <c r="C121" s="155"/>
      <c r="D121" s="155"/>
      <c r="E121" s="155"/>
      <c r="F121" s="155"/>
      <c r="G121" s="156"/>
      <c r="H121" s="155"/>
      <c r="I121" s="161">
        <v>39565.0</v>
      </c>
      <c r="J121" s="161">
        <v>39931.0</v>
      </c>
      <c r="K121" s="161">
        <v>40296.0</v>
      </c>
      <c r="L121" s="161">
        <v>40661.0</v>
      </c>
      <c r="M121" s="161">
        <v>41026.0</v>
      </c>
      <c r="N121" s="161">
        <v>41392.0</v>
      </c>
      <c r="O121" s="161">
        <v>41757.0</v>
      </c>
      <c r="P121" s="161">
        <v>42122.0</v>
      </c>
      <c r="Q121" s="161">
        <v>42487.0</v>
      </c>
      <c r="R121" s="161">
        <v>42853.0</v>
      </c>
      <c r="S121" s="161">
        <v>43218.0</v>
      </c>
      <c r="T121" s="161">
        <v>43583.0</v>
      </c>
      <c r="U121" s="161">
        <v>43948.0</v>
      </c>
      <c r="V121" s="161">
        <v>44314.0</v>
      </c>
      <c r="W121" s="161">
        <v>44679.0</v>
      </c>
      <c r="X121" s="161">
        <v>45044.0</v>
      </c>
      <c r="Y121" s="161">
        <v>45409.0</v>
      </c>
      <c r="Z121" s="161">
        <v>45775.0</v>
      </c>
      <c r="AA121" s="161">
        <v>46140.0</v>
      </c>
      <c r="AB121" s="161">
        <v>46505.0</v>
      </c>
      <c r="AC121" s="161">
        <v>46870.0</v>
      </c>
      <c r="AD121" s="161">
        <v>47236.0</v>
      </c>
      <c r="AE121" s="161">
        <v>47601.0</v>
      </c>
      <c r="AF121" s="161">
        <v>47966.0</v>
      </c>
      <c r="AG121" s="161">
        <v>48331.0</v>
      </c>
      <c r="AH121" s="161">
        <v>48697.0</v>
      </c>
      <c r="AI121" s="161">
        <v>49062.0</v>
      </c>
      <c r="AJ121" s="161">
        <v>49427.0</v>
      </c>
      <c r="AK121" s="161">
        <v>49792.0</v>
      </c>
      <c r="AL121" s="161">
        <v>50158.0</v>
      </c>
      <c r="AM121" s="161">
        <v>50523.0</v>
      </c>
      <c r="AN121" s="161">
        <v>50888.0</v>
      </c>
      <c r="AO121" s="161">
        <v>51253.0</v>
      </c>
      <c r="AP121" s="161">
        <v>51619.0</v>
      </c>
      <c r="AQ121" s="161">
        <v>51984.0</v>
      </c>
      <c r="AR121" s="161">
        <v>52349.0</v>
      </c>
      <c r="AS121" s="161">
        <v>52714.0</v>
      </c>
      <c r="AT121" s="161">
        <v>53080.0</v>
      </c>
      <c r="AU121" s="161">
        <v>53445.0</v>
      </c>
      <c r="AV121" s="161">
        <v>53810.0</v>
      </c>
      <c r="AW121" s="161">
        <v>54175.0</v>
      </c>
      <c r="AX121" s="161">
        <v>54541.0</v>
      </c>
      <c r="AY121" s="161">
        <v>54906.0</v>
      </c>
    </row>
    <row r="122" ht="13.5" hidden="1" customHeight="1">
      <c r="A122" s="183"/>
      <c r="B122" s="155"/>
      <c r="C122" s="155"/>
      <c r="D122" s="155"/>
      <c r="E122" s="155"/>
      <c r="F122" s="155"/>
      <c r="G122" s="156"/>
      <c r="H122" s="155"/>
      <c r="I122" s="161">
        <v>39566.0</v>
      </c>
      <c r="J122" s="161">
        <v>39932.0</v>
      </c>
      <c r="K122" s="161">
        <v>40297.0</v>
      </c>
      <c r="L122" s="161">
        <v>40662.0</v>
      </c>
      <c r="M122" s="161">
        <v>41027.0</v>
      </c>
      <c r="N122" s="161">
        <v>41393.0</v>
      </c>
      <c r="O122" s="161">
        <v>41758.0</v>
      </c>
      <c r="P122" s="161">
        <v>42123.0</v>
      </c>
      <c r="Q122" s="161">
        <v>42488.0</v>
      </c>
      <c r="R122" s="161">
        <v>42854.0</v>
      </c>
      <c r="S122" s="161">
        <v>43219.0</v>
      </c>
      <c r="T122" s="161">
        <v>43584.0</v>
      </c>
      <c r="U122" s="161">
        <v>43949.0</v>
      </c>
      <c r="V122" s="161">
        <v>44315.0</v>
      </c>
      <c r="W122" s="161">
        <v>44680.0</v>
      </c>
      <c r="X122" s="161">
        <v>45045.0</v>
      </c>
      <c r="Y122" s="161">
        <v>45410.0</v>
      </c>
      <c r="Z122" s="161">
        <v>45776.0</v>
      </c>
      <c r="AA122" s="161">
        <v>46141.0</v>
      </c>
      <c r="AB122" s="161">
        <v>46506.0</v>
      </c>
      <c r="AC122" s="161">
        <v>46871.0</v>
      </c>
      <c r="AD122" s="161">
        <v>47237.0</v>
      </c>
      <c r="AE122" s="161">
        <v>47602.0</v>
      </c>
      <c r="AF122" s="161">
        <v>47967.0</v>
      </c>
      <c r="AG122" s="161">
        <v>48332.0</v>
      </c>
      <c r="AH122" s="161">
        <v>48698.0</v>
      </c>
      <c r="AI122" s="161">
        <v>49063.0</v>
      </c>
      <c r="AJ122" s="161">
        <v>49428.0</v>
      </c>
      <c r="AK122" s="161">
        <v>49793.0</v>
      </c>
      <c r="AL122" s="161">
        <v>50159.0</v>
      </c>
      <c r="AM122" s="161">
        <v>50524.0</v>
      </c>
      <c r="AN122" s="161">
        <v>50889.0</v>
      </c>
      <c r="AO122" s="161">
        <v>51254.0</v>
      </c>
      <c r="AP122" s="161">
        <v>51620.0</v>
      </c>
      <c r="AQ122" s="161">
        <v>51985.0</v>
      </c>
      <c r="AR122" s="161">
        <v>52350.0</v>
      </c>
      <c r="AS122" s="161">
        <v>52715.0</v>
      </c>
      <c r="AT122" s="161">
        <v>53081.0</v>
      </c>
      <c r="AU122" s="161">
        <v>53446.0</v>
      </c>
      <c r="AV122" s="161">
        <v>53811.0</v>
      </c>
      <c r="AW122" s="161">
        <v>54176.0</v>
      </c>
      <c r="AX122" s="161">
        <v>54542.0</v>
      </c>
      <c r="AY122" s="161">
        <v>54907.0</v>
      </c>
    </row>
    <row r="123" ht="13.5" hidden="1" customHeight="1">
      <c r="A123" s="183"/>
      <c r="B123" s="155"/>
      <c r="C123" s="155"/>
      <c r="D123" s="155"/>
      <c r="E123" s="155"/>
      <c r="F123" s="155"/>
      <c r="G123" s="156"/>
      <c r="H123" s="155"/>
      <c r="I123" s="161">
        <v>39567.0</v>
      </c>
      <c r="J123" s="161">
        <v>39933.0</v>
      </c>
      <c r="K123" s="161">
        <v>40298.0</v>
      </c>
      <c r="L123" s="161">
        <v>40663.0</v>
      </c>
      <c r="M123" s="161">
        <v>41028.0</v>
      </c>
      <c r="N123" s="161">
        <v>41394.0</v>
      </c>
      <c r="O123" s="161">
        <v>41759.0</v>
      </c>
      <c r="P123" s="161">
        <v>42124.0</v>
      </c>
      <c r="Q123" s="161">
        <v>42489.0</v>
      </c>
      <c r="R123" s="161">
        <v>42855.0</v>
      </c>
      <c r="S123" s="161">
        <v>43220.0</v>
      </c>
      <c r="T123" s="161">
        <v>43585.0</v>
      </c>
      <c r="U123" s="161">
        <v>43950.0</v>
      </c>
      <c r="V123" s="161">
        <v>44316.0</v>
      </c>
      <c r="W123" s="161">
        <v>44681.0</v>
      </c>
      <c r="X123" s="161">
        <v>45046.0</v>
      </c>
      <c r="Y123" s="161">
        <v>45411.0</v>
      </c>
      <c r="Z123" s="161">
        <v>45777.0</v>
      </c>
      <c r="AA123" s="161">
        <v>46142.0</v>
      </c>
      <c r="AB123" s="161">
        <v>46507.0</v>
      </c>
      <c r="AC123" s="161">
        <v>46872.0</v>
      </c>
      <c r="AD123" s="161">
        <v>47238.0</v>
      </c>
      <c r="AE123" s="161">
        <v>47603.0</v>
      </c>
      <c r="AF123" s="161">
        <v>47968.0</v>
      </c>
      <c r="AG123" s="161">
        <v>48333.0</v>
      </c>
      <c r="AH123" s="161">
        <v>48699.0</v>
      </c>
      <c r="AI123" s="161">
        <v>49064.0</v>
      </c>
      <c r="AJ123" s="161">
        <v>49429.0</v>
      </c>
      <c r="AK123" s="161">
        <v>49794.0</v>
      </c>
      <c r="AL123" s="161">
        <v>50160.0</v>
      </c>
      <c r="AM123" s="161">
        <v>50525.0</v>
      </c>
      <c r="AN123" s="161">
        <v>50890.0</v>
      </c>
      <c r="AO123" s="161">
        <v>51255.0</v>
      </c>
      <c r="AP123" s="161">
        <v>51621.0</v>
      </c>
      <c r="AQ123" s="161">
        <v>51986.0</v>
      </c>
      <c r="AR123" s="161">
        <v>52351.0</v>
      </c>
      <c r="AS123" s="161">
        <v>52716.0</v>
      </c>
      <c r="AT123" s="161">
        <v>53082.0</v>
      </c>
      <c r="AU123" s="161">
        <v>53447.0</v>
      </c>
      <c r="AV123" s="161">
        <v>53812.0</v>
      </c>
      <c r="AW123" s="161">
        <v>54177.0</v>
      </c>
      <c r="AX123" s="161">
        <v>54543.0</v>
      </c>
      <c r="AY123" s="161">
        <v>54908.0</v>
      </c>
    </row>
    <row r="124" ht="13.5" hidden="1" customHeight="1">
      <c r="A124" s="183"/>
      <c r="B124" s="155"/>
      <c r="C124" s="155"/>
      <c r="D124" s="155"/>
      <c r="E124" s="155"/>
      <c r="F124" s="155"/>
      <c r="G124" s="156"/>
      <c r="H124" s="155"/>
      <c r="I124" s="161">
        <v>39568.0</v>
      </c>
      <c r="J124" s="161">
        <v>39934.0</v>
      </c>
      <c r="K124" s="161">
        <v>40299.0</v>
      </c>
      <c r="L124" s="161">
        <v>40664.0</v>
      </c>
      <c r="M124" s="161">
        <v>41029.0</v>
      </c>
      <c r="N124" s="161">
        <v>41395.0</v>
      </c>
      <c r="O124" s="161">
        <v>41760.0</v>
      </c>
      <c r="P124" s="161">
        <v>42125.0</v>
      </c>
      <c r="Q124" s="161">
        <v>42490.0</v>
      </c>
      <c r="R124" s="161">
        <v>42856.0</v>
      </c>
      <c r="S124" s="161">
        <v>43221.0</v>
      </c>
      <c r="T124" s="161">
        <v>43586.0</v>
      </c>
      <c r="U124" s="161">
        <v>43951.0</v>
      </c>
      <c r="V124" s="161">
        <v>44317.0</v>
      </c>
      <c r="W124" s="161">
        <v>44682.0</v>
      </c>
      <c r="X124" s="161">
        <v>45047.0</v>
      </c>
      <c r="Y124" s="161">
        <v>45412.0</v>
      </c>
      <c r="Z124" s="161">
        <v>45778.0</v>
      </c>
      <c r="AA124" s="161">
        <v>46143.0</v>
      </c>
      <c r="AB124" s="161">
        <v>46508.0</v>
      </c>
      <c r="AC124" s="161">
        <v>46873.0</v>
      </c>
      <c r="AD124" s="161">
        <v>47239.0</v>
      </c>
      <c r="AE124" s="161">
        <v>47604.0</v>
      </c>
      <c r="AF124" s="161">
        <v>47969.0</v>
      </c>
      <c r="AG124" s="161">
        <v>48334.0</v>
      </c>
      <c r="AH124" s="161">
        <v>48700.0</v>
      </c>
      <c r="AI124" s="161">
        <v>49065.0</v>
      </c>
      <c r="AJ124" s="161">
        <v>49430.0</v>
      </c>
      <c r="AK124" s="161">
        <v>49795.0</v>
      </c>
      <c r="AL124" s="161">
        <v>50161.0</v>
      </c>
      <c r="AM124" s="161">
        <v>50526.0</v>
      </c>
      <c r="AN124" s="161">
        <v>50891.0</v>
      </c>
      <c r="AO124" s="161">
        <v>51256.0</v>
      </c>
      <c r="AP124" s="161">
        <v>51622.0</v>
      </c>
      <c r="AQ124" s="161">
        <v>51987.0</v>
      </c>
      <c r="AR124" s="161">
        <v>52352.0</v>
      </c>
      <c r="AS124" s="161">
        <v>52717.0</v>
      </c>
      <c r="AT124" s="161">
        <v>53083.0</v>
      </c>
      <c r="AU124" s="161">
        <v>53448.0</v>
      </c>
      <c r="AV124" s="161">
        <v>53813.0</v>
      </c>
      <c r="AW124" s="161">
        <v>54178.0</v>
      </c>
      <c r="AX124" s="161">
        <v>54544.0</v>
      </c>
      <c r="AY124" s="161">
        <v>54909.0</v>
      </c>
    </row>
    <row r="125" ht="13.5" hidden="1" customHeight="1">
      <c r="A125" s="183"/>
      <c r="B125" s="155"/>
      <c r="C125" s="155"/>
      <c r="D125" s="155"/>
      <c r="E125" s="155"/>
      <c r="F125" s="155"/>
      <c r="G125" s="156"/>
      <c r="H125" s="155"/>
      <c r="I125" s="161">
        <v>39569.0</v>
      </c>
      <c r="J125" s="161">
        <v>39935.0</v>
      </c>
      <c r="K125" s="161">
        <v>40300.0</v>
      </c>
      <c r="L125" s="161">
        <v>40665.0</v>
      </c>
      <c r="M125" s="161">
        <v>41030.0</v>
      </c>
      <c r="N125" s="161">
        <v>41396.0</v>
      </c>
      <c r="O125" s="161">
        <v>41761.0</v>
      </c>
      <c r="P125" s="161">
        <v>42126.0</v>
      </c>
      <c r="Q125" s="161">
        <v>42491.0</v>
      </c>
      <c r="R125" s="161">
        <v>42857.0</v>
      </c>
      <c r="S125" s="161">
        <v>43222.0</v>
      </c>
      <c r="T125" s="161">
        <v>43587.0</v>
      </c>
      <c r="U125" s="161">
        <v>43952.0</v>
      </c>
      <c r="V125" s="161">
        <v>44318.0</v>
      </c>
      <c r="W125" s="161">
        <v>44683.0</v>
      </c>
      <c r="X125" s="161">
        <v>45048.0</v>
      </c>
      <c r="Y125" s="161">
        <v>45413.0</v>
      </c>
      <c r="Z125" s="161">
        <v>45779.0</v>
      </c>
      <c r="AA125" s="161">
        <v>46144.0</v>
      </c>
      <c r="AB125" s="161">
        <v>46509.0</v>
      </c>
      <c r="AC125" s="161">
        <v>46874.0</v>
      </c>
      <c r="AD125" s="161">
        <v>47240.0</v>
      </c>
      <c r="AE125" s="161">
        <v>47605.0</v>
      </c>
      <c r="AF125" s="161">
        <v>47970.0</v>
      </c>
      <c r="AG125" s="161">
        <v>48335.0</v>
      </c>
      <c r="AH125" s="161">
        <v>48701.0</v>
      </c>
      <c r="AI125" s="161">
        <v>49066.0</v>
      </c>
      <c r="AJ125" s="161">
        <v>49431.0</v>
      </c>
      <c r="AK125" s="161">
        <v>49796.0</v>
      </c>
      <c r="AL125" s="161">
        <v>50162.0</v>
      </c>
      <c r="AM125" s="161">
        <v>50527.0</v>
      </c>
      <c r="AN125" s="161">
        <v>50892.0</v>
      </c>
      <c r="AO125" s="161">
        <v>51257.0</v>
      </c>
      <c r="AP125" s="161">
        <v>51623.0</v>
      </c>
      <c r="AQ125" s="161">
        <v>51988.0</v>
      </c>
      <c r="AR125" s="161">
        <v>52353.0</v>
      </c>
      <c r="AS125" s="161">
        <v>52718.0</v>
      </c>
      <c r="AT125" s="161">
        <v>53084.0</v>
      </c>
      <c r="AU125" s="161">
        <v>53449.0</v>
      </c>
      <c r="AV125" s="161">
        <v>53814.0</v>
      </c>
      <c r="AW125" s="161">
        <v>54179.0</v>
      </c>
      <c r="AX125" s="161">
        <v>54545.0</v>
      </c>
      <c r="AY125" s="161">
        <v>54910.0</v>
      </c>
    </row>
    <row r="126" ht="13.5" hidden="1" customHeight="1">
      <c r="A126" s="183"/>
      <c r="B126" s="155"/>
      <c r="C126" s="155"/>
      <c r="D126" s="155"/>
      <c r="E126" s="155"/>
      <c r="F126" s="155"/>
      <c r="G126" s="156"/>
      <c r="H126" s="155"/>
      <c r="I126" s="161">
        <v>39570.0</v>
      </c>
      <c r="J126" s="161">
        <v>39936.0</v>
      </c>
      <c r="K126" s="161">
        <v>40301.0</v>
      </c>
      <c r="L126" s="161">
        <v>40666.0</v>
      </c>
      <c r="M126" s="161">
        <v>41031.0</v>
      </c>
      <c r="N126" s="161">
        <v>41397.0</v>
      </c>
      <c r="O126" s="161">
        <v>41762.0</v>
      </c>
      <c r="P126" s="161">
        <v>42127.0</v>
      </c>
      <c r="Q126" s="161">
        <v>42492.0</v>
      </c>
      <c r="R126" s="161">
        <v>42858.0</v>
      </c>
      <c r="S126" s="161">
        <v>43223.0</v>
      </c>
      <c r="T126" s="161">
        <v>43588.0</v>
      </c>
      <c r="U126" s="161">
        <v>43953.0</v>
      </c>
      <c r="V126" s="161">
        <v>44319.0</v>
      </c>
      <c r="W126" s="161">
        <v>44684.0</v>
      </c>
      <c r="X126" s="161">
        <v>45049.0</v>
      </c>
      <c r="Y126" s="161">
        <v>45414.0</v>
      </c>
      <c r="Z126" s="161">
        <v>45780.0</v>
      </c>
      <c r="AA126" s="161">
        <v>46145.0</v>
      </c>
      <c r="AB126" s="161">
        <v>46510.0</v>
      </c>
      <c r="AC126" s="161">
        <v>46875.0</v>
      </c>
      <c r="AD126" s="161">
        <v>47241.0</v>
      </c>
      <c r="AE126" s="161">
        <v>47606.0</v>
      </c>
      <c r="AF126" s="161">
        <v>47971.0</v>
      </c>
      <c r="AG126" s="161">
        <v>48336.0</v>
      </c>
      <c r="AH126" s="161">
        <v>48702.0</v>
      </c>
      <c r="AI126" s="161">
        <v>49067.0</v>
      </c>
      <c r="AJ126" s="161">
        <v>49432.0</v>
      </c>
      <c r="AK126" s="161">
        <v>49797.0</v>
      </c>
      <c r="AL126" s="161">
        <v>50163.0</v>
      </c>
      <c r="AM126" s="161">
        <v>50528.0</v>
      </c>
      <c r="AN126" s="161">
        <v>50893.0</v>
      </c>
      <c r="AO126" s="161">
        <v>51258.0</v>
      </c>
      <c r="AP126" s="161">
        <v>51624.0</v>
      </c>
      <c r="AQ126" s="161">
        <v>51989.0</v>
      </c>
      <c r="AR126" s="161">
        <v>52354.0</v>
      </c>
      <c r="AS126" s="161">
        <v>52719.0</v>
      </c>
      <c r="AT126" s="161">
        <v>53085.0</v>
      </c>
      <c r="AU126" s="161">
        <v>53450.0</v>
      </c>
      <c r="AV126" s="161">
        <v>53815.0</v>
      </c>
      <c r="AW126" s="161">
        <v>54180.0</v>
      </c>
      <c r="AX126" s="161">
        <v>54546.0</v>
      </c>
      <c r="AY126" s="161">
        <v>54911.0</v>
      </c>
    </row>
    <row r="127" ht="13.5" hidden="1" customHeight="1">
      <c r="A127" s="183"/>
      <c r="B127" s="155"/>
      <c r="C127" s="155"/>
      <c r="D127" s="155"/>
      <c r="E127" s="155"/>
      <c r="F127" s="155"/>
      <c r="G127" s="156"/>
      <c r="H127" s="155"/>
      <c r="I127" s="161">
        <v>39571.0</v>
      </c>
      <c r="J127" s="161">
        <v>39937.0</v>
      </c>
      <c r="K127" s="161">
        <v>40302.0</v>
      </c>
      <c r="L127" s="161">
        <v>40667.0</v>
      </c>
      <c r="M127" s="161">
        <v>41032.0</v>
      </c>
      <c r="N127" s="161">
        <v>41398.0</v>
      </c>
      <c r="O127" s="161">
        <v>41763.0</v>
      </c>
      <c r="P127" s="161">
        <v>42128.0</v>
      </c>
      <c r="Q127" s="161">
        <v>42493.0</v>
      </c>
      <c r="R127" s="161">
        <v>42859.0</v>
      </c>
      <c r="S127" s="161">
        <v>43224.0</v>
      </c>
      <c r="T127" s="161">
        <v>43589.0</v>
      </c>
      <c r="U127" s="161">
        <v>43954.0</v>
      </c>
      <c r="V127" s="161">
        <v>44320.0</v>
      </c>
      <c r="W127" s="161">
        <v>44685.0</v>
      </c>
      <c r="X127" s="161">
        <v>45050.0</v>
      </c>
      <c r="Y127" s="161">
        <v>45415.0</v>
      </c>
      <c r="Z127" s="161">
        <v>45781.0</v>
      </c>
      <c r="AA127" s="161">
        <v>46146.0</v>
      </c>
      <c r="AB127" s="161">
        <v>46511.0</v>
      </c>
      <c r="AC127" s="161">
        <v>46876.0</v>
      </c>
      <c r="AD127" s="161">
        <v>47242.0</v>
      </c>
      <c r="AE127" s="161">
        <v>47607.0</v>
      </c>
      <c r="AF127" s="161">
        <v>47972.0</v>
      </c>
      <c r="AG127" s="161">
        <v>48337.0</v>
      </c>
      <c r="AH127" s="161">
        <v>48703.0</v>
      </c>
      <c r="AI127" s="161">
        <v>49068.0</v>
      </c>
      <c r="AJ127" s="161">
        <v>49433.0</v>
      </c>
      <c r="AK127" s="161">
        <v>49798.0</v>
      </c>
      <c r="AL127" s="161">
        <v>50164.0</v>
      </c>
      <c r="AM127" s="161">
        <v>50529.0</v>
      </c>
      <c r="AN127" s="161">
        <v>50894.0</v>
      </c>
      <c r="AO127" s="161">
        <v>51259.0</v>
      </c>
      <c r="AP127" s="161">
        <v>51625.0</v>
      </c>
      <c r="AQ127" s="161">
        <v>51990.0</v>
      </c>
      <c r="AR127" s="161">
        <v>52355.0</v>
      </c>
      <c r="AS127" s="161">
        <v>52720.0</v>
      </c>
      <c r="AT127" s="161">
        <v>53086.0</v>
      </c>
      <c r="AU127" s="161">
        <v>53451.0</v>
      </c>
      <c r="AV127" s="161">
        <v>53816.0</v>
      </c>
      <c r="AW127" s="161">
        <v>54181.0</v>
      </c>
      <c r="AX127" s="161">
        <v>54547.0</v>
      </c>
      <c r="AY127" s="161">
        <v>54912.0</v>
      </c>
    </row>
    <row r="128" ht="13.5" hidden="1" customHeight="1">
      <c r="A128" s="183"/>
      <c r="B128" s="155"/>
      <c r="C128" s="155"/>
      <c r="D128" s="155"/>
      <c r="E128" s="155"/>
      <c r="F128" s="155"/>
      <c r="G128" s="156"/>
      <c r="H128" s="155"/>
      <c r="I128" s="161">
        <v>39572.0</v>
      </c>
      <c r="J128" s="161">
        <v>39938.0</v>
      </c>
      <c r="K128" s="161">
        <v>40303.0</v>
      </c>
      <c r="L128" s="161">
        <v>40668.0</v>
      </c>
      <c r="M128" s="161">
        <v>41033.0</v>
      </c>
      <c r="N128" s="161">
        <v>41399.0</v>
      </c>
      <c r="O128" s="161">
        <v>41764.0</v>
      </c>
      <c r="P128" s="161">
        <v>42129.0</v>
      </c>
      <c r="Q128" s="161">
        <v>42494.0</v>
      </c>
      <c r="R128" s="161">
        <v>42860.0</v>
      </c>
      <c r="S128" s="161">
        <v>43225.0</v>
      </c>
      <c r="T128" s="161">
        <v>43590.0</v>
      </c>
      <c r="U128" s="161">
        <v>43955.0</v>
      </c>
      <c r="V128" s="161">
        <v>44321.0</v>
      </c>
      <c r="W128" s="161">
        <v>44686.0</v>
      </c>
      <c r="X128" s="161">
        <v>45051.0</v>
      </c>
      <c r="Y128" s="161">
        <v>45416.0</v>
      </c>
      <c r="Z128" s="161">
        <v>45782.0</v>
      </c>
      <c r="AA128" s="161">
        <v>46147.0</v>
      </c>
      <c r="AB128" s="161">
        <v>46512.0</v>
      </c>
      <c r="AC128" s="161">
        <v>46877.0</v>
      </c>
      <c r="AD128" s="161">
        <v>47243.0</v>
      </c>
      <c r="AE128" s="161">
        <v>47608.0</v>
      </c>
      <c r="AF128" s="161">
        <v>47973.0</v>
      </c>
      <c r="AG128" s="161">
        <v>48338.0</v>
      </c>
      <c r="AH128" s="161">
        <v>48704.0</v>
      </c>
      <c r="AI128" s="161">
        <v>49069.0</v>
      </c>
      <c r="AJ128" s="161">
        <v>49434.0</v>
      </c>
      <c r="AK128" s="161">
        <v>49799.0</v>
      </c>
      <c r="AL128" s="161">
        <v>50165.0</v>
      </c>
      <c r="AM128" s="161">
        <v>50530.0</v>
      </c>
      <c r="AN128" s="161">
        <v>50895.0</v>
      </c>
      <c r="AO128" s="161">
        <v>51260.0</v>
      </c>
      <c r="AP128" s="161">
        <v>51626.0</v>
      </c>
      <c r="AQ128" s="161">
        <v>51991.0</v>
      </c>
      <c r="AR128" s="161">
        <v>52356.0</v>
      </c>
      <c r="AS128" s="161">
        <v>52721.0</v>
      </c>
      <c r="AT128" s="161">
        <v>53087.0</v>
      </c>
      <c r="AU128" s="161">
        <v>53452.0</v>
      </c>
      <c r="AV128" s="161">
        <v>53817.0</v>
      </c>
      <c r="AW128" s="161">
        <v>54182.0</v>
      </c>
      <c r="AX128" s="161">
        <v>54548.0</v>
      </c>
      <c r="AY128" s="161">
        <v>54913.0</v>
      </c>
    </row>
    <row r="129" ht="13.5" hidden="1" customHeight="1">
      <c r="A129" s="183"/>
      <c r="B129" s="155"/>
      <c r="C129" s="155"/>
      <c r="D129" s="155"/>
      <c r="E129" s="155"/>
      <c r="F129" s="155"/>
      <c r="G129" s="156"/>
      <c r="H129" s="155"/>
      <c r="I129" s="161">
        <v>39573.0</v>
      </c>
      <c r="J129" s="161">
        <v>39939.0</v>
      </c>
      <c r="K129" s="161">
        <v>40304.0</v>
      </c>
      <c r="L129" s="161">
        <v>40669.0</v>
      </c>
      <c r="M129" s="161">
        <v>41034.0</v>
      </c>
      <c r="N129" s="161">
        <v>41400.0</v>
      </c>
      <c r="O129" s="161">
        <v>41765.0</v>
      </c>
      <c r="P129" s="161">
        <v>42130.0</v>
      </c>
      <c r="Q129" s="161">
        <v>42495.0</v>
      </c>
      <c r="R129" s="161">
        <v>42861.0</v>
      </c>
      <c r="S129" s="161">
        <v>43226.0</v>
      </c>
      <c r="T129" s="161">
        <v>43591.0</v>
      </c>
      <c r="U129" s="161">
        <v>43956.0</v>
      </c>
      <c r="V129" s="161">
        <v>44322.0</v>
      </c>
      <c r="W129" s="161">
        <v>44687.0</v>
      </c>
      <c r="X129" s="161">
        <v>45052.0</v>
      </c>
      <c r="Y129" s="161">
        <v>45417.0</v>
      </c>
      <c r="Z129" s="161">
        <v>45783.0</v>
      </c>
      <c r="AA129" s="161">
        <v>46148.0</v>
      </c>
      <c r="AB129" s="161">
        <v>46513.0</v>
      </c>
      <c r="AC129" s="161">
        <v>46878.0</v>
      </c>
      <c r="AD129" s="161">
        <v>47244.0</v>
      </c>
      <c r="AE129" s="161">
        <v>47609.0</v>
      </c>
      <c r="AF129" s="161">
        <v>47974.0</v>
      </c>
      <c r="AG129" s="161">
        <v>48339.0</v>
      </c>
      <c r="AH129" s="161">
        <v>48705.0</v>
      </c>
      <c r="AI129" s="161">
        <v>49070.0</v>
      </c>
      <c r="AJ129" s="161">
        <v>49435.0</v>
      </c>
      <c r="AK129" s="161">
        <v>49800.0</v>
      </c>
      <c r="AL129" s="161">
        <v>50166.0</v>
      </c>
      <c r="AM129" s="161">
        <v>50531.0</v>
      </c>
      <c r="AN129" s="161">
        <v>50896.0</v>
      </c>
      <c r="AO129" s="161">
        <v>51261.0</v>
      </c>
      <c r="AP129" s="161">
        <v>51627.0</v>
      </c>
      <c r="AQ129" s="161">
        <v>51992.0</v>
      </c>
      <c r="AR129" s="161">
        <v>52357.0</v>
      </c>
      <c r="AS129" s="161">
        <v>52722.0</v>
      </c>
      <c r="AT129" s="161">
        <v>53088.0</v>
      </c>
      <c r="AU129" s="161">
        <v>53453.0</v>
      </c>
      <c r="AV129" s="161">
        <v>53818.0</v>
      </c>
      <c r="AW129" s="161">
        <v>54183.0</v>
      </c>
      <c r="AX129" s="161">
        <v>54549.0</v>
      </c>
      <c r="AY129" s="161">
        <v>54914.0</v>
      </c>
    </row>
    <row r="130" ht="13.5" hidden="1" customHeight="1">
      <c r="A130" s="183"/>
      <c r="B130" s="155"/>
      <c r="C130" s="155"/>
      <c r="D130" s="155"/>
      <c r="E130" s="155"/>
      <c r="F130" s="155"/>
      <c r="G130" s="156"/>
      <c r="H130" s="155"/>
      <c r="I130" s="161">
        <v>39574.0</v>
      </c>
      <c r="J130" s="161">
        <v>39940.0</v>
      </c>
      <c r="K130" s="161">
        <v>40305.0</v>
      </c>
      <c r="L130" s="161">
        <v>40670.0</v>
      </c>
      <c r="M130" s="161">
        <v>41035.0</v>
      </c>
      <c r="N130" s="161">
        <v>41401.0</v>
      </c>
      <c r="O130" s="161">
        <v>41766.0</v>
      </c>
      <c r="P130" s="161">
        <v>42131.0</v>
      </c>
      <c r="Q130" s="161">
        <v>42496.0</v>
      </c>
      <c r="R130" s="161">
        <v>42862.0</v>
      </c>
      <c r="S130" s="161">
        <v>43227.0</v>
      </c>
      <c r="T130" s="161">
        <v>43592.0</v>
      </c>
      <c r="U130" s="161">
        <v>43957.0</v>
      </c>
      <c r="V130" s="161">
        <v>44323.0</v>
      </c>
      <c r="W130" s="161">
        <v>44688.0</v>
      </c>
      <c r="X130" s="161">
        <v>45053.0</v>
      </c>
      <c r="Y130" s="161">
        <v>45418.0</v>
      </c>
      <c r="Z130" s="161">
        <v>45784.0</v>
      </c>
      <c r="AA130" s="161">
        <v>46149.0</v>
      </c>
      <c r="AB130" s="161">
        <v>46514.0</v>
      </c>
      <c r="AC130" s="161">
        <v>46879.0</v>
      </c>
      <c r="AD130" s="161">
        <v>47245.0</v>
      </c>
      <c r="AE130" s="161">
        <v>47610.0</v>
      </c>
      <c r="AF130" s="161">
        <v>47975.0</v>
      </c>
      <c r="AG130" s="161">
        <v>48340.0</v>
      </c>
      <c r="AH130" s="161">
        <v>48706.0</v>
      </c>
      <c r="AI130" s="161">
        <v>49071.0</v>
      </c>
      <c r="AJ130" s="161">
        <v>49436.0</v>
      </c>
      <c r="AK130" s="161">
        <v>49801.0</v>
      </c>
      <c r="AL130" s="161">
        <v>50167.0</v>
      </c>
      <c r="AM130" s="161">
        <v>50532.0</v>
      </c>
      <c r="AN130" s="161">
        <v>50897.0</v>
      </c>
      <c r="AO130" s="161">
        <v>51262.0</v>
      </c>
      <c r="AP130" s="161">
        <v>51628.0</v>
      </c>
      <c r="AQ130" s="161">
        <v>51993.0</v>
      </c>
      <c r="AR130" s="161">
        <v>52358.0</v>
      </c>
      <c r="AS130" s="161">
        <v>52723.0</v>
      </c>
      <c r="AT130" s="161">
        <v>53089.0</v>
      </c>
      <c r="AU130" s="161">
        <v>53454.0</v>
      </c>
      <c r="AV130" s="161">
        <v>53819.0</v>
      </c>
      <c r="AW130" s="161">
        <v>54184.0</v>
      </c>
      <c r="AX130" s="161">
        <v>54550.0</v>
      </c>
      <c r="AY130" s="161">
        <v>54915.0</v>
      </c>
    </row>
    <row r="131" ht="13.5" hidden="1" customHeight="1">
      <c r="A131" s="183"/>
      <c r="B131" s="155"/>
      <c r="C131" s="155"/>
      <c r="D131" s="155"/>
      <c r="E131" s="155"/>
      <c r="F131" s="155"/>
      <c r="G131" s="156"/>
      <c r="H131" s="155"/>
      <c r="I131" s="161">
        <v>39575.0</v>
      </c>
      <c r="J131" s="161">
        <v>39941.0</v>
      </c>
      <c r="K131" s="161">
        <v>40306.0</v>
      </c>
      <c r="L131" s="161">
        <v>40671.0</v>
      </c>
      <c r="M131" s="161">
        <v>41036.0</v>
      </c>
      <c r="N131" s="161">
        <v>41402.0</v>
      </c>
      <c r="O131" s="161">
        <v>41767.0</v>
      </c>
      <c r="P131" s="161">
        <v>42132.0</v>
      </c>
      <c r="Q131" s="161">
        <v>42497.0</v>
      </c>
      <c r="R131" s="161">
        <v>42863.0</v>
      </c>
      <c r="S131" s="161">
        <v>43228.0</v>
      </c>
      <c r="T131" s="161">
        <v>43593.0</v>
      </c>
      <c r="U131" s="161">
        <v>43958.0</v>
      </c>
      <c r="V131" s="161">
        <v>44324.0</v>
      </c>
      <c r="W131" s="161">
        <v>44689.0</v>
      </c>
      <c r="X131" s="161">
        <v>45054.0</v>
      </c>
      <c r="Y131" s="161">
        <v>45419.0</v>
      </c>
      <c r="Z131" s="161">
        <v>45785.0</v>
      </c>
      <c r="AA131" s="161">
        <v>46150.0</v>
      </c>
      <c r="AB131" s="161">
        <v>46515.0</v>
      </c>
      <c r="AC131" s="161">
        <v>46880.0</v>
      </c>
      <c r="AD131" s="161">
        <v>47246.0</v>
      </c>
      <c r="AE131" s="161">
        <v>47611.0</v>
      </c>
      <c r="AF131" s="161">
        <v>47976.0</v>
      </c>
      <c r="AG131" s="161">
        <v>48341.0</v>
      </c>
      <c r="AH131" s="161">
        <v>48707.0</v>
      </c>
      <c r="AI131" s="161">
        <v>49072.0</v>
      </c>
      <c r="AJ131" s="161">
        <v>49437.0</v>
      </c>
      <c r="AK131" s="161">
        <v>49802.0</v>
      </c>
      <c r="AL131" s="161">
        <v>50168.0</v>
      </c>
      <c r="AM131" s="161">
        <v>50533.0</v>
      </c>
      <c r="AN131" s="161">
        <v>50898.0</v>
      </c>
      <c r="AO131" s="161">
        <v>51263.0</v>
      </c>
      <c r="AP131" s="161">
        <v>51629.0</v>
      </c>
      <c r="AQ131" s="161">
        <v>51994.0</v>
      </c>
      <c r="AR131" s="161">
        <v>52359.0</v>
      </c>
      <c r="AS131" s="161">
        <v>52724.0</v>
      </c>
      <c r="AT131" s="161">
        <v>53090.0</v>
      </c>
      <c r="AU131" s="161">
        <v>53455.0</v>
      </c>
      <c r="AV131" s="161">
        <v>53820.0</v>
      </c>
      <c r="AW131" s="161">
        <v>54185.0</v>
      </c>
      <c r="AX131" s="161">
        <v>54551.0</v>
      </c>
      <c r="AY131" s="161">
        <v>54916.0</v>
      </c>
    </row>
    <row r="132" ht="13.5" hidden="1" customHeight="1">
      <c r="A132" s="183"/>
      <c r="B132" s="155"/>
      <c r="C132" s="155"/>
      <c r="D132" s="155"/>
      <c r="E132" s="155"/>
      <c r="F132" s="155"/>
      <c r="G132" s="156"/>
      <c r="H132" s="155"/>
      <c r="I132" s="161">
        <v>39576.0</v>
      </c>
      <c r="J132" s="161">
        <v>39942.0</v>
      </c>
      <c r="K132" s="161">
        <v>40307.0</v>
      </c>
      <c r="L132" s="161">
        <v>40672.0</v>
      </c>
      <c r="M132" s="161">
        <v>41037.0</v>
      </c>
      <c r="N132" s="161">
        <v>41403.0</v>
      </c>
      <c r="O132" s="161">
        <v>41768.0</v>
      </c>
      <c r="P132" s="161">
        <v>42133.0</v>
      </c>
      <c r="Q132" s="161">
        <v>42498.0</v>
      </c>
      <c r="R132" s="161">
        <v>42864.0</v>
      </c>
      <c r="S132" s="161">
        <v>43229.0</v>
      </c>
      <c r="T132" s="161">
        <v>43594.0</v>
      </c>
      <c r="U132" s="161">
        <v>43959.0</v>
      </c>
      <c r="V132" s="161">
        <v>44325.0</v>
      </c>
      <c r="W132" s="161">
        <v>44690.0</v>
      </c>
      <c r="X132" s="161">
        <v>45055.0</v>
      </c>
      <c r="Y132" s="161">
        <v>45420.0</v>
      </c>
      <c r="Z132" s="161">
        <v>45786.0</v>
      </c>
      <c r="AA132" s="161">
        <v>46151.0</v>
      </c>
      <c r="AB132" s="161">
        <v>46516.0</v>
      </c>
      <c r="AC132" s="161">
        <v>46881.0</v>
      </c>
      <c r="AD132" s="161">
        <v>47247.0</v>
      </c>
      <c r="AE132" s="161">
        <v>47612.0</v>
      </c>
      <c r="AF132" s="161">
        <v>47977.0</v>
      </c>
      <c r="AG132" s="161">
        <v>48342.0</v>
      </c>
      <c r="AH132" s="161">
        <v>48708.0</v>
      </c>
      <c r="AI132" s="161">
        <v>49073.0</v>
      </c>
      <c r="AJ132" s="161">
        <v>49438.0</v>
      </c>
      <c r="AK132" s="161">
        <v>49803.0</v>
      </c>
      <c r="AL132" s="161">
        <v>50169.0</v>
      </c>
      <c r="AM132" s="161">
        <v>50534.0</v>
      </c>
      <c r="AN132" s="161">
        <v>50899.0</v>
      </c>
      <c r="AO132" s="161">
        <v>51264.0</v>
      </c>
      <c r="AP132" s="161">
        <v>51630.0</v>
      </c>
      <c r="AQ132" s="161">
        <v>51995.0</v>
      </c>
      <c r="AR132" s="161">
        <v>52360.0</v>
      </c>
      <c r="AS132" s="161">
        <v>52725.0</v>
      </c>
      <c r="AT132" s="161">
        <v>53091.0</v>
      </c>
      <c r="AU132" s="161">
        <v>53456.0</v>
      </c>
      <c r="AV132" s="161">
        <v>53821.0</v>
      </c>
      <c r="AW132" s="161">
        <v>54186.0</v>
      </c>
      <c r="AX132" s="161">
        <v>54552.0</v>
      </c>
      <c r="AY132" s="161">
        <v>54917.0</v>
      </c>
    </row>
    <row r="133" ht="13.5" hidden="1" customHeight="1">
      <c r="A133" s="183"/>
      <c r="B133" s="155"/>
      <c r="C133" s="155"/>
      <c r="D133" s="155"/>
      <c r="E133" s="155"/>
      <c r="F133" s="155"/>
      <c r="G133" s="156"/>
      <c r="H133" s="155"/>
      <c r="I133" s="161">
        <v>39577.0</v>
      </c>
      <c r="J133" s="161">
        <v>39943.0</v>
      </c>
      <c r="K133" s="161">
        <v>40308.0</v>
      </c>
      <c r="L133" s="161">
        <v>40673.0</v>
      </c>
      <c r="M133" s="161">
        <v>41038.0</v>
      </c>
      <c r="N133" s="161">
        <v>41404.0</v>
      </c>
      <c r="O133" s="161">
        <v>41769.0</v>
      </c>
      <c r="P133" s="161">
        <v>42134.0</v>
      </c>
      <c r="Q133" s="161">
        <v>42499.0</v>
      </c>
      <c r="R133" s="161">
        <v>42865.0</v>
      </c>
      <c r="S133" s="161">
        <v>43230.0</v>
      </c>
      <c r="T133" s="161">
        <v>43595.0</v>
      </c>
      <c r="U133" s="161">
        <v>43960.0</v>
      </c>
      <c r="V133" s="161">
        <v>44326.0</v>
      </c>
      <c r="W133" s="161">
        <v>44691.0</v>
      </c>
      <c r="X133" s="161">
        <v>45056.0</v>
      </c>
      <c r="Y133" s="161">
        <v>45421.0</v>
      </c>
      <c r="Z133" s="161">
        <v>45787.0</v>
      </c>
      <c r="AA133" s="161">
        <v>46152.0</v>
      </c>
      <c r="AB133" s="161">
        <v>46517.0</v>
      </c>
      <c r="AC133" s="161">
        <v>46882.0</v>
      </c>
      <c r="AD133" s="161">
        <v>47248.0</v>
      </c>
      <c r="AE133" s="161">
        <v>47613.0</v>
      </c>
      <c r="AF133" s="161">
        <v>47978.0</v>
      </c>
      <c r="AG133" s="161">
        <v>48343.0</v>
      </c>
      <c r="AH133" s="161">
        <v>48709.0</v>
      </c>
      <c r="AI133" s="161">
        <v>49074.0</v>
      </c>
      <c r="AJ133" s="161">
        <v>49439.0</v>
      </c>
      <c r="AK133" s="161">
        <v>49804.0</v>
      </c>
      <c r="AL133" s="161">
        <v>50170.0</v>
      </c>
      <c r="AM133" s="161">
        <v>50535.0</v>
      </c>
      <c r="AN133" s="161">
        <v>50900.0</v>
      </c>
      <c r="AO133" s="161">
        <v>51265.0</v>
      </c>
      <c r="AP133" s="161">
        <v>51631.0</v>
      </c>
      <c r="AQ133" s="161">
        <v>51996.0</v>
      </c>
      <c r="AR133" s="161">
        <v>52361.0</v>
      </c>
      <c r="AS133" s="161">
        <v>52726.0</v>
      </c>
      <c r="AT133" s="161">
        <v>53092.0</v>
      </c>
      <c r="AU133" s="161">
        <v>53457.0</v>
      </c>
      <c r="AV133" s="161">
        <v>53822.0</v>
      </c>
      <c r="AW133" s="161">
        <v>54187.0</v>
      </c>
      <c r="AX133" s="161">
        <v>54553.0</v>
      </c>
      <c r="AY133" s="161">
        <v>54918.0</v>
      </c>
    </row>
    <row r="134" ht="13.5" hidden="1" customHeight="1">
      <c r="A134" s="183"/>
      <c r="B134" s="155"/>
      <c r="C134" s="155"/>
      <c r="D134" s="155"/>
      <c r="E134" s="155"/>
      <c r="F134" s="155"/>
      <c r="G134" s="156"/>
      <c r="H134" s="155"/>
      <c r="I134" s="161">
        <v>39578.0</v>
      </c>
      <c r="J134" s="161">
        <v>39944.0</v>
      </c>
      <c r="K134" s="161">
        <v>40309.0</v>
      </c>
      <c r="L134" s="161">
        <v>40674.0</v>
      </c>
      <c r="M134" s="161">
        <v>41039.0</v>
      </c>
      <c r="N134" s="161">
        <v>41405.0</v>
      </c>
      <c r="O134" s="161">
        <v>41770.0</v>
      </c>
      <c r="P134" s="161">
        <v>42135.0</v>
      </c>
      <c r="Q134" s="161">
        <v>42500.0</v>
      </c>
      <c r="R134" s="161">
        <v>42866.0</v>
      </c>
      <c r="S134" s="161">
        <v>43231.0</v>
      </c>
      <c r="T134" s="161">
        <v>43596.0</v>
      </c>
      <c r="U134" s="161">
        <v>43961.0</v>
      </c>
      <c r="V134" s="161">
        <v>44327.0</v>
      </c>
      <c r="W134" s="161">
        <v>44692.0</v>
      </c>
      <c r="X134" s="161">
        <v>45057.0</v>
      </c>
      <c r="Y134" s="161">
        <v>45422.0</v>
      </c>
      <c r="Z134" s="161">
        <v>45788.0</v>
      </c>
      <c r="AA134" s="161">
        <v>46153.0</v>
      </c>
      <c r="AB134" s="161">
        <v>46518.0</v>
      </c>
      <c r="AC134" s="161">
        <v>46883.0</v>
      </c>
      <c r="AD134" s="161">
        <v>47249.0</v>
      </c>
      <c r="AE134" s="161">
        <v>47614.0</v>
      </c>
      <c r="AF134" s="161">
        <v>47979.0</v>
      </c>
      <c r="AG134" s="161">
        <v>48344.0</v>
      </c>
      <c r="AH134" s="161">
        <v>48710.0</v>
      </c>
      <c r="AI134" s="161">
        <v>49075.0</v>
      </c>
      <c r="AJ134" s="161">
        <v>49440.0</v>
      </c>
      <c r="AK134" s="161">
        <v>49805.0</v>
      </c>
      <c r="AL134" s="161">
        <v>50171.0</v>
      </c>
      <c r="AM134" s="161">
        <v>50536.0</v>
      </c>
      <c r="AN134" s="161">
        <v>50901.0</v>
      </c>
      <c r="AO134" s="161">
        <v>51266.0</v>
      </c>
      <c r="AP134" s="161">
        <v>51632.0</v>
      </c>
      <c r="AQ134" s="161">
        <v>51997.0</v>
      </c>
      <c r="AR134" s="161">
        <v>52362.0</v>
      </c>
      <c r="AS134" s="161">
        <v>52727.0</v>
      </c>
      <c r="AT134" s="161">
        <v>53093.0</v>
      </c>
      <c r="AU134" s="161">
        <v>53458.0</v>
      </c>
      <c r="AV134" s="161">
        <v>53823.0</v>
      </c>
      <c r="AW134" s="161">
        <v>54188.0</v>
      </c>
      <c r="AX134" s="161">
        <v>54554.0</v>
      </c>
      <c r="AY134" s="161">
        <v>54919.0</v>
      </c>
    </row>
    <row r="135" ht="13.5" hidden="1" customHeight="1">
      <c r="A135" s="183"/>
      <c r="B135" s="155"/>
      <c r="C135" s="155"/>
      <c r="D135" s="155"/>
      <c r="E135" s="155"/>
      <c r="F135" s="155"/>
      <c r="G135" s="156"/>
      <c r="H135" s="155"/>
      <c r="I135" s="161">
        <v>39579.0</v>
      </c>
      <c r="J135" s="161">
        <v>39945.0</v>
      </c>
      <c r="K135" s="161">
        <v>40310.0</v>
      </c>
      <c r="L135" s="161">
        <v>40675.0</v>
      </c>
      <c r="M135" s="161">
        <v>41040.0</v>
      </c>
      <c r="N135" s="161">
        <v>41406.0</v>
      </c>
      <c r="O135" s="161">
        <v>41771.0</v>
      </c>
      <c r="P135" s="161">
        <v>42136.0</v>
      </c>
      <c r="Q135" s="161">
        <v>42501.0</v>
      </c>
      <c r="R135" s="161">
        <v>42867.0</v>
      </c>
      <c r="S135" s="161">
        <v>43232.0</v>
      </c>
      <c r="T135" s="161">
        <v>43597.0</v>
      </c>
      <c r="U135" s="161">
        <v>43962.0</v>
      </c>
      <c r="V135" s="161">
        <v>44328.0</v>
      </c>
      <c r="W135" s="161">
        <v>44693.0</v>
      </c>
      <c r="X135" s="161">
        <v>45058.0</v>
      </c>
      <c r="Y135" s="161">
        <v>45423.0</v>
      </c>
      <c r="Z135" s="161">
        <v>45789.0</v>
      </c>
      <c r="AA135" s="161">
        <v>46154.0</v>
      </c>
      <c r="AB135" s="161">
        <v>46519.0</v>
      </c>
      <c r="AC135" s="161">
        <v>46884.0</v>
      </c>
      <c r="AD135" s="161">
        <v>47250.0</v>
      </c>
      <c r="AE135" s="161">
        <v>47615.0</v>
      </c>
      <c r="AF135" s="161">
        <v>47980.0</v>
      </c>
      <c r="AG135" s="161">
        <v>48345.0</v>
      </c>
      <c r="AH135" s="161">
        <v>48711.0</v>
      </c>
      <c r="AI135" s="161">
        <v>49076.0</v>
      </c>
      <c r="AJ135" s="161">
        <v>49441.0</v>
      </c>
      <c r="AK135" s="161">
        <v>49806.0</v>
      </c>
      <c r="AL135" s="161">
        <v>50172.0</v>
      </c>
      <c r="AM135" s="161">
        <v>50537.0</v>
      </c>
      <c r="AN135" s="161">
        <v>50902.0</v>
      </c>
      <c r="AO135" s="161">
        <v>51267.0</v>
      </c>
      <c r="AP135" s="161">
        <v>51633.0</v>
      </c>
      <c r="AQ135" s="161">
        <v>51998.0</v>
      </c>
      <c r="AR135" s="161">
        <v>52363.0</v>
      </c>
      <c r="AS135" s="161">
        <v>52728.0</v>
      </c>
      <c r="AT135" s="161">
        <v>53094.0</v>
      </c>
      <c r="AU135" s="161">
        <v>53459.0</v>
      </c>
      <c r="AV135" s="161">
        <v>53824.0</v>
      </c>
      <c r="AW135" s="161">
        <v>54189.0</v>
      </c>
      <c r="AX135" s="161">
        <v>54555.0</v>
      </c>
      <c r="AY135" s="161">
        <v>54920.0</v>
      </c>
    </row>
    <row r="136" ht="13.5" hidden="1" customHeight="1">
      <c r="A136" s="183"/>
      <c r="B136" s="155"/>
      <c r="C136" s="155"/>
      <c r="D136" s="155"/>
      <c r="E136" s="155"/>
      <c r="F136" s="155"/>
      <c r="G136" s="156"/>
      <c r="H136" s="155"/>
      <c r="I136" s="161">
        <v>39580.0</v>
      </c>
      <c r="J136" s="161">
        <v>39946.0</v>
      </c>
      <c r="K136" s="161">
        <v>40311.0</v>
      </c>
      <c r="L136" s="161">
        <v>40676.0</v>
      </c>
      <c r="M136" s="161">
        <v>41041.0</v>
      </c>
      <c r="N136" s="161">
        <v>41407.0</v>
      </c>
      <c r="O136" s="161">
        <v>41772.0</v>
      </c>
      <c r="P136" s="161">
        <v>42137.0</v>
      </c>
      <c r="Q136" s="161">
        <v>42502.0</v>
      </c>
      <c r="R136" s="161">
        <v>42868.0</v>
      </c>
      <c r="S136" s="161">
        <v>43233.0</v>
      </c>
      <c r="T136" s="161">
        <v>43598.0</v>
      </c>
      <c r="U136" s="161">
        <v>43963.0</v>
      </c>
      <c r="V136" s="161">
        <v>44329.0</v>
      </c>
      <c r="W136" s="161">
        <v>44694.0</v>
      </c>
      <c r="X136" s="161">
        <v>45059.0</v>
      </c>
      <c r="Y136" s="161">
        <v>45424.0</v>
      </c>
      <c r="Z136" s="161">
        <v>45790.0</v>
      </c>
      <c r="AA136" s="161">
        <v>46155.0</v>
      </c>
      <c r="AB136" s="161">
        <v>46520.0</v>
      </c>
      <c r="AC136" s="161">
        <v>46885.0</v>
      </c>
      <c r="AD136" s="161">
        <v>47251.0</v>
      </c>
      <c r="AE136" s="161">
        <v>47616.0</v>
      </c>
      <c r="AF136" s="161">
        <v>47981.0</v>
      </c>
      <c r="AG136" s="161">
        <v>48346.0</v>
      </c>
      <c r="AH136" s="161">
        <v>48712.0</v>
      </c>
      <c r="AI136" s="161">
        <v>49077.0</v>
      </c>
      <c r="AJ136" s="161">
        <v>49442.0</v>
      </c>
      <c r="AK136" s="161">
        <v>49807.0</v>
      </c>
      <c r="AL136" s="161">
        <v>50173.0</v>
      </c>
      <c r="AM136" s="161">
        <v>50538.0</v>
      </c>
      <c r="AN136" s="161">
        <v>50903.0</v>
      </c>
      <c r="AO136" s="161">
        <v>51268.0</v>
      </c>
      <c r="AP136" s="161">
        <v>51634.0</v>
      </c>
      <c r="AQ136" s="161">
        <v>51999.0</v>
      </c>
      <c r="AR136" s="161">
        <v>52364.0</v>
      </c>
      <c r="AS136" s="161">
        <v>52729.0</v>
      </c>
      <c r="AT136" s="161">
        <v>53095.0</v>
      </c>
      <c r="AU136" s="161">
        <v>53460.0</v>
      </c>
      <c r="AV136" s="161">
        <v>53825.0</v>
      </c>
      <c r="AW136" s="161">
        <v>54190.0</v>
      </c>
      <c r="AX136" s="161">
        <v>54556.0</v>
      </c>
      <c r="AY136" s="161">
        <v>54921.0</v>
      </c>
    </row>
    <row r="137" ht="13.5" hidden="1" customHeight="1">
      <c r="A137" s="183"/>
      <c r="B137" s="155"/>
      <c r="C137" s="155"/>
      <c r="D137" s="155"/>
      <c r="E137" s="155"/>
      <c r="F137" s="155"/>
      <c r="G137" s="156"/>
      <c r="H137" s="155"/>
      <c r="I137" s="161">
        <v>39581.0</v>
      </c>
      <c r="J137" s="161">
        <v>39947.0</v>
      </c>
      <c r="K137" s="161">
        <v>40312.0</v>
      </c>
      <c r="L137" s="161">
        <v>40677.0</v>
      </c>
      <c r="M137" s="161">
        <v>41042.0</v>
      </c>
      <c r="N137" s="161">
        <v>41408.0</v>
      </c>
      <c r="O137" s="161">
        <v>41773.0</v>
      </c>
      <c r="P137" s="161">
        <v>42138.0</v>
      </c>
      <c r="Q137" s="161">
        <v>42503.0</v>
      </c>
      <c r="R137" s="161">
        <v>42869.0</v>
      </c>
      <c r="S137" s="161">
        <v>43234.0</v>
      </c>
      <c r="T137" s="161">
        <v>43599.0</v>
      </c>
      <c r="U137" s="161">
        <v>43964.0</v>
      </c>
      <c r="V137" s="161">
        <v>44330.0</v>
      </c>
      <c r="W137" s="161">
        <v>44695.0</v>
      </c>
      <c r="X137" s="161">
        <v>45060.0</v>
      </c>
      <c r="Y137" s="161">
        <v>45425.0</v>
      </c>
      <c r="Z137" s="161">
        <v>45791.0</v>
      </c>
      <c r="AA137" s="161">
        <v>46156.0</v>
      </c>
      <c r="AB137" s="161">
        <v>46521.0</v>
      </c>
      <c r="AC137" s="161">
        <v>46886.0</v>
      </c>
      <c r="AD137" s="161">
        <v>47252.0</v>
      </c>
      <c r="AE137" s="161">
        <v>47617.0</v>
      </c>
      <c r="AF137" s="161">
        <v>47982.0</v>
      </c>
      <c r="AG137" s="161">
        <v>48347.0</v>
      </c>
      <c r="AH137" s="161">
        <v>48713.0</v>
      </c>
      <c r="AI137" s="161">
        <v>49078.0</v>
      </c>
      <c r="AJ137" s="161">
        <v>49443.0</v>
      </c>
      <c r="AK137" s="161">
        <v>49808.0</v>
      </c>
      <c r="AL137" s="161">
        <v>50174.0</v>
      </c>
      <c r="AM137" s="161">
        <v>50539.0</v>
      </c>
      <c r="AN137" s="161">
        <v>50904.0</v>
      </c>
      <c r="AO137" s="161">
        <v>51269.0</v>
      </c>
      <c r="AP137" s="161">
        <v>51635.0</v>
      </c>
      <c r="AQ137" s="161">
        <v>52000.0</v>
      </c>
      <c r="AR137" s="161">
        <v>52365.0</v>
      </c>
      <c r="AS137" s="161">
        <v>52730.0</v>
      </c>
      <c r="AT137" s="161">
        <v>53096.0</v>
      </c>
      <c r="AU137" s="161">
        <v>53461.0</v>
      </c>
      <c r="AV137" s="161">
        <v>53826.0</v>
      </c>
      <c r="AW137" s="161">
        <v>54191.0</v>
      </c>
      <c r="AX137" s="161">
        <v>54557.0</v>
      </c>
      <c r="AY137" s="161">
        <v>54922.0</v>
      </c>
    </row>
    <row r="138" ht="13.5" hidden="1" customHeight="1">
      <c r="A138" s="183"/>
      <c r="B138" s="155"/>
      <c r="C138" s="155"/>
      <c r="D138" s="155"/>
      <c r="E138" s="155"/>
      <c r="F138" s="155"/>
      <c r="G138" s="156"/>
      <c r="H138" s="155"/>
      <c r="I138" s="161">
        <v>39582.0</v>
      </c>
      <c r="J138" s="161">
        <v>39948.0</v>
      </c>
      <c r="K138" s="161">
        <v>40313.0</v>
      </c>
      <c r="L138" s="161">
        <v>40678.0</v>
      </c>
      <c r="M138" s="161">
        <v>41043.0</v>
      </c>
      <c r="N138" s="161">
        <v>41409.0</v>
      </c>
      <c r="O138" s="161">
        <v>41774.0</v>
      </c>
      <c r="P138" s="161">
        <v>42139.0</v>
      </c>
      <c r="Q138" s="161">
        <v>42504.0</v>
      </c>
      <c r="R138" s="161">
        <v>42870.0</v>
      </c>
      <c r="S138" s="161">
        <v>43235.0</v>
      </c>
      <c r="T138" s="161">
        <v>43600.0</v>
      </c>
      <c r="U138" s="161">
        <v>43965.0</v>
      </c>
      <c r="V138" s="161">
        <v>44331.0</v>
      </c>
      <c r="W138" s="161">
        <v>44696.0</v>
      </c>
      <c r="X138" s="161">
        <v>45061.0</v>
      </c>
      <c r="Y138" s="161">
        <v>45426.0</v>
      </c>
      <c r="Z138" s="161">
        <v>45792.0</v>
      </c>
      <c r="AA138" s="161">
        <v>46157.0</v>
      </c>
      <c r="AB138" s="161">
        <v>46522.0</v>
      </c>
      <c r="AC138" s="161">
        <v>46887.0</v>
      </c>
      <c r="AD138" s="161">
        <v>47253.0</v>
      </c>
      <c r="AE138" s="161">
        <v>47618.0</v>
      </c>
      <c r="AF138" s="161">
        <v>47983.0</v>
      </c>
      <c r="AG138" s="161">
        <v>48348.0</v>
      </c>
      <c r="AH138" s="161">
        <v>48714.0</v>
      </c>
      <c r="AI138" s="161">
        <v>49079.0</v>
      </c>
      <c r="AJ138" s="161">
        <v>49444.0</v>
      </c>
      <c r="AK138" s="161">
        <v>49809.0</v>
      </c>
      <c r="AL138" s="161">
        <v>50175.0</v>
      </c>
      <c r="AM138" s="161">
        <v>50540.0</v>
      </c>
      <c r="AN138" s="161">
        <v>50905.0</v>
      </c>
      <c r="AO138" s="161">
        <v>51270.0</v>
      </c>
      <c r="AP138" s="161">
        <v>51636.0</v>
      </c>
      <c r="AQ138" s="161">
        <v>52001.0</v>
      </c>
      <c r="AR138" s="161">
        <v>52366.0</v>
      </c>
      <c r="AS138" s="161">
        <v>52731.0</v>
      </c>
      <c r="AT138" s="161">
        <v>53097.0</v>
      </c>
      <c r="AU138" s="161">
        <v>53462.0</v>
      </c>
      <c r="AV138" s="161">
        <v>53827.0</v>
      </c>
      <c r="AW138" s="161">
        <v>54192.0</v>
      </c>
      <c r="AX138" s="161">
        <v>54558.0</v>
      </c>
      <c r="AY138" s="161">
        <v>54923.0</v>
      </c>
    </row>
    <row r="139" ht="13.5" hidden="1" customHeight="1">
      <c r="A139" s="183"/>
      <c r="B139" s="155"/>
      <c r="C139" s="155"/>
      <c r="D139" s="155"/>
      <c r="E139" s="155"/>
      <c r="F139" s="155"/>
      <c r="G139" s="156"/>
      <c r="H139" s="155"/>
      <c r="I139" s="161">
        <v>39583.0</v>
      </c>
      <c r="J139" s="161">
        <v>39949.0</v>
      </c>
      <c r="K139" s="161">
        <v>40314.0</v>
      </c>
      <c r="L139" s="161">
        <v>40679.0</v>
      </c>
      <c r="M139" s="161">
        <v>41044.0</v>
      </c>
      <c r="N139" s="161">
        <v>41410.0</v>
      </c>
      <c r="O139" s="161">
        <v>41775.0</v>
      </c>
      <c r="P139" s="161">
        <v>42140.0</v>
      </c>
      <c r="Q139" s="161">
        <v>42505.0</v>
      </c>
      <c r="R139" s="161">
        <v>42871.0</v>
      </c>
      <c r="S139" s="161">
        <v>43236.0</v>
      </c>
      <c r="T139" s="161">
        <v>43601.0</v>
      </c>
      <c r="U139" s="161">
        <v>43966.0</v>
      </c>
      <c r="V139" s="161">
        <v>44332.0</v>
      </c>
      <c r="W139" s="161">
        <v>44697.0</v>
      </c>
      <c r="X139" s="161">
        <v>45062.0</v>
      </c>
      <c r="Y139" s="161">
        <v>45427.0</v>
      </c>
      <c r="Z139" s="161">
        <v>45793.0</v>
      </c>
      <c r="AA139" s="161">
        <v>46158.0</v>
      </c>
      <c r="AB139" s="161">
        <v>46523.0</v>
      </c>
      <c r="AC139" s="161">
        <v>46888.0</v>
      </c>
      <c r="AD139" s="161">
        <v>47254.0</v>
      </c>
      <c r="AE139" s="161">
        <v>47619.0</v>
      </c>
      <c r="AF139" s="161">
        <v>47984.0</v>
      </c>
      <c r="AG139" s="161">
        <v>48349.0</v>
      </c>
      <c r="AH139" s="161">
        <v>48715.0</v>
      </c>
      <c r="AI139" s="161">
        <v>49080.0</v>
      </c>
      <c r="AJ139" s="161">
        <v>49445.0</v>
      </c>
      <c r="AK139" s="161">
        <v>49810.0</v>
      </c>
      <c r="AL139" s="161">
        <v>50176.0</v>
      </c>
      <c r="AM139" s="161">
        <v>50541.0</v>
      </c>
      <c r="AN139" s="161">
        <v>50906.0</v>
      </c>
      <c r="AO139" s="161">
        <v>51271.0</v>
      </c>
      <c r="AP139" s="161">
        <v>51637.0</v>
      </c>
      <c r="AQ139" s="161">
        <v>52002.0</v>
      </c>
      <c r="AR139" s="161">
        <v>52367.0</v>
      </c>
      <c r="AS139" s="161">
        <v>52732.0</v>
      </c>
      <c r="AT139" s="161">
        <v>53098.0</v>
      </c>
      <c r="AU139" s="161">
        <v>53463.0</v>
      </c>
      <c r="AV139" s="161">
        <v>53828.0</v>
      </c>
      <c r="AW139" s="161">
        <v>54193.0</v>
      </c>
      <c r="AX139" s="161">
        <v>54559.0</v>
      </c>
      <c r="AY139" s="161">
        <v>54924.0</v>
      </c>
    </row>
    <row r="140" ht="13.5" hidden="1" customHeight="1">
      <c r="A140" s="183"/>
      <c r="B140" s="155"/>
      <c r="C140" s="155"/>
      <c r="D140" s="155"/>
      <c r="E140" s="155"/>
      <c r="F140" s="155"/>
      <c r="G140" s="156"/>
      <c r="H140" s="155"/>
      <c r="I140" s="161">
        <v>39584.0</v>
      </c>
      <c r="J140" s="161">
        <v>39950.0</v>
      </c>
      <c r="K140" s="161">
        <v>40315.0</v>
      </c>
      <c r="L140" s="161">
        <v>40680.0</v>
      </c>
      <c r="M140" s="161">
        <v>41045.0</v>
      </c>
      <c r="N140" s="161">
        <v>41411.0</v>
      </c>
      <c r="O140" s="161">
        <v>41776.0</v>
      </c>
      <c r="P140" s="161">
        <v>42141.0</v>
      </c>
      <c r="Q140" s="161">
        <v>42506.0</v>
      </c>
      <c r="R140" s="161">
        <v>42872.0</v>
      </c>
      <c r="S140" s="161">
        <v>43237.0</v>
      </c>
      <c r="T140" s="161">
        <v>43602.0</v>
      </c>
      <c r="U140" s="161">
        <v>43967.0</v>
      </c>
      <c r="V140" s="161">
        <v>44333.0</v>
      </c>
      <c r="W140" s="161">
        <v>44698.0</v>
      </c>
      <c r="X140" s="161">
        <v>45063.0</v>
      </c>
      <c r="Y140" s="161">
        <v>45428.0</v>
      </c>
      <c r="Z140" s="161">
        <v>45794.0</v>
      </c>
      <c r="AA140" s="161">
        <v>46159.0</v>
      </c>
      <c r="AB140" s="161">
        <v>46524.0</v>
      </c>
      <c r="AC140" s="161">
        <v>46889.0</v>
      </c>
      <c r="AD140" s="161">
        <v>47255.0</v>
      </c>
      <c r="AE140" s="161">
        <v>47620.0</v>
      </c>
      <c r="AF140" s="161">
        <v>47985.0</v>
      </c>
      <c r="AG140" s="161">
        <v>48350.0</v>
      </c>
      <c r="AH140" s="161">
        <v>48716.0</v>
      </c>
      <c r="AI140" s="161">
        <v>49081.0</v>
      </c>
      <c r="AJ140" s="161">
        <v>49446.0</v>
      </c>
      <c r="AK140" s="161">
        <v>49811.0</v>
      </c>
      <c r="AL140" s="161">
        <v>50177.0</v>
      </c>
      <c r="AM140" s="161">
        <v>50542.0</v>
      </c>
      <c r="AN140" s="161">
        <v>50907.0</v>
      </c>
      <c r="AO140" s="161">
        <v>51272.0</v>
      </c>
      <c r="AP140" s="161">
        <v>51638.0</v>
      </c>
      <c r="AQ140" s="161">
        <v>52003.0</v>
      </c>
      <c r="AR140" s="161">
        <v>52368.0</v>
      </c>
      <c r="AS140" s="161">
        <v>52733.0</v>
      </c>
      <c r="AT140" s="161">
        <v>53099.0</v>
      </c>
      <c r="AU140" s="161">
        <v>53464.0</v>
      </c>
      <c r="AV140" s="161">
        <v>53829.0</v>
      </c>
      <c r="AW140" s="161">
        <v>54194.0</v>
      </c>
      <c r="AX140" s="161">
        <v>54560.0</v>
      </c>
      <c r="AY140" s="161">
        <v>54925.0</v>
      </c>
    </row>
    <row r="141" ht="13.5" hidden="1" customHeight="1">
      <c r="A141" s="183"/>
      <c r="B141" s="155"/>
      <c r="C141" s="155"/>
      <c r="D141" s="155"/>
      <c r="E141" s="155"/>
      <c r="F141" s="155"/>
      <c r="G141" s="156"/>
      <c r="H141" s="155"/>
      <c r="I141" s="161">
        <v>39585.0</v>
      </c>
      <c r="J141" s="161">
        <v>39951.0</v>
      </c>
      <c r="K141" s="161">
        <v>40316.0</v>
      </c>
      <c r="L141" s="161">
        <v>40681.0</v>
      </c>
      <c r="M141" s="161">
        <v>41046.0</v>
      </c>
      <c r="N141" s="161">
        <v>41412.0</v>
      </c>
      <c r="O141" s="161">
        <v>41777.0</v>
      </c>
      <c r="P141" s="161">
        <v>42142.0</v>
      </c>
      <c r="Q141" s="161">
        <v>42507.0</v>
      </c>
      <c r="R141" s="161">
        <v>42873.0</v>
      </c>
      <c r="S141" s="161">
        <v>43238.0</v>
      </c>
      <c r="T141" s="161">
        <v>43603.0</v>
      </c>
      <c r="U141" s="161">
        <v>43968.0</v>
      </c>
      <c r="V141" s="161">
        <v>44334.0</v>
      </c>
      <c r="W141" s="161">
        <v>44699.0</v>
      </c>
      <c r="X141" s="161">
        <v>45064.0</v>
      </c>
      <c r="Y141" s="161">
        <v>45429.0</v>
      </c>
      <c r="Z141" s="161">
        <v>45795.0</v>
      </c>
      <c r="AA141" s="161">
        <v>46160.0</v>
      </c>
      <c r="AB141" s="161">
        <v>46525.0</v>
      </c>
      <c r="AC141" s="161">
        <v>46890.0</v>
      </c>
      <c r="AD141" s="161">
        <v>47256.0</v>
      </c>
      <c r="AE141" s="161">
        <v>47621.0</v>
      </c>
      <c r="AF141" s="161">
        <v>47986.0</v>
      </c>
      <c r="AG141" s="161">
        <v>48351.0</v>
      </c>
      <c r="AH141" s="161">
        <v>48717.0</v>
      </c>
      <c r="AI141" s="161">
        <v>49082.0</v>
      </c>
      <c r="AJ141" s="161">
        <v>49447.0</v>
      </c>
      <c r="AK141" s="161">
        <v>49812.0</v>
      </c>
      <c r="AL141" s="161">
        <v>50178.0</v>
      </c>
      <c r="AM141" s="161">
        <v>50543.0</v>
      </c>
      <c r="AN141" s="161">
        <v>50908.0</v>
      </c>
      <c r="AO141" s="161">
        <v>51273.0</v>
      </c>
      <c r="AP141" s="161">
        <v>51639.0</v>
      </c>
      <c r="AQ141" s="161">
        <v>52004.0</v>
      </c>
      <c r="AR141" s="161">
        <v>52369.0</v>
      </c>
      <c r="AS141" s="161">
        <v>52734.0</v>
      </c>
      <c r="AT141" s="161">
        <v>53100.0</v>
      </c>
      <c r="AU141" s="161">
        <v>53465.0</v>
      </c>
      <c r="AV141" s="161">
        <v>53830.0</v>
      </c>
      <c r="AW141" s="161">
        <v>54195.0</v>
      </c>
      <c r="AX141" s="161">
        <v>54561.0</v>
      </c>
      <c r="AY141" s="161">
        <v>54926.0</v>
      </c>
    </row>
    <row r="142" ht="13.5" hidden="1" customHeight="1">
      <c r="A142" s="183"/>
      <c r="B142" s="155"/>
      <c r="C142" s="155"/>
      <c r="D142" s="155"/>
      <c r="E142" s="155"/>
      <c r="F142" s="155"/>
      <c r="G142" s="156"/>
      <c r="H142" s="155"/>
      <c r="I142" s="161">
        <v>39586.0</v>
      </c>
      <c r="J142" s="161">
        <v>39952.0</v>
      </c>
      <c r="K142" s="161">
        <v>40317.0</v>
      </c>
      <c r="L142" s="161">
        <v>40682.0</v>
      </c>
      <c r="M142" s="161">
        <v>41047.0</v>
      </c>
      <c r="N142" s="161">
        <v>41413.0</v>
      </c>
      <c r="O142" s="161">
        <v>41778.0</v>
      </c>
      <c r="P142" s="161">
        <v>42143.0</v>
      </c>
      <c r="Q142" s="161">
        <v>42508.0</v>
      </c>
      <c r="R142" s="161">
        <v>42874.0</v>
      </c>
      <c r="S142" s="161">
        <v>43239.0</v>
      </c>
      <c r="T142" s="161">
        <v>43604.0</v>
      </c>
      <c r="U142" s="161">
        <v>43969.0</v>
      </c>
      <c r="V142" s="161">
        <v>44335.0</v>
      </c>
      <c r="W142" s="161">
        <v>44700.0</v>
      </c>
      <c r="X142" s="161">
        <v>45065.0</v>
      </c>
      <c r="Y142" s="161">
        <v>45430.0</v>
      </c>
      <c r="Z142" s="161">
        <v>45796.0</v>
      </c>
      <c r="AA142" s="161">
        <v>46161.0</v>
      </c>
      <c r="AB142" s="161">
        <v>46526.0</v>
      </c>
      <c r="AC142" s="161">
        <v>46891.0</v>
      </c>
      <c r="AD142" s="161">
        <v>47257.0</v>
      </c>
      <c r="AE142" s="161">
        <v>47622.0</v>
      </c>
      <c r="AF142" s="161">
        <v>47987.0</v>
      </c>
      <c r="AG142" s="161">
        <v>48352.0</v>
      </c>
      <c r="AH142" s="161">
        <v>48718.0</v>
      </c>
      <c r="AI142" s="161">
        <v>49083.0</v>
      </c>
      <c r="AJ142" s="161">
        <v>49448.0</v>
      </c>
      <c r="AK142" s="161">
        <v>49813.0</v>
      </c>
      <c r="AL142" s="161">
        <v>50179.0</v>
      </c>
      <c r="AM142" s="161">
        <v>50544.0</v>
      </c>
      <c r="AN142" s="161">
        <v>50909.0</v>
      </c>
      <c r="AO142" s="161">
        <v>51274.0</v>
      </c>
      <c r="AP142" s="161">
        <v>51640.0</v>
      </c>
      <c r="AQ142" s="161">
        <v>52005.0</v>
      </c>
      <c r="AR142" s="161">
        <v>52370.0</v>
      </c>
      <c r="AS142" s="161">
        <v>52735.0</v>
      </c>
      <c r="AT142" s="161">
        <v>53101.0</v>
      </c>
      <c r="AU142" s="161">
        <v>53466.0</v>
      </c>
      <c r="AV142" s="161">
        <v>53831.0</v>
      </c>
      <c r="AW142" s="161">
        <v>54196.0</v>
      </c>
      <c r="AX142" s="161">
        <v>54562.0</v>
      </c>
      <c r="AY142" s="161">
        <v>54927.0</v>
      </c>
    </row>
    <row r="143" ht="13.5" hidden="1" customHeight="1">
      <c r="A143" s="183"/>
      <c r="B143" s="155"/>
      <c r="C143" s="155"/>
      <c r="D143" s="155"/>
      <c r="E143" s="155"/>
      <c r="F143" s="155"/>
      <c r="G143" s="156"/>
      <c r="H143" s="155"/>
      <c r="I143" s="161">
        <v>39587.0</v>
      </c>
      <c r="J143" s="161">
        <v>39953.0</v>
      </c>
      <c r="K143" s="161">
        <v>40318.0</v>
      </c>
      <c r="L143" s="161">
        <v>40683.0</v>
      </c>
      <c r="M143" s="161">
        <v>41048.0</v>
      </c>
      <c r="N143" s="161">
        <v>41414.0</v>
      </c>
      <c r="O143" s="161">
        <v>41779.0</v>
      </c>
      <c r="P143" s="161">
        <v>42144.0</v>
      </c>
      <c r="Q143" s="161">
        <v>42509.0</v>
      </c>
      <c r="R143" s="161">
        <v>42875.0</v>
      </c>
      <c r="S143" s="161">
        <v>43240.0</v>
      </c>
      <c r="T143" s="161">
        <v>43605.0</v>
      </c>
      <c r="U143" s="161">
        <v>43970.0</v>
      </c>
      <c r="V143" s="161">
        <v>44336.0</v>
      </c>
      <c r="W143" s="161">
        <v>44701.0</v>
      </c>
      <c r="X143" s="161">
        <v>45066.0</v>
      </c>
      <c r="Y143" s="161">
        <v>45431.0</v>
      </c>
      <c r="Z143" s="161">
        <v>45797.0</v>
      </c>
      <c r="AA143" s="161">
        <v>46162.0</v>
      </c>
      <c r="AB143" s="161">
        <v>46527.0</v>
      </c>
      <c r="AC143" s="161">
        <v>46892.0</v>
      </c>
      <c r="AD143" s="161">
        <v>47258.0</v>
      </c>
      <c r="AE143" s="161">
        <v>47623.0</v>
      </c>
      <c r="AF143" s="161">
        <v>47988.0</v>
      </c>
      <c r="AG143" s="161">
        <v>48353.0</v>
      </c>
      <c r="AH143" s="161">
        <v>48719.0</v>
      </c>
      <c r="AI143" s="161">
        <v>49084.0</v>
      </c>
      <c r="AJ143" s="161">
        <v>49449.0</v>
      </c>
      <c r="AK143" s="161">
        <v>49814.0</v>
      </c>
      <c r="AL143" s="161">
        <v>50180.0</v>
      </c>
      <c r="AM143" s="161">
        <v>50545.0</v>
      </c>
      <c r="AN143" s="161">
        <v>50910.0</v>
      </c>
      <c r="AO143" s="161">
        <v>51275.0</v>
      </c>
      <c r="AP143" s="161">
        <v>51641.0</v>
      </c>
      <c r="AQ143" s="161">
        <v>52006.0</v>
      </c>
      <c r="AR143" s="161">
        <v>52371.0</v>
      </c>
      <c r="AS143" s="161">
        <v>52736.0</v>
      </c>
      <c r="AT143" s="161">
        <v>53102.0</v>
      </c>
      <c r="AU143" s="161">
        <v>53467.0</v>
      </c>
      <c r="AV143" s="161">
        <v>53832.0</v>
      </c>
      <c r="AW143" s="161">
        <v>54197.0</v>
      </c>
      <c r="AX143" s="161">
        <v>54563.0</v>
      </c>
      <c r="AY143" s="161">
        <v>54928.0</v>
      </c>
    </row>
    <row r="144" ht="13.5" hidden="1" customHeight="1">
      <c r="A144" s="183"/>
      <c r="B144" s="155"/>
      <c r="C144" s="155"/>
      <c r="D144" s="155"/>
      <c r="E144" s="155"/>
      <c r="F144" s="155"/>
      <c r="G144" s="156"/>
      <c r="H144" s="155"/>
      <c r="I144" s="161">
        <v>39588.0</v>
      </c>
      <c r="J144" s="161">
        <v>39954.0</v>
      </c>
      <c r="K144" s="161">
        <v>40319.0</v>
      </c>
      <c r="L144" s="161">
        <v>40684.0</v>
      </c>
      <c r="M144" s="161">
        <v>41049.0</v>
      </c>
      <c r="N144" s="161">
        <v>41415.0</v>
      </c>
      <c r="O144" s="161">
        <v>41780.0</v>
      </c>
      <c r="P144" s="161">
        <v>42145.0</v>
      </c>
      <c r="Q144" s="161">
        <v>42510.0</v>
      </c>
      <c r="R144" s="161">
        <v>42876.0</v>
      </c>
      <c r="S144" s="161">
        <v>43241.0</v>
      </c>
      <c r="T144" s="161">
        <v>43606.0</v>
      </c>
      <c r="U144" s="161">
        <v>43971.0</v>
      </c>
      <c r="V144" s="161">
        <v>44337.0</v>
      </c>
      <c r="W144" s="161">
        <v>44702.0</v>
      </c>
      <c r="X144" s="161">
        <v>45067.0</v>
      </c>
      <c r="Y144" s="161">
        <v>45432.0</v>
      </c>
      <c r="Z144" s="161">
        <v>45798.0</v>
      </c>
      <c r="AA144" s="161">
        <v>46163.0</v>
      </c>
      <c r="AB144" s="161">
        <v>46528.0</v>
      </c>
      <c r="AC144" s="161">
        <v>46893.0</v>
      </c>
      <c r="AD144" s="161">
        <v>47259.0</v>
      </c>
      <c r="AE144" s="161">
        <v>47624.0</v>
      </c>
      <c r="AF144" s="161">
        <v>47989.0</v>
      </c>
      <c r="AG144" s="161">
        <v>48354.0</v>
      </c>
      <c r="AH144" s="161">
        <v>48720.0</v>
      </c>
      <c r="AI144" s="161">
        <v>49085.0</v>
      </c>
      <c r="AJ144" s="161">
        <v>49450.0</v>
      </c>
      <c r="AK144" s="161">
        <v>49815.0</v>
      </c>
      <c r="AL144" s="161">
        <v>50181.0</v>
      </c>
      <c r="AM144" s="161">
        <v>50546.0</v>
      </c>
      <c r="AN144" s="161">
        <v>50911.0</v>
      </c>
      <c r="AO144" s="161">
        <v>51276.0</v>
      </c>
      <c r="AP144" s="161">
        <v>51642.0</v>
      </c>
      <c r="AQ144" s="161">
        <v>52007.0</v>
      </c>
      <c r="AR144" s="161">
        <v>52372.0</v>
      </c>
      <c r="AS144" s="161">
        <v>52737.0</v>
      </c>
      <c r="AT144" s="161">
        <v>53103.0</v>
      </c>
      <c r="AU144" s="161">
        <v>53468.0</v>
      </c>
      <c r="AV144" s="161">
        <v>53833.0</v>
      </c>
      <c r="AW144" s="161">
        <v>54198.0</v>
      </c>
      <c r="AX144" s="161">
        <v>54564.0</v>
      </c>
      <c r="AY144" s="161">
        <v>54929.0</v>
      </c>
    </row>
    <row r="145" ht="13.5" hidden="1" customHeight="1">
      <c r="A145" s="183"/>
      <c r="B145" s="155"/>
      <c r="C145" s="155"/>
      <c r="D145" s="155"/>
      <c r="E145" s="155"/>
      <c r="F145" s="155"/>
      <c r="G145" s="156"/>
      <c r="H145" s="155"/>
      <c r="I145" s="161">
        <v>39589.0</v>
      </c>
      <c r="J145" s="161">
        <v>39955.0</v>
      </c>
      <c r="K145" s="161">
        <v>40320.0</v>
      </c>
      <c r="L145" s="161">
        <v>40685.0</v>
      </c>
      <c r="M145" s="161">
        <v>41050.0</v>
      </c>
      <c r="N145" s="161">
        <v>41416.0</v>
      </c>
      <c r="O145" s="161">
        <v>41781.0</v>
      </c>
      <c r="P145" s="161">
        <v>42146.0</v>
      </c>
      <c r="Q145" s="161">
        <v>42511.0</v>
      </c>
      <c r="R145" s="161">
        <v>42877.0</v>
      </c>
      <c r="S145" s="161">
        <v>43242.0</v>
      </c>
      <c r="T145" s="161">
        <v>43607.0</v>
      </c>
      <c r="U145" s="161">
        <v>43972.0</v>
      </c>
      <c r="V145" s="161">
        <v>44338.0</v>
      </c>
      <c r="W145" s="161">
        <v>44703.0</v>
      </c>
      <c r="X145" s="161">
        <v>45068.0</v>
      </c>
      <c r="Y145" s="161">
        <v>45433.0</v>
      </c>
      <c r="Z145" s="161">
        <v>45799.0</v>
      </c>
      <c r="AA145" s="161">
        <v>46164.0</v>
      </c>
      <c r="AB145" s="161">
        <v>46529.0</v>
      </c>
      <c r="AC145" s="161">
        <v>46894.0</v>
      </c>
      <c r="AD145" s="161">
        <v>47260.0</v>
      </c>
      <c r="AE145" s="161">
        <v>47625.0</v>
      </c>
      <c r="AF145" s="161">
        <v>47990.0</v>
      </c>
      <c r="AG145" s="161">
        <v>48355.0</v>
      </c>
      <c r="AH145" s="161">
        <v>48721.0</v>
      </c>
      <c r="AI145" s="161">
        <v>49086.0</v>
      </c>
      <c r="AJ145" s="161">
        <v>49451.0</v>
      </c>
      <c r="AK145" s="161">
        <v>49816.0</v>
      </c>
      <c r="AL145" s="161">
        <v>50182.0</v>
      </c>
      <c r="AM145" s="161">
        <v>50547.0</v>
      </c>
      <c r="AN145" s="161">
        <v>50912.0</v>
      </c>
      <c r="AO145" s="161">
        <v>51277.0</v>
      </c>
      <c r="AP145" s="161">
        <v>51643.0</v>
      </c>
      <c r="AQ145" s="161">
        <v>52008.0</v>
      </c>
      <c r="AR145" s="161">
        <v>52373.0</v>
      </c>
      <c r="AS145" s="161">
        <v>52738.0</v>
      </c>
      <c r="AT145" s="161">
        <v>53104.0</v>
      </c>
      <c r="AU145" s="161">
        <v>53469.0</v>
      </c>
      <c r="AV145" s="161">
        <v>53834.0</v>
      </c>
      <c r="AW145" s="161">
        <v>54199.0</v>
      </c>
      <c r="AX145" s="161">
        <v>54565.0</v>
      </c>
      <c r="AY145" s="161">
        <v>54930.0</v>
      </c>
    </row>
    <row r="146" ht="13.5" hidden="1" customHeight="1">
      <c r="A146" s="183"/>
      <c r="B146" s="155"/>
      <c r="C146" s="155"/>
      <c r="D146" s="155"/>
      <c r="E146" s="155"/>
      <c r="F146" s="155"/>
      <c r="G146" s="156"/>
      <c r="H146" s="155"/>
      <c r="I146" s="161">
        <v>39590.0</v>
      </c>
      <c r="J146" s="161">
        <v>39956.0</v>
      </c>
      <c r="K146" s="161">
        <v>40321.0</v>
      </c>
      <c r="L146" s="161">
        <v>40686.0</v>
      </c>
      <c r="M146" s="161">
        <v>41051.0</v>
      </c>
      <c r="N146" s="161">
        <v>41417.0</v>
      </c>
      <c r="O146" s="161">
        <v>41782.0</v>
      </c>
      <c r="P146" s="161">
        <v>42147.0</v>
      </c>
      <c r="Q146" s="161">
        <v>42512.0</v>
      </c>
      <c r="R146" s="161">
        <v>42878.0</v>
      </c>
      <c r="S146" s="161">
        <v>43243.0</v>
      </c>
      <c r="T146" s="161">
        <v>43608.0</v>
      </c>
      <c r="U146" s="161">
        <v>43973.0</v>
      </c>
      <c r="V146" s="161">
        <v>44339.0</v>
      </c>
      <c r="W146" s="161">
        <v>44704.0</v>
      </c>
      <c r="X146" s="161">
        <v>45069.0</v>
      </c>
      <c r="Y146" s="161">
        <v>45434.0</v>
      </c>
      <c r="Z146" s="161">
        <v>45800.0</v>
      </c>
      <c r="AA146" s="161">
        <v>46165.0</v>
      </c>
      <c r="AB146" s="161">
        <v>46530.0</v>
      </c>
      <c r="AC146" s="161">
        <v>46895.0</v>
      </c>
      <c r="AD146" s="161">
        <v>47261.0</v>
      </c>
      <c r="AE146" s="161">
        <v>47626.0</v>
      </c>
      <c r="AF146" s="161">
        <v>47991.0</v>
      </c>
      <c r="AG146" s="161">
        <v>48356.0</v>
      </c>
      <c r="AH146" s="161">
        <v>48722.0</v>
      </c>
      <c r="AI146" s="161">
        <v>49087.0</v>
      </c>
      <c r="AJ146" s="161">
        <v>49452.0</v>
      </c>
      <c r="AK146" s="161">
        <v>49817.0</v>
      </c>
      <c r="AL146" s="161">
        <v>50183.0</v>
      </c>
      <c r="AM146" s="161">
        <v>50548.0</v>
      </c>
      <c r="AN146" s="161">
        <v>50913.0</v>
      </c>
      <c r="AO146" s="161">
        <v>51278.0</v>
      </c>
      <c r="AP146" s="161">
        <v>51644.0</v>
      </c>
      <c r="AQ146" s="161">
        <v>52009.0</v>
      </c>
      <c r="AR146" s="161">
        <v>52374.0</v>
      </c>
      <c r="AS146" s="161">
        <v>52739.0</v>
      </c>
      <c r="AT146" s="161">
        <v>53105.0</v>
      </c>
      <c r="AU146" s="161">
        <v>53470.0</v>
      </c>
      <c r="AV146" s="161">
        <v>53835.0</v>
      </c>
      <c r="AW146" s="161">
        <v>54200.0</v>
      </c>
      <c r="AX146" s="161">
        <v>54566.0</v>
      </c>
      <c r="AY146" s="161">
        <v>54931.0</v>
      </c>
    </row>
    <row r="147" ht="13.5" hidden="1" customHeight="1">
      <c r="A147" s="183"/>
      <c r="B147" s="155"/>
      <c r="C147" s="155"/>
      <c r="D147" s="155"/>
      <c r="E147" s="155"/>
      <c r="F147" s="155"/>
      <c r="G147" s="156"/>
      <c r="H147" s="155"/>
      <c r="I147" s="161">
        <v>39591.0</v>
      </c>
      <c r="J147" s="161">
        <v>39957.0</v>
      </c>
      <c r="K147" s="161">
        <v>40322.0</v>
      </c>
      <c r="L147" s="161">
        <v>40687.0</v>
      </c>
      <c r="M147" s="161">
        <v>41052.0</v>
      </c>
      <c r="N147" s="161">
        <v>41418.0</v>
      </c>
      <c r="O147" s="161">
        <v>41783.0</v>
      </c>
      <c r="P147" s="161">
        <v>42148.0</v>
      </c>
      <c r="Q147" s="161">
        <v>42513.0</v>
      </c>
      <c r="R147" s="161">
        <v>42879.0</v>
      </c>
      <c r="S147" s="161">
        <v>43244.0</v>
      </c>
      <c r="T147" s="161">
        <v>43609.0</v>
      </c>
      <c r="U147" s="161">
        <v>43974.0</v>
      </c>
      <c r="V147" s="161">
        <v>44340.0</v>
      </c>
      <c r="W147" s="161">
        <v>44705.0</v>
      </c>
      <c r="X147" s="161">
        <v>45070.0</v>
      </c>
      <c r="Y147" s="161">
        <v>45435.0</v>
      </c>
      <c r="Z147" s="161">
        <v>45801.0</v>
      </c>
      <c r="AA147" s="161">
        <v>46166.0</v>
      </c>
      <c r="AB147" s="161">
        <v>46531.0</v>
      </c>
      <c r="AC147" s="161">
        <v>46896.0</v>
      </c>
      <c r="AD147" s="161">
        <v>47262.0</v>
      </c>
      <c r="AE147" s="161">
        <v>47627.0</v>
      </c>
      <c r="AF147" s="161">
        <v>47992.0</v>
      </c>
      <c r="AG147" s="161">
        <v>48357.0</v>
      </c>
      <c r="AH147" s="161">
        <v>48723.0</v>
      </c>
      <c r="AI147" s="161">
        <v>49088.0</v>
      </c>
      <c r="AJ147" s="161">
        <v>49453.0</v>
      </c>
      <c r="AK147" s="161">
        <v>49818.0</v>
      </c>
      <c r="AL147" s="161">
        <v>50184.0</v>
      </c>
      <c r="AM147" s="161">
        <v>50549.0</v>
      </c>
      <c r="AN147" s="161">
        <v>50914.0</v>
      </c>
      <c r="AO147" s="161">
        <v>51279.0</v>
      </c>
      <c r="AP147" s="161">
        <v>51645.0</v>
      </c>
      <c r="AQ147" s="161">
        <v>52010.0</v>
      </c>
      <c r="AR147" s="161">
        <v>52375.0</v>
      </c>
      <c r="AS147" s="161">
        <v>52740.0</v>
      </c>
      <c r="AT147" s="161">
        <v>53106.0</v>
      </c>
      <c r="AU147" s="161">
        <v>53471.0</v>
      </c>
      <c r="AV147" s="161">
        <v>53836.0</v>
      </c>
      <c r="AW147" s="161">
        <v>54201.0</v>
      </c>
      <c r="AX147" s="161">
        <v>54567.0</v>
      </c>
      <c r="AY147" s="161">
        <v>54932.0</v>
      </c>
    </row>
    <row r="148" ht="13.5" hidden="1" customHeight="1">
      <c r="A148" s="183"/>
      <c r="B148" s="155"/>
      <c r="C148" s="155"/>
      <c r="D148" s="155"/>
      <c r="E148" s="155"/>
      <c r="F148" s="155"/>
      <c r="G148" s="156"/>
      <c r="H148" s="155"/>
      <c r="I148" s="161">
        <v>39592.0</v>
      </c>
      <c r="J148" s="161">
        <v>39958.0</v>
      </c>
      <c r="K148" s="161">
        <v>40323.0</v>
      </c>
      <c r="L148" s="161">
        <v>40688.0</v>
      </c>
      <c r="M148" s="161">
        <v>41053.0</v>
      </c>
      <c r="N148" s="161">
        <v>41419.0</v>
      </c>
      <c r="O148" s="161">
        <v>41784.0</v>
      </c>
      <c r="P148" s="161">
        <v>42149.0</v>
      </c>
      <c r="Q148" s="161">
        <v>42514.0</v>
      </c>
      <c r="R148" s="161">
        <v>42880.0</v>
      </c>
      <c r="S148" s="161">
        <v>43245.0</v>
      </c>
      <c r="T148" s="161">
        <v>43610.0</v>
      </c>
      <c r="U148" s="161">
        <v>43975.0</v>
      </c>
      <c r="V148" s="161">
        <v>44341.0</v>
      </c>
      <c r="W148" s="161">
        <v>44706.0</v>
      </c>
      <c r="X148" s="161">
        <v>45071.0</v>
      </c>
      <c r="Y148" s="161">
        <v>45436.0</v>
      </c>
      <c r="Z148" s="161">
        <v>45802.0</v>
      </c>
      <c r="AA148" s="161">
        <v>46167.0</v>
      </c>
      <c r="AB148" s="161">
        <v>46532.0</v>
      </c>
      <c r="AC148" s="161">
        <v>46897.0</v>
      </c>
      <c r="AD148" s="161">
        <v>47263.0</v>
      </c>
      <c r="AE148" s="161">
        <v>47628.0</v>
      </c>
      <c r="AF148" s="161">
        <v>47993.0</v>
      </c>
      <c r="AG148" s="161">
        <v>48358.0</v>
      </c>
      <c r="AH148" s="161">
        <v>48724.0</v>
      </c>
      <c r="AI148" s="161">
        <v>49089.0</v>
      </c>
      <c r="AJ148" s="161">
        <v>49454.0</v>
      </c>
      <c r="AK148" s="161">
        <v>49819.0</v>
      </c>
      <c r="AL148" s="161">
        <v>50185.0</v>
      </c>
      <c r="AM148" s="161">
        <v>50550.0</v>
      </c>
      <c r="AN148" s="161">
        <v>50915.0</v>
      </c>
      <c r="AO148" s="161">
        <v>51280.0</v>
      </c>
      <c r="AP148" s="161">
        <v>51646.0</v>
      </c>
      <c r="AQ148" s="161">
        <v>52011.0</v>
      </c>
      <c r="AR148" s="161">
        <v>52376.0</v>
      </c>
      <c r="AS148" s="161">
        <v>52741.0</v>
      </c>
      <c r="AT148" s="161">
        <v>53107.0</v>
      </c>
      <c r="AU148" s="161">
        <v>53472.0</v>
      </c>
      <c r="AV148" s="161">
        <v>53837.0</v>
      </c>
      <c r="AW148" s="161">
        <v>54202.0</v>
      </c>
      <c r="AX148" s="161">
        <v>54568.0</v>
      </c>
      <c r="AY148" s="161">
        <v>54933.0</v>
      </c>
    </row>
    <row r="149" ht="13.5" hidden="1" customHeight="1">
      <c r="A149" s="183"/>
      <c r="B149" s="155"/>
      <c r="C149" s="155"/>
      <c r="D149" s="155"/>
      <c r="E149" s="155"/>
      <c r="F149" s="155"/>
      <c r="G149" s="156"/>
      <c r="H149" s="155"/>
      <c r="I149" s="161">
        <v>39593.0</v>
      </c>
      <c r="J149" s="161">
        <v>39959.0</v>
      </c>
      <c r="K149" s="161">
        <v>40324.0</v>
      </c>
      <c r="L149" s="161">
        <v>40689.0</v>
      </c>
      <c r="M149" s="161">
        <v>41054.0</v>
      </c>
      <c r="N149" s="161">
        <v>41420.0</v>
      </c>
      <c r="O149" s="161">
        <v>41785.0</v>
      </c>
      <c r="P149" s="161">
        <v>42150.0</v>
      </c>
      <c r="Q149" s="161">
        <v>42515.0</v>
      </c>
      <c r="R149" s="161">
        <v>42881.0</v>
      </c>
      <c r="S149" s="161">
        <v>43246.0</v>
      </c>
      <c r="T149" s="161">
        <v>43611.0</v>
      </c>
      <c r="U149" s="161">
        <v>43976.0</v>
      </c>
      <c r="V149" s="161">
        <v>44342.0</v>
      </c>
      <c r="W149" s="161">
        <v>44707.0</v>
      </c>
      <c r="X149" s="161">
        <v>45072.0</v>
      </c>
      <c r="Y149" s="161">
        <v>45437.0</v>
      </c>
      <c r="Z149" s="161">
        <v>45803.0</v>
      </c>
      <c r="AA149" s="161">
        <v>46168.0</v>
      </c>
      <c r="AB149" s="161">
        <v>46533.0</v>
      </c>
      <c r="AC149" s="161">
        <v>46898.0</v>
      </c>
      <c r="AD149" s="161">
        <v>47264.0</v>
      </c>
      <c r="AE149" s="161">
        <v>47629.0</v>
      </c>
      <c r="AF149" s="161">
        <v>47994.0</v>
      </c>
      <c r="AG149" s="161">
        <v>48359.0</v>
      </c>
      <c r="AH149" s="161">
        <v>48725.0</v>
      </c>
      <c r="AI149" s="161">
        <v>49090.0</v>
      </c>
      <c r="AJ149" s="161">
        <v>49455.0</v>
      </c>
      <c r="AK149" s="161">
        <v>49820.0</v>
      </c>
      <c r="AL149" s="161">
        <v>50186.0</v>
      </c>
      <c r="AM149" s="161">
        <v>50551.0</v>
      </c>
      <c r="AN149" s="161">
        <v>50916.0</v>
      </c>
      <c r="AO149" s="161">
        <v>51281.0</v>
      </c>
      <c r="AP149" s="161">
        <v>51647.0</v>
      </c>
      <c r="AQ149" s="161">
        <v>52012.0</v>
      </c>
      <c r="AR149" s="161">
        <v>52377.0</v>
      </c>
      <c r="AS149" s="161">
        <v>52742.0</v>
      </c>
      <c r="AT149" s="161">
        <v>53108.0</v>
      </c>
      <c r="AU149" s="161">
        <v>53473.0</v>
      </c>
      <c r="AV149" s="161">
        <v>53838.0</v>
      </c>
      <c r="AW149" s="161">
        <v>54203.0</v>
      </c>
      <c r="AX149" s="161">
        <v>54569.0</v>
      </c>
      <c r="AY149" s="161">
        <v>54934.0</v>
      </c>
    </row>
    <row r="150" ht="13.5" hidden="1" customHeight="1">
      <c r="A150" s="183"/>
      <c r="B150" s="155"/>
      <c r="C150" s="155"/>
      <c r="D150" s="155"/>
      <c r="E150" s="155"/>
      <c r="F150" s="155"/>
      <c r="G150" s="156"/>
      <c r="H150" s="155"/>
      <c r="I150" s="161">
        <v>39594.0</v>
      </c>
      <c r="J150" s="161">
        <v>39960.0</v>
      </c>
      <c r="K150" s="161">
        <v>40325.0</v>
      </c>
      <c r="L150" s="161">
        <v>40690.0</v>
      </c>
      <c r="M150" s="161">
        <v>41055.0</v>
      </c>
      <c r="N150" s="161">
        <v>41421.0</v>
      </c>
      <c r="O150" s="161">
        <v>41786.0</v>
      </c>
      <c r="P150" s="161">
        <v>42151.0</v>
      </c>
      <c r="Q150" s="161">
        <v>42516.0</v>
      </c>
      <c r="R150" s="161">
        <v>42882.0</v>
      </c>
      <c r="S150" s="161">
        <v>43247.0</v>
      </c>
      <c r="T150" s="161">
        <v>43612.0</v>
      </c>
      <c r="U150" s="161">
        <v>43977.0</v>
      </c>
      <c r="V150" s="161">
        <v>44343.0</v>
      </c>
      <c r="W150" s="161">
        <v>44708.0</v>
      </c>
      <c r="X150" s="161">
        <v>45073.0</v>
      </c>
      <c r="Y150" s="161">
        <v>45438.0</v>
      </c>
      <c r="Z150" s="161">
        <v>45804.0</v>
      </c>
      <c r="AA150" s="161">
        <v>46169.0</v>
      </c>
      <c r="AB150" s="161">
        <v>46534.0</v>
      </c>
      <c r="AC150" s="161">
        <v>46899.0</v>
      </c>
      <c r="AD150" s="161">
        <v>47265.0</v>
      </c>
      <c r="AE150" s="161">
        <v>47630.0</v>
      </c>
      <c r="AF150" s="161">
        <v>47995.0</v>
      </c>
      <c r="AG150" s="161">
        <v>48360.0</v>
      </c>
      <c r="AH150" s="161">
        <v>48726.0</v>
      </c>
      <c r="AI150" s="161">
        <v>49091.0</v>
      </c>
      <c r="AJ150" s="161">
        <v>49456.0</v>
      </c>
      <c r="AK150" s="161">
        <v>49821.0</v>
      </c>
      <c r="AL150" s="161">
        <v>50187.0</v>
      </c>
      <c r="AM150" s="161">
        <v>50552.0</v>
      </c>
      <c r="AN150" s="161">
        <v>50917.0</v>
      </c>
      <c r="AO150" s="161">
        <v>51282.0</v>
      </c>
      <c r="AP150" s="161">
        <v>51648.0</v>
      </c>
      <c r="AQ150" s="161">
        <v>52013.0</v>
      </c>
      <c r="AR150" s="161">
        <v>52378.0</v>
      </c>
      <c r="AS150" s="161">
        <v>52743.0</v>
      </c>
      <c r="AT150" s="161">
        <v>53109.0</v>
      </c>
      <c r="AU150" s="161">
        <v>53474.0</v>
      </c>
      <c r="AV150" s="161">
        <v>53839.0</v>
      </c>
      <c r="AW150" s="161">
        <v>54204.0</v>
      </c>
      <c r="AX150" s="161">
        <v>54570.0</v>
      </c>
      <c r="AY150" s="161">
        <v>54935.0</v>
      </c>
    </row>
    <row r="151" ht="13.5" hidden="1" customHeight="1">
      <c r="A151" s="183"/>
      <c r="B151" s="155"/>
      <c r="C151" s="155"/>
      <c r="D151" s="155"/>
      <c r="E151" s="155"/>
      <c r="F151" s="155"/>
      <c r="G151" s="156"/>
      <c r="H151" s="155"/>
      <c r="I151" s="161">
        <v>39595.0</v>
      </c>
      <c r="J151" s="161">
        <v>39961.0</v>
      </c>
      <c r="K151" s="161">
        <v>40326.0</v>
      </c>
      <c r="L151" s="161">
        <v>40691.0</v>
      </c>
      <c r="M151" s="161">
        <v>41056.0</v>
      </c>
      <c r="N151" s="161">
        <v>41422.0</v>
      </c>
      <c r="O151" s="161">
        <v>41787.0</v>
      </c>
      <c r="P151" s="161">
        <v>42152.0</v>
      </c>
      <c r="Q151" s="161">
        <v>42517.0</v>
      </c>
      <c r="R151" s="161">
        <v>42883.0</v>
      </c>
      <c r="S151" s="161">
        <v>43248.0</v>
      </c>
      <c r="T151" s="161">
        <v>43613.0</v>
      </c>
      <c r="U151" s="161">
        <v>43978.0</v>
      </c>
      <c r="V151" s="161">
        <v>44344.0</v>
      </c>
      <c r="W151" s="161">
        <v>44709.0</v>
      </c>
      <c r="X151" s="161">
        <v>45074.0</v>
      </c>
      <c r="Y151" s="161">
        <v>45439.0</v>
      </c>
      <c r="Z151" s="161">
        <v>45805.0</v>
      </c>
      <c r="AA151" s="161">
        <v>46170.0</v>
      </c>
      <c r="AB151" s="161">
        <v>46535.0</v>
      </c>
      <c r="AC151" s="161">
        <v>46900.0</v>
      </c>
      <c r="AD151" s="161">
        <v>47266.0</v>
      </c>
      <c r="AE151" s="161">
        <v>47631.0</v>
      </c>
      <c r="AF151" s="161">
        <v>47996.0</v>
      </c>
      <c r="AG151" s="161">
        <v>48361.0</v>
      </c>
      <c r="AH151" s="161">
        <v>48727.0</v>
      </c>
      <c r="AI151" s="161">
        <v>49092.0</v>
      </c>
      <c r="AJ151" s="161">
        <v>49457.0</v>
      </c>
      <c r="AK151" s="161">
        <v>49822.0</v>
      </c>
      <c r="AL151" s="161">
        <v>50188.0</v>
      </c>
      <c r="AM151" s="161">
        <v>50553.0</v>
      </c>
      <c r="AN151" s="161">
        <v>50918.0</v>
      </c>
      <c r="AO151" s="161">
        <v>51283.0</v>
      </c>
      <c r="AP151" s="161">
        <v>51649.0</v>
      </c>
      <c r="AQ151" s="161">
        <v>52014.0</v>
      </c>
      <c r="AR151" s="161">
        <v>52379.0</v>
      </c>
      <c r="AS151" s="161">
        <v>52744.0</v>
      </c>
      <c r="AT151" s="161">
        <v>53110.0</v>
      </c>
      <c r="AU151" s="161">
        <v>53475.0</v>
      </c>
      <c r="AV151" s="161">
        <v>53840.0</v>
      </c>
      <c r="AW151" s="161">
        <v>54205.0</v>
      </c>
      <c r="AX151" s="161">
        <v>54571.0</v>
      </c>
      <c r="AY151" s="161">
        <v>54936.0</v>
      </c>
    </row>
    <row r="152" ht="13.5" hidden="1" customHeight="1">
      <c r="A152" s="183"/>
      <c r="B152" s="155"/>
      <c r="C152" s="155"/>
      <c r="D152" s="155"/>
      <c r="E152" s="155"/>
      <c r="F152" s="155"/>
      <c r="G152" s="156"/>
      <c r="H152" s="155"/>
      <c r="I152" s="161">
        <v>39596.0</v>
      </c>
      <c r="J152" s="161">
        <v>39962.0</v>
      </c>
      <c r="K152" s="161">
        <v>40327.0</v>
      </c>
      <c r="L152" s="161">
        <v>40692.0</v>
      </c>
      <c r="M152" s="161">
        <v>41057.0</v>
      </c>
      <c r="N152" s="161">
        <v>41423.0</v>
      </c>
      <c r="O152" s="161">
        <v>41788.0</v>
      </c>
      <c r="P152" s="161">
        <v>42153.0</v>
      </c>
      <c r="Q152" s="161">
        <v>42518.0</v>
      </c>
      <c r="R152" s="161">
        <v>42884.0</v>
      </c>
      <c r="S152" s="161">
        <v>43249.0</v>
      </c>
      <c r="T152" s="161">
        <v>43614.0</v>
      </c>
      <c r="U152" s="161">
        <v>43979.0</v>
      </c>
      <c r="V152" s="161">
        <v>44345.0</v>
      </c>
      <c r="W152" s="161">
        <v>44710.0</v>
      </c>
      <c r="X152" s="161">
        <v>45075.0</v>
      </c>
      <c r="Y152" s="161">
        <v>45440.0</v>
      </c>
      <c r="Z152" s="161">
        <v>45806.0</v>
      </c>
      <c r="AA152" s="161">
        <v>46171.0</v>
      </c>
      <c r="AB152" s="161">
        <v>46536.0</v>
      </c>
      <c r="AC152" s="161">
        <v>46901.0</v>
      </c>
      <c r="AD152" s="161">
        <v>47267.0</v>
      </c>
      <c r="AE152" s="161">
        <v>47632.0</v>
      </c>
      <c r="AF152" s="161">
        <v>47997.0</v>
      </c>
      <c r="AG152" s="161">
        <v>48362.0</v>
      </c>
      <c r="AH152" s="161">
        <v>48728.0</v>
      </c>
      <c r="AI152" s="161">
        <v>49093.0</v>
      </c>
      <c r="AJ152" s="161">
        <v>49458.0</v>
      </c>
      <c r="AK152" s="161">
        <v>49823.0</v>
      </c>
      <c r="AL152" s="161">
        <v>50189.0</v>
      </c>
      <c r="AM152" s="161">
        <v>50554.0</v>
      </c>
      <c r="AN152" s="161">
        <v>50919.0</v>
      </c>
      <c r="AO152" s="161">
        <v>51284.0</v>
      </c>
      <c r="AP152" s="161">
        <v>51650.0</v>
      </c>
      <c r="AQ152" s="161">
        <v>52015.0</v>
      </c>
      <c r="AR152" s="161">
        <v>52380.0</v>
      </c>
      <c r="AS152" s="161">
        <v>52745.0</v>
      </c>
      <c r="AT152" s="161">
        <v>53111.0</v>
      </c>
      <c r="AU152" s="161">
        <v>53476.0</v>
      </c>
      <c r="AV152" s="161">
        <v>53841.0</v>
      </c>
      <c r="AW152" s="161">
        <v>54206.0</v>
      </c>
      <c r="AX152" s="161">
        <v>54572.0</v>
      </c>
      <c r="AY152" s="161">
        <v>54937.0</v>
      </c>
    </row>
    <row r="153" ht="13.5" hidden="1" customHeight="1">
      <c r="A153" s="183"/>
      <c r="B153" s="155"/>
      <c r="C153" s="155"/>
      <c r="D153" s="155"/>
      <c r="E153" s="155"/>
      <c r="F153" s="155"/>
      <c r="G153" s="156"/>
      <c r="H153" s="155"/>
      <c r="I153" s="161">
        <v>39597.0</v>
      </c>
      <c r="J153" s="161">
        <v>39963.0</v>
      </c>
      <c r="K153" s="161">
        <v>40328.0</v>
      </c>
      <c r="L153" s="161">
        <v>40693.0</v>
      </c>
      <c r="M153" s="161">
        <v>41058.0</v>
      </c>
      <c r="N153" s="161">
        <v>41424.0</v>
      </c>
      <c r="O153" s="161">
        <v>41789.0</v>
      </c>
      <c r="P153" s="161">
        <v>42154.0</v>
      </c>
      <c r="Q153" s="161">
        <v>42519.0</v>
      </c>
      <c r="R153" s="161">
        <v>42885.0</v>
      </c>
      <c r="S153" s="161">
        <v>43250.0</v>
      </c>
      <c r="T153" s="161">
        <v>43615.0</v>
      </c>
      <c r="U153" s="161">
        <v>43980.0</v>
      </c>
      <c r="V153" s="161">
        <v>44346.0</v>
      </c>
      <c r="W153" s="161">
        <v>44711.0</v>
      </c>
      <c r="X153" s="161">
        <v>45076.0</v>
      </c>
      <c r="Y153" s="161">
        <v>45441.0</v>
      </c>
      <c r="Z153" s="161">
        <v>45807.0</v>
      </c>
      <c r="AA153" s="161">
        <v>46172.0</v>
      </c>
      <c r="AB153" s="161">
        <v>46537.0</v>
      </c>
      <c r="AC153" s="161">
        <v>46902.0</v>
      </c>
      <c r="AD153" s="161">
        <v>47268.0</v>
      </c>
      <c r="AE153" s="161">
        <v>47633.0</v>
      </c>
      <c r="AF153" s="161">
        <v>47998.0</v>
      </c>
      <c r="AG153" s="161">
        <v>48363.0</v>
      </c>
      <c r="AH153" s="161">
        <v>48729.0</v>
      </c>
      <c r="AI153" s="161">
        <v>49094.0</v>
      </c>
      <c r="AJ153" s="161">
        <v>49459.0</v>
      </c>
      <c r="AK153" s="161">
        <v>49824.0</v>
      </c>
      <c r="AL153" s="161">
        <v>50190.0</v>
      </c>
      <c r="AM153" s="161">
        <v>50555.0</v>
      </c>
      <c r="AN153" s="161">
        <v>50920.0</v>
      </c>
      <c r="AO153" s="161">
        <v>51285.0</v>
      </c>
      <c r="AP153" s="161">
        <v>51651.0</v>
      </c>
      <c r="AQ153" s="161">
        <v>52016.0</v>
      </c>
      <c r="AR153" s="161">
        <v>52381.0</v>
      </c>
      <c r="AS153" s="161">
        <v>52746.0</v>
      </c>
      <c r="AT153" s="161">
        <v>53112.0</v>
      </c>
      <c r="AU153" s="161">
        <v>53477.0</v>
      </c>
      <c r="AV153" s="161">
        <v>53842.0</v>
      </c>
      <c r="AW153" s="161">
        <v>54207.0</v>
      </c>
      <c r="AX153" s="161">
        <v>54573.0</v>
      </c>
      <c r="AY153" s="161">
        <v>54938.0</v>
      </c>
    </row>
    <row r="154" ht="13.5" hidden="1" customHeight="1">
      <c r="A154" s="183"/>
      <c r="B154" s="155"/>
      <c r="C154" s="155"/>
      <c r="D154" s="155"/>
      <c r="E154" s="155"/>
      <c r="F154" s="155"/>
      <c r="G154" s="156"/>
      <c r="H154" s="155"/>
      <c r="I154" s="161">
        <v>39598.0</v>
      </c>
      <c r="J154" s="161">
        <v>39964.0</v>
      </c>
      <c r="K154" s="161">
        <v>40329.0</v>
      </c>
      <c r="L154" s="161">
        <v>40694.0</v>
      </c>
      <c r="M154" s="161">
        <v>41059.0</v>
      </c>
      <c r="N154" s="161">
        <v>41425.0</v>
      </c>
      <c r="O154" s="161">
        <v>41790.0</v>
      </c>
      <c r="P154" s="161">
        <v>42155.0</v>
      </c>
      <c r="Q154" s="161">
        <v>42520.0</v>
      </c>
      <c r="R154" s="161">
        <v>42886.0</v>
      </c>
      <c r="S154" s="161">
        <v>43251.0</v>
      </c>
      <c r="T154" s="161">
        <v>43616.0</v>
      </c>
      <c r="U154" s="161">
        <v>43981.0</v>
      </c>
      <c r="V154" s="161">
        <v>44347.0</v>
      </c>
      <c r="W154" s="161">
        <v>44712.0</v>
      </c>
      <c r="X154" s="161">
        <v>45077.0</v>
      </c>
      <c r="Y154" s="161">
        <v>45442.0</v>
      </c>
      <c r="Z154" s="161">
        <v>45808.0</v>
      </c>
      <c r="AA154" s="161">
        <v>46173.0</v>
      </c>
      <c r="AB154" s="161">
        <v>46538.0</v>
      </c>
      <c r="AC154" s="161">
        <v>46903.0</v>
      </c>
      <c r="AD154" s="161">
        <v>47269.0</v>
      </c>
      <c r="AE154" s="161">
        <v>47634.0</v>
      </c>
      <c r="AF154" s="161">
        <v>47999.0</v>
      </c>
      <c r="AG154" s="161">
        <v>48364.0</v>
      </c>
      <c r="AH154" s="161">
        <v>48730.0</v>
      </c>
      <c r="AI154" s="161">
        <v>49095.0</v>
      </c>
      <c r="AJ154" s="161">
        <v>49460.0</v>
      </c>
      <c r="AK154" s="161">
        <v>49825.0</v>
      </c>
      <c r="AL154" s="161">
        <v>50191.0</v>
      </c>
      <c r="AM154" s="161">
        <v>50556.0</v>
      </c>
      <c r="AN154" s="161">
        <v>50921.0</v>
      </c>
      <c r="AO154" s="161">
        <v>51286.0</v>
      </c>
      <c r="AP154" s="161">
        <v>51652.0</v>
      </c>
      <c r="AQ154" s="161">
        <v>52017.0</v>
      </c>
      <c r="AR154" s="161">
        <v>52382.0</v>
      </c>
      <c r="AS154" s="161">
        <v>52747.0</v>
      </c>
      <c r="AT154" s="161">
        <v>53113.0</v>
      </c>
      <c r="AU154" s="161">
        <v>53478.0</v>
      </c>
      <c r="AV154" s="161">
        <v>53843.0</v>
      </c>
      <c r="AW154" s="161">
        <v>54208.0</v>
      </c>
      <c r="AX154" s="161">
        <v>54574.0</v>
      </c>
      <c r="AY154" s="161">
        <v>54939.0</v>
      </c>
    </row>
    <row r="155" ht="13.5" hidden="1" customHeight="1">
      <c r="A155" s="183"/>
      <c r="B155" s="155"/>
      <c r="C155" s="155"/>
      <c r="D155" s="155"/>
      <c r="E155" s="155"/>
      <c r="F155" s="155"/>
      <c r="G155" s="156"/>
      <c r="H155" s="155"/>
      <c r="I155" s="161">
        <v>39599.0</v>
      </c>
      <c r="J155" s="161">
        <v>39965.0</v>
      </c>
      <c r="K155" s="161">
        <v>40330.0</v>
      </c>
      <c r="L155" s="161">
        <v>40695.0</v>
      </c>
      <c r="M155" s="161">
        <v>41060.0</v>
      </c>
      <c r="N155" s="161">
        <v>41426.0</v>
      </c>
      <c r="O155" s="161">
        <v>41791.0</v>
      </c>
      <c r="P155" s="161">
        <v>42156.0</v>
      </c>
      <c r="Q155" s="161">
        <v>42521.0</v>
      </c>
      <c r="R155" s="161">
        <v>42887.0</v>
      </c>
      <c r="S155" s="161">
        <v>43252.0</v>
      </c>
      <c r="T155" s="161">
        <v>43617.0</v>
      </c>
      <c r="U155" s="161">
        <v>43982.0</v>
      </c>
      <c r="V155" s="161">
        <v>44348.0</v>
      </c>
      <c r="W155" s="161">
        <v>44713.0</v>
      </c>
      <c r="X155" s="161">
        <v>45078.0</v>
      </c>
      <c r="Y155" s="161">
        <v>45443.0</v>
      </c>
      <c r="Z155" s="161">
        <v>45809.0</v>
      </c>
      <c r="AA155" s="161">
        <v>46174.0</v>
      </c>
      <c r="AB155" s="161">
        <v>46539.0</v>
      </c>
      <c r="AC155" s="161">
        <v>46904.0</v>
      </c>
      <c r="AD155" s="161">
        <v>47270.0</v>
      </c>
      <c r="AE155" s="161">
        <v>47635.0</v>
      </c>
      <c r="AF155" s="161">
        <v>48000.0</v>
      </c>
      <c r="AG155" s="161">
        <v>48365.0</v>
      </c>
      <c r="AH155" s="161">
        <v>48731.0</v>
      </c>
      <c r="AI155" s="161">
        <v>49096.0</v>
      </c>
      <c r="AJ155" s="161">
        <v>49461.0</v>
      </c>
      <c r="AK155" s="161">
        <v>49826.0</v>
      </c>
      <c r="AL155" s="161">
        <v>50192.0</v>
      </c>
      <c r="AM155" s="161">
        <v>50557.0</v>
      </c>
      <c r="AN155" s="161">
        <v>50922.0</v>
      </c>
      <c r="AO155" s="161">
        <v>51287.0</v>
      </c>
      <c r="AP155" s="161">
        <v>51653.0</v>
      </c>
      <c r="AQ155" s="161">
        <v>52018.0</v>
      </c>
      <c r="AR155" s="161">
        <v>52383.0</v>
      </c>
      <c r="AS155" s="161">
        <v>52748.0</v>
      </c>
      <c r="AT155" s="161">
        <v>53114.0</v>
      </c>
      <c r="AU155" s="161">
        <v>53479.0</v>
      </c>
      <c r="AV155" s="161">
        <v>53844.0</v>
      </c>
      <c r="AW155" s="161">
        <v>54209.0</v>
      </c>
      <c r="AX155" s="161">
        <v>54575.0</v>
      </c>
      <c r="AY155" s="161">
        <v>54940.0</v>
      </c>
    </row>
    <row r="156" ht="13.5" hidden="1" customHeight="1">
      <c r="A156" s="183"/>
      <c r="B156" s="155"/>
      <c r="C156" s="155"/>
      <c r="D156" s="155"/>
      <c r="E156" s="155"/>
      <c r="F156" s="155"/>
      <c r="G156" s="156"/>
      <c r="H156" s="155"/>
      <c r="I156" s="161">
        <v>39600.0</v>
      </c>
      <c r="J156" s="161">
        <v>39966.0</v>
      </c>
      <c r="K156" s="161">
        <v>40331.0</v>
      </c>
      <c r="L156" s="161">
        <v>40696.0</v>
      </c>
      <c r="M156" s="161">
        <v>41061.0</v>
      </c>
      <c r="N156" s="161">
        <v>41427.0</v>
      </c>
      <c r="O156" s="161">
        <v>41792.0</v>
      </c>
      <c r="P156" s="161">
        <v>42157.0</v>
      </c>
      <c r="Q156" s="161">
        <v>42522.0</v>
      </c>
      <c r="R156" s="161">
        <v>42888.0</v>
      </c>
      <c r="S156" s="161">
        <v>43253.0</v>
      </c>
      <c r="T156" s="161">
        <v>43618.0</v>
      </c>
      <c r="U156" s="161">
        <v>43983.0</v>
      </c>
      <c r="V156" s="161">
        <v>44349.0</v>
      </c>
      <c r="W156" s="161">
        <v>44714.0</v>
      </c>
      <c r="X156" s="161">
        <v>45079.0</v>
      </c>
      <c r="Y156" s="161">
        <v>45444.0</v>
      </c>
      <c r="Z156" s="161">
        <v>45810.0</v>
      </c>
      <c r="AA156" s="161">
        <v>46175.0</v>
      </c>
      <c r="AB156" s="161">
        <v>46540.0</v>
      </c>
      <c r="AC156" s="161">
        <v>46905.0</v>
      </c>
      <c r="AD156" s="161">
        <v>47271.0</v>
      </c>
      <c r="AE156" s="161">
        <v>47636.0</v>
      </c>
      <c r="AF156" s="161">
        <v>48001.0</v>
      </c>
      <c r="AG156" s="161">
        <v>48366.0</v>
      </c>
      <c r="AH156" s="161">
        <v>48732.0</v>
      </c>
      <c r="AI156" s="161">
        <v>49097.0</v>
      </c>
      <c r="AJ156" s="161">
        <v>49462.0</v>
      </c>
      <c r="AK156" s="161">
        <v>49827.0</v>
      </c>
      <c r="AL156" s="161">
        <v>50193.0</v>
      </c>
      <c r="AM156" s="161">
        <v>50558.0</v>
      </c>
      <c r="AN156" s="161">
        <v>50923.0</v>
      </c>
      <c r="AO156" s="161">
        <v>51288.0</v>
      </c>
      <c r="AP156" s="161">
        <v>51654.0</v>
      </c>
      <c r="AQ156" s="161">
        <v>52019.0</v>
      </c>
      <c r="AR156" s="161">
        <v>52384.0</v>
      </c>
      <c r="AS156" s="161">
        <v>52749.0</v>
      </c>
      <c r="AT156" s="161">
        <v>53115.0</v>
      </c>
      <c r="AU156" s="161">
        <v>53480.0</v>
      </c>
      <c r="AV156" s="161">
        <v>53845.0</v>
      </c>
      <c r="AW156" s="161">
        <v>54210.0</v>
      </c>
      <c r="AX156" s="161">
        <v>54576.0</v>
      </c>
      <c r="AY156" s="161">
        <v>54941.0</v>
      </c>
    </row>
    <row r="157" ht="13.5" hidden="1" customHeight="1">
      <c r="A157" s="183"/>
      <c r="B157" s="155"/>
      <c r="C157" s="155"/>
      <c r="D157" s="155"/>
      <c r="E157" s="155"/>
      <c r="F157" s="155"/>
      <c r="G157" s="156"/>
      <c r="H157" s="155"/>
      <c r="I157" s="161">
        <v>39601.0</v>
      </c>
      <c r="J157" s="161">
        <v>39967.0</v>
      </c>
      <c r="K157" s="161">
        <v>40332.0</v>
      </c>
      <c r="L157" s="161">
        <v>40697.0</v>
      </c>
      <c r="M157" s="161">
        <v>41062.0</v>
      </c>
      <c r="N157" s="161">
        <v>41428.0</v>
      </c>
      <c r="O157" s="161">
        <v>41793.0</v>
      </c>
      <c r="P157" s="161">
        <v>42158.0</v>
      </c>
      <c r="Q157" s="161">
        <v>42523.0</v>
      </c>
      <c r="R157" s="161">
        <v>42889.0</v>
      </c>
      <c r="S157" s="161">
        <v>43254.0</v>
      </c>
      <c r="T157" s="161">
        <v>43619.0</v>
      </c>
      <c r="U157" s="161">
        <v>43984.0</v>
      </c>
      <c r="V157" s="161">
        <v>44350.0</v>
      </c>
      <c r="W157" s="161">
        <v>44715.0</v>
      </c>
      <c r="X157" s="161">
        <v>45080.0</v>
      </c>
      <c r="Y157" s="161">
        <v>45445.0</v>
      </c>
      <c r="Z157" s="161">
        <v>45811.0</v>
      </c>
      <c r="AA157" s="161">
        <v>46176.0</v>
      </c>
      <c r="AB157" s="161">
        <v>46541.0</v>
      </c>
      <c r="AC157" s="161">
        <v>46906.0</v>
      </c>
      <c r="AD157" s="161">
        <v>47272.0</v>
      </c>
      <c r="AE157" s="161">
        <v>47637.0</v>
      </c>
      <c r="AF157" s="161">
        <v>48002.0</v>
      </c>
      <c r="AG157" s="161">
        <v>48367.0</v>
      </c>
      <c r="AH157" s="161">
        <v>48733.0</v>
      </c>
      <c r="AI157" s="161">
        <v>49098.0</v>
      </c>
      <c r="AJ157" s="161">
        <v>49463.0</v>
      </c>
      <c r="AK157" s="161">
        <v>49828.0</v>
      </c>
      <c r="AL157" s="161">
        <v>50194.0</v>
      </c>
      <c r="AM157" s="161">
        <v>50559.0</v>
      </c>
      <c r="AN157" s="161">
        <v>50924.0</v>
      </c>
      <c r="AO157" s="161">
        <v>51289.0</v>
      </c>
      <c r="AP157" s="161">
        <v>51655.0</v>
      </c>
      <c r="AQ157" s="161">
        <v>52020.0</v>
      </c>
      <c r="AR157" s="161">
        <v>52385.0</v>
      </c>
      <c r="AS157" s="161">
        <v>52750.0</v>
      </c>
      <c r="AT157" s="161">
        <v>53116.0</v>
      </c>
      <c r="AU157" s="161">
        <v>53481.0</v>
      </c>
      <c r="AV157" s="161">
        <v>53846.0</v>
      </c>
      <c r="AW157" s="161">
        <v>54211.0</v>
      </c>
      <c r="AX157" s="161">
        <v>54577.0</v>
      </c>
      <c r="AY157" s="161">
        <v>54942.0</v>
      </c>
    </row>
    <row r="158" ht="13.5" hidden="1" customHeight="1">
      <c r="A158" s="183"/>
      <c r="B158" s="155"/>
      <c r="C158" s="155"/>
      <c r="D158" s="155"/>
      <c r="E158" s="155"/>
      <c r="F158" s="155"/>
      <c r="G158" s="156"/>
      <c r="H158" s="155"/>
      <c r="I158" s="161">
        <v>39602.0</v>
      </c>
      <c r="J158" s="161">
        <v>39968.0</v>
      </c>
      <c r="K158" s="161">
        <v>40333.0</v>
      </c>
      <c r="L158" s="161">
        <v>40698.0</v>
      </c>
      <c r="M158" s="161">
        <v>41063.0</v>
      </c>
      <c r="N158" s="161">
        <v>41429.0</v>
      </c>
      <c r="O158" s="161">
        <v>41794.0</v>
      </c>
      <c r="P158" s="161">
        <v>42159.0</v>
      </c>
      <c r="Q158" s="161">
        <v>42524.0</v>
      </c>
      <c r="R158" s="161">
        <v>42890.0</v>
      </c>
      <c r="S158" s="161">
        <v>43255.0</v>
      </c>
      <c r="T158" s="161">
        <v>43620.0</v>
      </c>
      <c r="U158" s="161">
        <v>43985.0</v>
      </c>
      <c r="V158" s="161">
        <v>44351.0</v>
      </c>
      <c r="W158" s="161">
        <v>44716.0</v>
      </c>
      <c r="X158" s="161">
        <v>45081.0</v>
      </c>
      <c r="Y158" s="161">
        <v>45446.0</v>
      </c>
      <c r="Z158" s="161">
        <v>45812.0</v>
      </c>
      <c r="AA158" s="161">
        <v>46177.0</v>
      </c>
      <c r="AB158" s="161">
        <v>46542.0</v>
      </c>
      <c r="AC158" s="161">
        <v>46907.0</v>
      </c>
      <c r="AD158" s="161">
        <v>47273.0</v>
      </c>
      <c r="AE158" s="161">
        <v>47638.0</v>
      </c>
      <c r="AF158" s="161">
        <v>48003.0</v>
      </c>
      <c r="AG158" s="161">
        <v>48368.0</v>
      </c>
      <c r="AH158" s="161">
        <v>48734.0</v>
      </c>
      <c r="AI158" s="161">
        <v>49099.0</v>
      </c>
      <c r="AJ158" s="161">
        <v>49464.0</v>
      </c>
      <c r="AK158" s="161">
        <v>49829.0</v>
      </c>
      <c r="AL158" s="161">
        <v>50195.0</v>
      </c>
      <c r="AM158" s="161">
        <v>50560.0</v>
      </c>
      <c r="AN158" s="161">
        <v>50925.0</v>
      </c>
      <c r="AO158" s="161">
        <v>51290.0</v>
      </c>
      <c r="AP158" s="161">
        <v>51656.0</v>
      </c>
      <c r="AQ158" s="161">
        <v>52021.0</v>
      </c>
      <c r="AR158" s="161">
        <v>52386.0</v>
      </c>
      <c r="AS158" s="161">
        <v>52751.0</v>
      </c>
      <c r="AT158" s="161">
        <v>53117.0</v>
      </c>
      <c r="AU158" s="161">
        <v>53482.0</v>
      </c>
      <c r="AV158" s="161">
        <v>53847.0</v>
      </c>
      <c r="AW158" s="161">
        <v>54212.0</v>
      </c>
      <c r="AX158" s="161">
        <v>54578.0</v>
      </c>
      <c r="AY158" s="161">
        <v>54943.0</v>
      </c>
    </row>
    <row r="159" ht="13.5" hidden="1" customHeight="1">
      <c r="A159" s="183"/>
      <c r="B159" s="155"/>
      <c r="C159" s="155"/>
      <c r="D159" s="155"/>
      <c r="E159" s="155"/>
      <c r="F159" s="155"/>
      <c r="G159" s="156"/>
      <c r="H159" s="155"/>
      <c r="I159" s="161">
        <v>39603.0</v>
      </c>
      <c r="J159" s="161">
        <v>39969.0</v>
      </c>
      <c r="K159" s="161">
        <v>40334.0</v>
      </c>
      <c r="L159" s="161">
        <v>40699.0</v>
      </c>
      <c r="M159" s="161">
        <v>41064.0</v>
      </c>
      <c r="N159" s="161">
        <v>41430.0</v>
      </c>
      <c r="O159" s="161">
        <v>41795.0</v>
      </c>
      <c r="P159" s="161">
        <v>42160.0</v>
      </c>
      <c r="Q159" s="161">
        <v>42525.0</v>
      </c>
      <c r="R159" s="161">
        <v>42891.0</v>
      </c>
      <c r="S159" s="161">
        <v>43256.0</v>
      </c>
      <c r="T159" s="161">
        <v>43621.0</v>
      </c>
      <c r="U159" s="161">
        <v>43986.0</v>
      </c>
      <c r="V159" s="161">
        <v>44352.0</v>
      </c>
      <c r="W159" s="161">
        <v>44717.0</v>
      </c>
      <c r="X159" s="161">
        <v>45082.0</v>
      </c>
      <c r="Y159" s="161">
        <v>45447.0</v>
      </c>
      <c r="Z159" s="161">
        <v>45813.0</v>
      </c>
      <c r="AA159" s="161">
        <v>46178.0</v>
      </c>
      <c r="AB159" s="161">
        <v>46543.0</v>
      </c>
      <c r="AC159" s="161">
        <v>46908.0</v>
      </c>
      <c r="AD159" s="161">
        <v>47274.0</v>
      </c>
      <c r="AE159" s="161">
        <v>47639.0</v>
      </c>
      <c r="AF159" s="161">
        <v>48004.0</v>
      </c>
      <c r="AG159" s="161">
        <v>48369.0</v>
      </c>
      <c r="AH159" s="161">
        <v>48735.0</v>
      </c>
      <c r="AI159" s="161">
        <v>49100.0</v>
      </c>
      <c r="AJ159" s="161">
        <v>49465.0</v>
      </c>
      <c r="AK159" s="161">
        <v>49830.0</v>
      </c>
      <c r="AL159" s="161">
        <v>50196.0</v>
      </c>
      <c r="AM159" s="161">
        <v>50561.0</v>
      </c>
      <c r="AN159" s="161">
        <v>50926.0</v>
      </c>
      <c r="AO159" s="161">
        <v>51291.0</v>
      </c>
      <c r="AP159" s="161">
        <v>51657.0</v>
      </c>
      <c r="AQ159" s="161">
        <v>52022.0</v>
      </c>
      <c r="AR159" s="161">
        <v>52387.0</v>
      </c>
      <c r="AS159" s="161">
        <v>52752.0</v>
      </c>
      <c r="AT159" s="161">
        <v>53118.0</v>
      </c>
      <c r="AU159" s="161">
        <v>53483.0</v>
      </c>
      <c r="AV159" s="161">
        <v>53848.0</v>
      </c>
      <c r="AW159" s="161">
        <v>54213.0</v>
      </c>
      <c r="AX159" s="161">
        <v>54579.0</v>
      </c>
      <c r="AY159" s="161">
        <v>54944.0</v>
      </c>
    </row>
    <row r="160" ht="13.5" hidden="1" customHeight="1">
      <c r="A160" s="183"/>
      <c r="B160" s="155"/>
      <c r="C160" s="155"/>
      <c r="D160" s="155"/>
      <c r="E160" s="155"/>
      <c r="F160" s="155"/>
      <c r="G160" s="156"/>
      <c r="H160" s="155"/>
      <c r="I160" s="161">
        <v>39604.0</v>
      </c>
      <c r="J160" s="161">
        <v>39970.0</v>
      </c>
      <c r="K160" s="161">
        <v>40335.0</v>
      </c>
      <c r="L160" s="161">
        <v>40700.0</v>
      </c>
      <c r="M160" s="161">
        <v>41065.0</v>
      </c>
      <c r="N160" s="161">
        <v>41431.0</v>
      </c>
      <c r="O160" s="161">
        <v>41796.0</v>
      </c>
      <c r="P160" s="161">
        <v>42161.0</v>
      </c>
      <c r="Q160" s="161">
        <v>42526.0</v>
      </c>
      <c r="R160" s="161">
        <v>42892.0</v>
      </c>
      <c r="S160" s="161">
        <v>43257.0</v>
      </c>
      <c r="T160" s="161">
        <v>43622.0</v>
      </c>
      <c r="U160" s="161">
        <v>43987.0</v>
      </c>
      <c r="V160" s="161">
        <v>44353.0</v>
      </c>
      <c r="W160" s="161">
        <v>44718.0</v>
      </c>
      <c r="X160" s="161">
        <v>45083.0</v>
      </c>
      <c r="Y160" s="161">
        <v>45448.0</v>
      </c>
      <c r="Z160" s="161">
        <v>45814.0</v>
      </c>
      <c r="AA160" s="161">
        <v>46179.0</v>
      </c>
      <c r="AB160" s="161">
        <v>46544.0</v>
      </c>
      <c r="AC160" s="161">
        <v>46909.0</v>
      </c>
      <c r="AD160" s="161">
        <v>47275.0</v>
      </c>
      <c r="AE160" s="161">
        <v>47640.0</v>
      </c>
      <c r="AF160" s="161">
        <v>48005.0</v>
      </c>
      <c r="AG160" s="161">
        <v>48370.0</v>
      </c>
      <c r="AH160" s="161">
        <v>48736.0</v>
      </c>
      <c r="AI160" s="161">
        <v>49101.0</v>
      </c>
      <c r="AJ160" s="161">
        <v>49466.0</v>
      </c>
      <c r="AK160" s="161">
        <v>49831.0</v>
      </c>
      <c r="AL160" s="161">
        <v>50197.0</v>
      </c>
      <c r="AM160" s="161">
        <v>50562.0</v>
      </c>
      <c r="AN160" s="161">
        <v>50927.0</v>
      </c>
      <c r="AO160" s="161">
        <v>51292.0</v>
      </c>
      <c r="AP160" s="161">
        <v>51658.0</v>
      </c>
      <c r="AQ160" s="161">
        <v>52023.0</v>
      </c>
      <c r="AR160" s="161">
        <v>52388.0</v>
      </c>
      <c r="AS160" s="161">
        <v>52753.0</v>
      </c>
      <c r="AT160" s="161">
        <v>53119.0</v>
      </c>
      <c r="AU160" s="161">
        <v>53484.0</v>
      </c>
      <c r="AV160" s="161">
        <v>53849.0</v>
      </c>
      <c r="AW160" s="161">
        <v>54214.0</v>
      </c>
      <c r="AX160" s="161">
        <v>54580.0</v>
      </c>
      <c r="AY160" s="161">
        <v>54945.0</v>
      </c>
    </row>
    <row r="161" ht="13.5" hidden="1" customHeight="1">
      <c r="A161" s="183"/>
      <c r="B161" s="155"/>
      <c r="C161" s="155"/>
      <c r="D161" s="155"/>
      <c r="E161" s="155"/>
      <c r="F161" s="155"/>
      <c r="G161" s="156"/>
      <c r="H161" s="155"/>
      <c r="I161" s="161">
        <v>39605.0</v>
      </c>
      <c r="J161" s="161">
        <v>39971.0</v>
      </c>
      <c r="K161" s="161">
        <v>40336.0</v>
      </c>
      <c r="L161" s="161">
        <v>40701.0</v>
      </c>
      <c r="M161" s="161">
        <v>41066.0</v>
      </c>
      <c r="N161" s="161">
        <v>41432.0</v>
      </c>
      <c r="O161" s="161">
        <v>41797.0</v>
      </c>
      <c r="P161" s="161">
        <v>42162.0</v>
      </c>
      <c r="Q161" s="161">
        <v>42527.0</v>
      </c>
      <c r="R161" s="161">
        <v>42893.0</v>
      </c>
      <c r="S161" s="161">
        <v>43258.0</v>
      </c>
      <c r="T161" s="161">
        <v>43623.0</v>
      </c>
      <c r="U161" s="161">
        <v>43988.0</v>
      </c>
      <c r="V161" s="161">
        <v>44354.0</v>
      </c>
      <c r="W161" s="161">
        <v>44719.0</v>
      </c>
      <c r="X161" s="161">
        <v>45084.0</v>
      </c>
      <c r="Y161" s="161">
        <v>45449.0</v>
      </c>
      <c r="Z161" s="161">
        <v>45815.0</v>
      </c>
      <c r="AA161" s="161">
        <v>46180.0</v>
      </c>
      <c r="AB161" s="161">
        <v>46545.0</v>
      </c>
      <c r="AC161" s="161">
        <v>46910.0</v>
      </c>
      <c r="AD161" s="161">
        <v>47276.0</v>
      </c>
      <c r="AE161" s="161">
        <v>47641.0</v>
      </c>
      <c r="AF161" s="161">
        <v>48006.0</v>
      </c>
      <c r="AG161" s="161">
        <v>48371.0</v>
      </c>
      <c r="AH161" s="161">
        <v>48737.0</v>
      </c>
      <c r="AI161" s="161">
        <v>49102.0</v>
      </c>
      <c r="AJ161" s="161">
        <v>49467.0</v>
      </c>
      <c r="AK161" s="161">
        <v>49832.0</v>
      </c>
      <c r="AL161" s="161">
        <v>50198.0</v>
      </c>
      <c r="AM161" s="161">
        <v>50563.0</v>
      </c>
      <c r="AN161" s="161">
        <v>50928.0</v>
      </c>
      <c r="AO161" s="161">
        <v>51293.0</v>
      </c>
      <c r="AP161" s="161">
        <v>51659.0</v>
      </c>
      <c r="AQ161" s="161">
        <v>52024.0</v>
      </c>
      <c r="AR161" s="161">
        <v>52389.0</v>
      </c>
      <c r="AS161" s="161">
        <v>52754.0</v>
      </c>
      <c r="AT161" s="161">
        <v>53120.0</v>
      </c>
      <c r="AU161" s="161">
        <v>53485.0</v>
      </c>
      <c r="AV161" s="161">
        <v>53850.0</v>
      </c>
      <c r="AW161" s="161">
        <v>54215.0</v>
      </c>
      <c r="AX161" s="161">
        <v>54581.0</v>
      </c>
      <c r="AY161" s="161">
        <v>54946.0</v>
      </c>
    </row>
    <row r="162" ht="13.5" hidden="1" customHeight="1">
      <c r="A162" s="183"/>
      <c r="B162" s="155"/>
      <c r="C162" s="155"/>
      <c r="D162" s="155"/>
      <c r="E162" s="155"/>
      <c r="F162" s="155"/>
      <c r="G162" s="156"/>
      <c r="H162" s="155"/>
      <c r="I162" s="161">
        <v>39606.0</v>
      </c>
      <c r="J162" s="161">
        <v>39972.0</v>
      </c>
      <c r="K162" s="161">
        <v>40337.0</v>
      </c>
      <c r="L162" s="161">
        <v>40702.0</v>
      </c>
      <c r="M162" s="161">
        <v>41067.0</v>
      </c>
      <c r="N162" s="161">
        <v>41433.0</v>
      </c>
      <c r="O162" s="161">
        <v>41798.0</v>
      </c>
      <c r="P162" s="161">
        <v>42163.0</v>
      </c>
      <c r="Q162" s="161">
        <v>42528.0</v>
      </c>
      <c r="R162" s="161">
        <v>42894.0</v>
      </c>
      <c r="S162" s="161">
        <v>43259.0</v>
      </c>
      <c r="T162" s="161">
        <v>43624.0</v>
      </c>
      <c r="U162" s="161">
        <v>43989.0</v>
      </c>
      <c r="V162" s="161">
        <v>44355.0</v>
      </c>
      <c r="W162" s="161">
        <v>44720.0</v>
      </c>
      <c r="X162" s="161">
        <v>45085.0</v>
      </c>
      <c r="Y162" s="161">
        <v>45450.0</v>
      </c>
      <c r="Z162" s="161">
        <v>45816.0</v>
      </c>
      <c r="AA162" s="161">
        <v>46181.0</v>
      </c>
      <c r="AB162" s="161">
        <v>46546.0</v>
      </c>
      <c r="AC162" s="161">
        <v>46911.0</v>
      </c>
      <c r="AD162" s="161">
        <v>47277.0</v>
      </c>
      <c r="AE162" s="161">
        <v>47642.0</v>
      </c>
      <c r="AF162" s="161">
        <v>48007.0</v>
      </c>
      <c r="AG162" s="161">
        <v>48372.0</v>
      </c>
      <c r="AH162" s="161">
        <v>48738.0</v>
      </c>
      <c r="AI162" s="161">
        <v>49103.0</v>
      </c>
      <c r="AJ162" s="161">
        <v>49468.0</v>
      </c>
      <c r="AK162" s="161">
        <v>49833.0</v>
      </c>
      <c r="AL162" s="161">
        <v>50199.0</v>
      </c>
      <c r="AM162" s="161">
        <v>50564.0</v>
      </c>
      <c r="AN162" s="161">
        <v>50929.0</v>
      </c>
      <c r="AO162" s="161">
        <v>51294.0</v>
      </c>
      <c r="AP162" s="161">
        <v>51660.0</v>
      </c>
      <c r="AQ162" s="161">
        <v>52025.0</v>
      </c>
      <c r="AR162" s="161">
        <v>52390.0</v>
      </c>
      <c r="AS162" s="161">
        <v>52755.0</v>
      </c>
      <c r="AT162" s="161">
        <v>53121.0</v>
      </c>
      <c r="AU162" s="161">
        <v>53486.0</v>
      </c>
      <c r="AV162" s="161">
        <v>53851.0</v>
      </c>
      <c r="AW162" s="161">
        <v>54216.0</v>
      </c>
      <c r="AX162" s="161">
        <v>54582.0</v>
      </c>
      <c r="AY162" s="161">
        <v>54947.0</v>
      </c>
    </row>
    <row r="163" ht="13.5" hidden="1" customHeight="1">
      <c r="A163" s="183"/>
      <c r="B163" s="155"/>
      <c r="C163" s="155"/>
      <c r="D163" s="155"/>
      <c r="E163" s="155"/>
      <c r="F163" s="155"/>
      <c r="G163" s="156"/>
      <c r="H163" s="155"/>
      <c r="I163" s="161">
        <v>39607.0</v>
      </c>
      <c r="J163" s="161">
        <v>39973.0</v>
      </c>
      <c r="K163" s="161">
        <v>40338.0</v>
      </c>
      <c r="L163" s="161">
        <v>40703.0</v>
      </c>
      <c r="M163" s="161">
        <v>41068.0</v>
      </c>
      <c r="N163" s="161">
        <v>41434.0</v>
      </c>
      <c r="O163" s="161">
        <v>41799.0</v>
      </c>
      <c r="P163" s="161">
        <v>42164.0</v>
      </c>
      <c r="Q163" s="161">
        <v>42529.0</v>
      </c>
      <c r="R163" s="161">
        <v>42895.0</v>
      </c>
      <c r="S163" s="161">
        <v>43260.0</v>
      </c>
      <c r="T163" s="161">
        <v>43625.0</v>
      </c>
      <c r="U163" s="161">
        <v>43990.0</v>
      </c>
      <c r="V163" s="161">
        <v>44356.0</v>
      </c>
      <c r="W163" s="161">
        <v>44721.0</v>
      </c>
      <c r="X163" s="161">
        <v>45086.0</v>
      </c>
      <c r="Y163" s="161">
        <v>45451.0</v>
      </c>
      <c r="Z163" s="161">
        <v>45817.0</v>
      </c>
      <c r="AA163" s="161">
        <v>46182.0</v>
      </c>
      <c r="AB163" s="161">
        <v>46547.0</v>
      </c>
      <c r="AC163" s="161">
        <v>46912.0</v>
      </c>
      <c r="AD163" s="161">
        <v>47278.0</v>
      </c>
      <c r="AE163" s="161">
        <v>47643.0</v>
      </c>
      <c r="AF163" s="161">
        <v>48008.0</v>
      </c>
      <c r="AG163" s="161">
        <v>48373.0</v>
      </c>
      <c r="AH163" s="161">
        <v>48739.0</v>
      </c>
      <c r="AI163" s="161">
        <v>49104.0</v>
      </c>
      <c r="AJ163" s="161">
        <v>49469.0</v>
      </c>
      <c r="AK163" s="161">
        <v>49834.0</v>
      </c>
      <c r="AL163" s="161">
        <v>50200.0</v>
      </c>
      <c r="AM163" s="161">
        <v>50565.0</v>
      </c>
      <c r="AN163" s="161">
        <v>50930.0</v>
      </c>
      <c r="AO163" s="161">
        <v>51295.0</v>
      </c>
      <c r="AP163" s="161">
        <v>51661.0</v>
      </c>
      <c r="AQ163" s="161">
        <v>52026.0</v>
      </c>
      <c r="AR163" s="161">
        <v>52391.0</v>
      </c>
      <c r="AS163" s="161">
        <v>52756.0</v>
      </c>
      <c r="AT163" s="161">
        <v>53122.0</v>
      </c>
      <c r="AU163" s="161">
        <v>53487.0</v>
      </c>
      <c r="AV163" s="161">
        <v>53852.0</v>
      </c>
      <c r="AW163" s="161">
        <v>54217.0</v>
      </c>
      <c r="AX163" s="161">
        <v>54583.0</v>
      </c>
      <c r="AY163" s="161">
        <v>54948.0</v>
      </c>
    </row>
    <row r="164" ht="13.5" hidden="1" customHeight="1">
      <c r="A164" s="183"/>
      <c r="B164" s="155"/>
      <c r="C164" s="155"/>
      <c r="D164" s="155"/>
      <c r="E164" s="155"/>
      <c r="F164" s="155"/>
      <c r="G164" s="156"/>
      <c r="H164" s="155"/>
      <c r="I164" s="161">
        <v>39608.0</v>
      </c>
      <c r="J164" s="161">
        <v>39974.0</v>
      </c>
      <c r="K164" s="161">
        <v>40339.0</v>
      </c>
      <c r="L164" s="161">
        <v>40704.0</v>
      </c>
      <c r="M164" s="161">
        <v>41069.0</v>
      </c>
      <c r="N164" s="161">
        <v>41435.0</v>
      </c>
      <c r="O164" s="161">
        <v>41800.0</v>
      </c>
      <c r="P164" s="161">
        <v>42165.0</v>
      </c>
      <c r="Q164" s="161">
        <v>42530.0</v>
      </c>
      <c r="R164" s="161">
        <v>42896.0</v>
      </c>
      <c r="S164" s="161">
        <v>43261.0</v>
      </c>
      <c r="T164" s="161">
        <v>43626.0</v>
      </c>
      <c r="U164" s="161">
        <v>43991.0</v>
      </c>
      <c r="V164" s="161">
        <v>44357.0</v>
      </c>
      <c r="W164" s="161">
        <v>44722.0</v>
      </c>
      <c r="X164" s="161">
        <v>45087.0</v>
      </c>
      <c r="Y164" s="161">
        <v>45452.0</v>
      </c>
      <c r="Z164" s="161">
        <v>45818.0</v>
      </c>
      <c r="AA164" s="161">
        <v>46183.0</v>
      </c>
      <c r="AB164" s="161">
        <v>46548.0</v>
      </c>
      <c r="AC164" s="161">
        <v>46913.0</v>
      </c>
      <c r="AD164" s="161">
        <v>47279.0</v>
      </c>
      <c r="AE164" s="161">
        <v>47644.0</v>
      </c>
      <c r="AF164" s="161">
        <v>48009.0</v>
      </c>
      <c r="AG164" s="161">
        <v>48374.0</v>
      </c>
      <c r="AH164" s="161">
        <v>48740.0</v>
      </c>
      <c r="AI164" s="161">
        <v>49105.0</v>
      </c>
      <c r="AJ164" s="161">
        <v>49470.0</v>
      </c>
      <c r="AK164" s="161">
        <v>49835.0</v>
      </c>
      <c r="AL164" s="161">
        <v>50201.0</v>
      </c>
      <c r="AM164" s="161">
        <v>50566.0</v>
      </c>
      <c r="AN164" s="161">
        <v>50931.0</v>
      </c>
      <c r="AO164" s="161">
        <v>51296.0</v>
      </c>
      <c r="AP164" s="161">
        <v>51662.0</v>
      </c>
      <c r="AQ164" s="161">
        <v>52027.0</v>
      </c>
      <c r="AR164" s="161">
        <v>52392.0</v>
      </c>
      <c r="AS164" s="161">
        <v>52757.0</v>
      </c>
      <c r="AT164" s="161">
        <v>53123.0</v>
      </c>
      <c r="AU164" s="161">
        <v>53488.0</v>
      </c>
      <c r="AV164" s="161">
        <v>53853.0</v>
      </c>
      <c r="AW164" s="161">
        <v>54218.0</v>
      </c>
      <c r="AX164" s="161">
        <v>54584.0</v>
      </c>
      <c r="AY164" s="161">
        <v>54949.0</v>
      </c>
    </row>
    <row r="165" ht="13.5" hidden="1" customHeight="1">
      <c r="A165" s="183"/>
      <c r="B165" s="155"/>
      <c r="C165" s="155"/>
      <c r="D165" s="155"/>
      <c r="E165" s="155"/>
      <c r="F165" s="155"/>
      <c r="G165" s="156"/>
      <c r="H165" s="155"/>
      <c r="I165" s="161">
        <v>39609.0</v>
      </c>
      <c r="J165" s="161">
        <v>39975.0</v>
      </c>
      <c r="K165" s="161">
        <v>40340.0</v>
      </c>
      <c r="L165" s="161">
        <v>40705.0</v>
      </c>
      <c r="M165" s="161">
        <v>41070.0</v>
      </c>
      <c r="N165" s="161">
        <v>41436.0</v>
      </c>
      <c r="O165" s="161">
        <v>41801.0</v>
      </c>
      <c r="P165" s="161">
        <v>42166.0</v>
      </c>
      <c r="Q165" s="161">
        <v>42531.0</v>
      </c>
      <c r="R165" s="161">
        <v>42897.0</v>
      </c>
      <c r="S165" s="161">
        <v>43262.0</v>
      </c>
      <c r="T165" s="161">
        <v>43627.0</v>
      </c>
      <c r="U165" s="161">
        <v>43992.0</v>
      </c>
      <c r="V165" s="161">
        <v>44358.0</v>
      </c>
      <c r="W165" s="161">
        <v>44723.0</v>
      </c>
      <c r="X165" s="161">
        <v>45088.0</v>
      </c>
      <c r="Y165" s="161">
        <v>45453.0</v>
      </c>
      <c r="Z165" s="161">
        <v>45819.0</v>
      </c>
      <c r="AA165" s="161">
        <v>46184.0</v>
      </c>
      <c r="AB165" s="161">
        <v>46549.0</v>
      </c>
      <c r="AC165" s="161">
        <v>46914.0</v>
      </c>
      <c r="AD165" s="161">
        <v>47280.0</v>
      </c>
      <c r="AE165" s="161">
        <v>47645.0</v>
      </c>
      <c r="AF165" s="161">
        <v>48010.0</v>
      </c>
      <c r="AG165" s="161">
        <v>48375.0</v>
      </c>
      <c r="AH165" s="161">
        <v>48741.0</v>
      </c>
      <c r="AI165" s="161">
        <v>49106.0</v>
      </c>
      <c r="AJ165" s="161">
        <v>49471.0</v>
      </c>
      <c r="AK165" s="161">
        <v>49836.0</v>
      </c>
      <c r="AL165" s="161">
        <v>50202.0</v>
      </c>
      <c r="AM165" s="161">
        <v>50567.0</v>
      </c>
      <c r="AN165" s="161">
        <v>50932.0</v>
      </c>
      <c r="AO165" s="161">
        <v>51297.0</v>
      </c>
      <c r="AP165" s="161">
        <v>51663.0</v>
      </c>
      <c r="AQ165" s="161">
        <v>52028.0</v>
      </c>
      <c r="AR165" s="161">
        <v>52393.0</v>
      </c>
      <c r="AS165" s="161">
        <v>52758.0</v>
      </c>
      <c r="AT165" s="161">
        <v>53124.0</v>
      </c>
      <c r="AU165" s="161">
        <v>53489.0</v>
      </c>
      <c r="AV165" s="161">
        <v>53854.0</v>
      </c>
      <c r="AW165" s="161">
        <v>54219.0</v>
      </c>
      <c r="AX165" s="161">
        <v>54585.0</v>
      </c>
      <c r="AY165" s="161">
        <v>54950.0</v>
      </c>
    </row>
    <row r="166" ht="13.5" hidden="1" customHeight="1">
      <c r="A166" s="183"/>
      <c r="B166" s="155"/>
      <c r="C166" s="155"/>
      <c r="D166" s="155"/>
      <c r="E166" s="155"/>
      <c r="F166" s="155"/>
      <c r="G166" s="156"/>
      <c r="H166" s="155"/>
      <c r="I166" s="161">
        <v>39610.0</v>
      </c>
      <c r="J166" s="161">
        <v>39976.0</v>
      </c>
      <c r="K166" s="161">
        <v>40341.0</v>
      </c>
      <c r="L166" s="161">
        <v>40706.0</v>
      </c>
      <c r="M166" s="161">
        <v>41071.0</v>
      </c>
      <c r="N166" s="161">
        <v>41437.0</v>
      </c>
      <c r="O166" s="161">
        <v>41802.0</v>
      </c>
      <c r="P166" s="161">
        <v>42167.0</v>
      </c>
      <c r="Q166" s="161">
        <v>42532.0</v>
      </c>
      <c r="R166" s="161">
        <v>42898.0</v>
      </c>
      <c r="S166" s="161">
        <v>43263.0</v>
      </c>
      <c r="T166" s="161">
        <v>43628.0</v>
      </c>
      <c r="U166" s="161">
        <v>43993.0</v>
      </c>
      <c r="V166" s="161">
        <v>44359.0</v>
      </c>
      <c r="W166" s="161">
        <v>44724.0</v>
      </c>
      <c r="X166" s="161">
        <v>45089.0</v>
      </c>
      <c r="Y166" s="161">
        <v>45454.0</v>
      </c>
      <c r="Z166" s="161">
        <v>45820.0</v>
      </c>
      <c r="AA166" s="161">
        <v>46185.0</v>
      </c>
      <c r="AB166" s="161">
        <v>46550.0</v>
      </c>
      <c r="AC166" s="161">
        <v>46915.0</v>
      </c>
      <c r="AD166" s="161">
        <v>47281.0</v>
      </c>
      <c r="AE166" s="161">
        <v>47646.0</v>
      </c>
      <c r="AF166" s="161">
        <v>48011.0</v>
      </c>
      <c r="AG166" s="161">
        <v>48376.0</v>
      </c>
      <c r="AH166" s="161">
        <v>48742.0</v>
      </c>
      <c r="AI166" s="161">
        <v>49107.0</v>
      </c>
      <c r="AJ166" s="161">
        <v>49472.0</v>
      </c>
      <c r="AK166" s="161">
        <v>49837.0</v>
      </c>
      <c r="AL166" s="161">
        <v>50203.0</v>
      </c>
      <c r="AM166" s="161">
        <v>50568.0</v>
      </c>
      <c r="AN166" s="161">
        <v>50933.0</v>
      </c>
      <c r="AO166" s="161">
        <v>51298.0</v>
      </c>
      <c r="AP166" s="161">
        <v>51664.0</v>
      </c>
      <c r="AQ166" s="161">
        <v>52029.0</v>
      </c>
      <c r="AR166" s="161">
        <v>52394.0</v>
      </c>
      <c r="AS166" s="161">
        <v>52759.0</v>
      </c>
      <c r="AT166" s="161">
        <v>53125.0</v>
      </c>
      <c r="AU166" s="161">
        <v>53490.0</v>
      </c>
      <c r="AV166" s="161">
        <v>53855.0</v>
      </c>
      <c r="AW166" s="161">
        <v>54220.0</v>
      </c>
      <c r="AX166" s="161">
        <v>54586.0</v>
      </c>
      <c r="AY166" s="161">
        <v>54951.0</v>
      </c>
    </row>
    <row r="167" ht="13.5" hidden="1" customHeight="1">
      <c r="A167" s="183"/>
      <c r="B167" s="155"/>
      <c r="C167" s="155"/>
      <c r="D167" s="155"/>
      <c r="E167" s="155"/>
      <c r="F167" s="155"/>
      <c r="G167" s="156"/>
      <c r="H167" s="155"/>
      <c r="I167" s="161">
        <v>39611.0</v>
      </c>
      <c r="J167" s="161">
        <v>39977.0</v>
      </c>
      <c r="K167" s="161">
        <v>40342.0</v>
      </c>
      <c r="L167" s="161">
        <v>40707.0</v>
      </c>
      <c r="M167" s="161">
        <v>41072.0</v>
      </c>
      <c r="N167" s="161">
        <v>41438.0</v>
      </c>
      <c r="O167" s="161">
        <v>41803.0</v>
      </c>
      <c r="P167" s="161">
        <v>42168.0</v>
      </c>
      <c r="Q167" s="161">
        <v>42533.0</v>
      </c>
      <c r="R167" s="161">
        <v>42899.0</v>
      </c>
      <c r="S167" s="161">
        <v>43264.0</v>
      </c>
      <c r="T167" s="161">
        <v>43629.0</v>
      </c>
      <c r="U167" s="161">
        <v>43994.0</v>
      </c>
      <c r="V167" s="161">
        <v>44360.0</v>
      </c>
      <c r="W167" s="161">
        <v>44725.0</v>
      </c>
      <c r="X167" s="161">
        <v>45090.0</v>
      </c>
      <c r="Y167" s="161">
        <v>45455.0</v>
      </c>
      <c r="Z167" s="161">
        <v>45821.0</v>
      </c>
      <c r="AA167" s="161">
        <v>46186.0</v>
      </c>
      <c r="AB167" s="161">
        <v>46551.0</v>
      </c>
      <c r="AC167" s="161">
        <v>46916.0</v>
      </c>
      <c r="AD167" s="161">
        <v>47282.0</v>
      </c>
      <c r="AE167" s="161">
        <v>47647.0</v>
      </c>
      <c r="AF167" s="161">
        <v>48012.0</v>
      </c>
      <c r="AG167" s="161">
        <v>48377.0</v>
      </c>
      <c r="AH167" s="161">
        <v>48743.0</v>
      </c>
      <c r="AI167" s="161">
        <v>49108.0</v>
      </c>
      <c r="AJ167" s="161">
        <v>49473.0</v>
      </c>
      <c r="AK167" s="161">
        <v>49838.0</v>
      </c>
      <c r="AL167" s="161">
        <v>50204.0</v>
      </c>
      <c r="AM167" s="161">
        <v>50569.0</v>
      </c>
      <c r="AN167" s="161">
        <v>50934.0</v>
      </c>
      <c r="AO167" s="161">
        <v>51299.0</v>
      </c>
      <c r="AP167" s="161">
        <v>51665.0</v>
      </c>
      <c r="AQ167" s="161">
        <v>52030.0</v>
      </c>
      <c r="AR167" s="161">
        <v>52395.0</v>
      </c>
      <c r="AS167" s="161">
        <v>52760.0</v>
      </c>
      <c r="AT167" s="161">
        <v>53126.0</v>
      </c>
      <c r="AU167" s="161">
        <v>53491.0</v>
      </c>
      <c r="AV167" s="161">
        <v>53856.0</v>
      </c>
      <c r="AW167" s="161">
        <v>54221.0</v>
      </c>
      <c r="AX167" s="161">
        <v>54587.0</v>
      </c>
      <c r="AY167" s="161">
        <v>54952.0</v>
      </c>
    </row>
    <row r="168" ht="13.5" hidden="1" customHeight="1">
      <c r="A168" s="183"/>
      <c r="B168" s="155"/>
      <c r="C168" s="155"/>
      <c r="D168" s="155"/>
      <c r="E168" s="155"/>
      <c r="F168" s="155"/>
      <c r="G168" s="156"/>
      <c r="H168" s="155"/>
      <c r="I168" s="161">
        <v>39612.0</v>
      </c>
      <c r="J168" s="161">
        <v>39978.0</v>
      </c>
      <c r="K168" s="161">
        <v>40343.0</v>
      </c>
      <c r="L168" s="161">
        <v>40708.0</v>
      </c>
      <c r="M168" s="161">
        <v>41073.0</v>
      </c>
      <c r="N168" s="161">
        <v>41439.0</v>
      </c>
      <c r="O168" s="161">
        <v>41804.0</v>
      </c>
      <c r="P168" s="161">
        <v>42169.0</v>
      </c>
      <c r="Q168" s="161">
        <v>42534.0</v>
      </c>
      <c r="R168" s="161">
        <v>42900.0</v>
      </c>
      <c r="S168" s="161">
        <v>43265.0</v>
      </c>
      <c r="T168" s="161">
        <v>43630.0</v>
      </c>
      <c r="U168" s="161">
        <v>43995.0</v>
      </c>
      <c r="V168" s="161">
        <v>44361.0</v>
      </c>
      <c r="W168" s="161">
        <v>44726.0</v>
      </c>
      <c r="X168" s="161">
        <v>45091.0</v>
      </c>
      <c r="Y168" s="161">
        <v>45456.0</v>
      </c>
      <c r="Z168" s="161">
        <v>45822.0</v>
      </c>
      <c r="AA168" s="161">
        <v>46187.0</v>
      </c>
      <c r="AB168" s="161">
        <v>46552.0</v>
      </c>
      <c r="AC168" s="161">
        <v>46917.0</v>
      </c>
      <c r="AD168" s="161">
        <v>47283.0</v>
      </c>
      <c r="AE168" s="161">
        <v>47648.0</v>
      </c>
      <c r="AF168" s="161">
        <v>48013.0</v>
      </c>
      <c r="AG168" s="161">
        <v>48378.0</v>
      </c>
      <c r="AH168" s="161">
        <v>48744.0</v>
      </c>
      <c r="AI168" s="161">
        <v>49109.0</v>
      </c>
      <c r="AJ168" s="161">
        <v>49474.0</v>
      </c>
      <c r="AK168" s="161">
        <v>49839.0</v>
      </c>
      <c r="AL168" s="161">
        <v>50205.0</v>
      </c>
      <c r="AM168" s="161">
        <v>50570.0</v>
      </c>
      <c r="AN168" s="161">
        <v>50935.0</v>
      </c>
      <c r="AO168" s="161">
        <v>51300.0</v>
      </c>
      <c r="AP168" s="161">
        <v>51666.0</v>
      </c>
      <c r="AQ168" s="161">
        <v>52031.0</v>
      </c>
      <c r="AR168" s="161">
        <v>52396.0</v>
      </c>
      <c r="AS168" s="161">
        <v>52761.0</v>
      </c>
      <c r="AT168" s="161">
        <v>53127.0</v>
      </c>
      <c r="AU168" s="161">
        <v>53492.0</v>
      </c>
      <c r="AV168" s="161">
        <v>53857.0</v>
      </c>
      <c r="AW168" s="161">
        <v>54222.0</v>
      </c>
      <c r="AX168" s="161">
        <v>54588.0</v>
      </c>
      <c r="AY168" s="161">
        <v>54953.0</v>
      </c>
    </row>
    <row r="169" ht="13.5" hidden="1" customHeight="1">
      <c r="A169" s="183"/>
      <c r="B169" s="155"/>
      <c r="C169" s="155"/>
      <c r="D169" s="155"/>
      <c r="E169" s="155"/>
      <c r="F169" s="155"/>
      <c r="G169" s="156"/>
      <c r="H169" s="155"/>
      <c r="I169" s="161">
        <v>39613.0</v>
      </c>
      <c r="J169" s="161">
        <v>39979.0</v>
      </c>
      <c r="K169" s="161">
        <v>40344.0</v>
      </c>
      <c r="L169" s="161">
        <v>40709.0</v>
      </c>
      <c r="M169" s="161">
        <v>41074.0</v>
      </c>
      <c r="N169" s="161">
        <v>41440.0</v>
      </c>
      <c r="O169" s="161">
        <v>41805.0</v>
      </c>
      <c r="P169" s="161">
        <v>42170.0</v>
      </c>
      <c r="Q169" s="161">
        <v>42535.0</v>
      </c>
      <c r="R169" s="161">
        <v>42901.0</v>
      </c>
      <c r="S169" s="161">
        <v>43266.0</v>
      </c>
      <c r="T169" s="161">
        <v>43631.0</v>
      </c>
      <c r="U169" s="161">
        <v>43996.0</v>
      </c>
      <c r="V169" s="161">
        <v>44362.0</v>
      </c>
      <c r="W169" s="161">
        <v>44727.0</v>
      </c>
      <c r="X169" s="161">
        <v>45092.0</v>
      </c>
      <c r="Y169" s="161">
        <v>45457.0</v>
      </c>
      <c r="Z169" s="161">
        <v>45823.0</v>
      </c>
      <c r="AA169" s="161">
        <v>46188.0</v>
      </c>
      <c r="AB169" s="161">
        <v>46553.0</v>
      </c>
      <c r="AC169" s="161">
        <v>46918.0</v>
      </c>
      <c r="AD169" s="161">
        <v>47284.0</v>
      </c>
      <c r="AE169" s="161">
        <v>47649.0</v>
      </c>
      <c r="AF169" s="161">
        <v>48014.0</v>
      </c>
      <c r="AG169" s="161">
        <v>48379.0</v>
      </c>
      <c r="AH169" s="161">
        <v>48745.0</v>
      </c>
      <c r="AI169" s="161">
        <v>49110.0</v>
      </c>
      <c r="AJ169" s="161">
        <v>49475.0</v>
      </c>
      <c r="AK169" s="161">
        <v>49840.0</v>
      </c>
      <c r="AL169" s="161">
        <v>50206.0</v>
      </c>
      <c r="AM169" s="161">
        <v>50571.0</v>
      </c>
      <c r="AN169" s="161">
        <v>50936.0</v>
      </c>
      <c r="AO169" s="161">
        <v>51301.0</v>
      </c>
      <c r="AP169" s="161">
        <v>51667.0</v>
      </c>
      <c r="AQ169" s="161">
        <v>52032.0</v>
      </c>
      <c r="AR169" s="161">
        <v>52397.0</v>
      </c>
      <c r="AS169" s="161">
        <v>52762.0</v>
      </c>
      <c r="AT169" s="161">
        <v>53128.0</v>
      </c>
      <c r="AU169" s="161">
        <v>53493.0</v>
      </c>
      <c r="AV169" s="161">
        <v>53858.0</v>
      </c>
      <c r="AW169" s="161">
        <v>54223.0</v>
      </c>
      <c r="AX169" s="161">
        <v>54589.0</v>
      </c>
      <c r="AY169" s="161">
        <v>54954.0</v>
      </c>
    </row>
    <row r="170" ht="13.5" hidden="1" customHeight="1">
      <c r="A170" s="183"/>
      <c r="B170" s="155"/>
      <c r="C170" s="155"/>
      <c r="D170" s="155"/>
      <c r="E170" s="155"/>
      <c r="F170" s="155"/>
      <c r="G170" s="156"/>
      <c r="H170" s="155"/>
      <c r="I170" s="161">
        <v>39614.0</v>
      </c>
      <c r="J170" s="161">
        <v>39980.0</v>
      </c>
      <c r="K170" s="161">
        <v>40345.0</v>
      </c>
      <c r="L170" s="161">
        <v>40710.0</v>
      </c>
      <c r="M170" s="161">
        <v>41075.0</v>
      </c>
      <c r="N170" s="161">
        <v>41441.0</v>
      </c>
      <c r="O170" s="161">
        <v>41806.0</v>
      </c>
      <c r="P170" s="161">
        <v>42171.0</v>
      </c>
      <c r="Q170" s="161">
        <v>42536.0</v>
      </c>
      <c r="R170" s="161">
        <v>42902.0</v>
      </c>
      <c r="S170" s="161">
        <v>43267.0</v>
      </c>
      <c r="T170" s="161">
        <v>43632.0</v>
      </c>
      <c r="U170" s="161">
        <v>43997.0</v>
      </c>
      <c r="V170" s="161">
        <v>44363.0</v>
      </c>
      <c r="W170" s="161">
        <v>44728.0</v>
      </c>
      <c r="X170" s="161">
        <v>45093.0</v>
      </c>
      <c r="Y170" s="161">
        <v>45458.0</v>
      </c>
      <c r="Z170" s="161">
        <v>45824.0</v>
      </c>
      <c r="AA170" s="161">
        <v>46189.0</v>
      </c>
      <c r="AB170" s="161">
        <v>46554.0</v>
      </c>
      <c r="AC170" s="161">
        <v>46919.0</v>
      </c>
      <c r="AD170" s="161">
        <v>47285.0</v>
      </c>
      <c r="AE170" s="161">
        <v>47650.0</v>
      </c>
      <c r="AF170" s="161">
        <v>48015.0</v>
      </c>
      <c r="AG170" s="161">
        <v>48380.0</v>
      </c>
      <c r="AH170" s="161">
        <v>48746.0</v>
      </c>
      <c r="AI170" s="161">
        <v>49111.0</v>
      </c>
      <c r="AJ170" s="161">
        <v>49476.0</v>
      </c>
      <c r="AK170" s="161">
        <v>49841.0</v>
      </c>
      <c r="AL170" s="161">
        <v>50207.0</v>
      </c>
      <c r="AM170" s="161">
        <v>50572.0</v>
      </c>
      <c r="AN170" s="161">
        <v>50937.0</v>
      </c>
      <c r="AO170" s="161">
        <v>51302.0</v>
      </c>
      <c r="AP170" s="161">
        <v>51668.0</v>
      </c>
      <c r="AQ170" s="161">
        <v>52033.0</v>
      </c>
      <c r="AR170" s="161">
        <v>52398.0</v>
      </c>
      <c r="AS170" s="161">
        <v>52763.0</v>
      </c>
      <c r="AT170" s="161">
        <v>53129.0</v>
      </c>
      <c r="AU170" s="161">
        <v>53494.0</v>
      </c>
      <c r="AV170" s="161">
        <v>53859.0</v>
      </c>
      <c r="AW170" s="161">
        <v>54224.0</v>
      </c>
      <c r="AX170" s="161">
        <v>54590.0</v>
      </c>
      <c r="AY170" s="161">
        <v>54955.0</v>
      </c>
    </row>
    <row r="171" ht="13.5" hidden="1" customHeight="1">
      <c r="A171" s="183"/>
      <c r="B171" s="155"/>
      <c r="C171" s="155"/>
      <c r="D171" s="155"/>
      <c r="E171" s="155"/>
      <c r="F171" s="155"/>
      <c r="G171" s="156"/>
      <c r="H171" s="155"/>
      <c r="I171" s="161">
        <v>39615.0</v>
      </c>
      <c r="J171" s="161">
        <v>39981.0</v>
      </c>
      <c r="K171" s="161">
        <v>40346.0</v>
      </c>
      <c r="L171" s="161">
        <v>40711.0</v>
      </c>
      <c r="M171" s="161">
        <v>41076.0</v>
      </c>
      <c r="N171" s="161">
        <v>41442.0</v>
      </c>
      <c r="O171" s="161">
        <v>41807.0</v>
      </c>
      <c r="P171" s="161">
        <v>42172.0</v>
      </c>
      <c r="Q171" s="161">
        <v>42537.0</v>
      </c>
      <c r="R171" s="161">
        <v>42903.0</v>
      </c>
      <c r="S171" s="161">
        <v>43268.0</v>
      </c>
      <c r="T171" s="161">
        <v>43633.0</v>
      </c>
      <c r="U171" s="161">
        <v>43998.0</v>
      </c>
      <c r="V171" s="161">
        <v>44364.0</v>
      </c>
      <c r="W171" s="161">
        <v>44729.0</v>
      </c>
      <c r="X171" s="161">
        <v>45094.0</v>
      </c>
      <c r="Y171" s="161">
        <v>45459.0</v>
      </c>
      <c r="Z171" s="161">
        <v>45825.0</v>
      </c>
      <c r="AA171" s="161">
        <v>46190.0</v>
      </c>
      <c r="AB171" s="161">
        <v>46555.0</v>
      </c>
      <c r="AC171" s="161">
        <v>46920.0</v>
      </c>
      <c r="AD171" s="161">
        <v>47286.0</v>
      </c>
      <c r="AE171" s="161">
        <v>47651.0</v>
      </c>
      <c r="AF171" s="161">
        <v>48016.0</v>
      </c>
      <c r="AG171" s="161">
        <v>48381.0</v>
      </c>
      <c r="AH171" s="161">
        <v>48747.0</v>
      </c>
      <c r="AI171" s="161">
        <v>49112.0</v>
      </c>
      <c r="AJ171" s="161">
        <v>49477.0</v>
      </c>
      <c r="AK171" s="161">
        <v>49842.0</v>
      </c>
      <c r="AL171" s="161">
        <v>50208.0</v>
      </c>
      <c r="AM171" s="161">
        <v>50573.0</v>
      </c>
      <c r="AN171" s="161">
        <v>50938.0</v>
      </c>
      <c r="AO171" s="161">
        <v>51303.0</v>
      </c>
      <c r="AP171" s="161">
        <v>51669.0</v>
      </c>
      <c r="AQ171" s="161">
        <v>52034.0</v>
      </c>
      <c r="AR171" s="161">
        <v>52399.0</v>
      </c>
      <c r="AS171" s="161">
        <v>52764.0</v>
      </c>
      <c r="AT171" s="161">
        <v>53130.0</v>
      </c>
      <c r="AU171" s="161">
        <v>53495.0</v>
      </c>
      <c r="AV171" s="161">
        <v>53860.0</v>
      </c>
      <c r="AW171" s="161">
        <v>54225.0</v>
      </c>
      <c r="AX171" s="161">
        <v>54591.0</v>
      </c>
      <c r="AY171" s="161">
        <v>54956.0</v>
      </c>
    </row>
    <row r="172" ht="13.5" hidden="1" customHeight="1">
      <c r="A172" s="183"/>
      <c r="B172" s="155"/>
      <c r="C172" s="155"/>
      <c r="D172" s="155"/>
      <c r="E172" s="155"/>
      <c r="F172" s="155"/>
      <c r="G172" s="156"/>
      <c r="H172" s="155"/>
      <c r="I172" s="161">
        <v>39616.0</v>
      </c>
      <c r="J172" s="161">
        <v>39982.0</v>
      </c>
      <c r="K172" s="161">
        <v>40347.0</v>
      </c>
      <c r="L172" s="161">
        <v>40712.0</v>
      </c>
      <c r="M172" s="161">
        <v>41077.0</v>
      </c>
      <c r="N172" s="161">
        <v>41443.0</v>
      </c>
      <c r="O172" s="161">
        <v>41808.0</v>
      </c>
      <c r="P172" s="161">
        <v>42173.0</v>
      </c>
      <c r="Q172" s="161">
        <v>42538.0</v>
      </c>
      <c r="R172" s="161">
        <v>42904.0</v>
      </c>
      <c r="S172" s="161">
        <v>43269.0</v>
      </c>
      <c r="T172" s="161">
        <v>43634.0</v>
      </c>
      <c r="U172" s="161">
        <v>43999.0</v>
      </c>
      <c r="V172" s="161">
        <v>44365.0</v>
      </c>
      <c r="W172" s="161">
        <v>44730.0</v>
      </c>
      <c r="X172" s="161">
        <v>45095.0</v>
      </c>
      <c r="Y172" s="161">
        <v>45460.0</v>
      </c>
      <c r="Z172" s="161">
        <v>45826.0</v>
      </c>
      <c r="AA172" s="161">
        <v>46191.0</v>
      </c>
      <c r="AB172" s="161">
        <v>46556.0</v>
      </c>
      <c r="AC172" s="161">
        <v>46921.0</v>
      </c>
      <c r="AD172" s="161">
        <v>47287.0</v>
      </c>
      <c r="AE172" s="161">
        <v>47652.0</v>
      </c>
      <c r="AF172" s="161">
        <v>48017.0</v>
      </c>
      <c r="AG172" s="161">
        <v>48382.0</v>
      </c>
      <c r="AH172" s="161">
        <v>48748.0</v>
      </c>
      <c r="AI172" s="161">
        <v>49113.0</v>
      </c>
      <c r="AJ172" s="161">
        <v>49478.0</v>
      </c>
      <c r="AK172" s="161">
        <v>49843.0</v>
      </c>
      <c r="AL172" s="161">
        <v>50209.0</v>
      </c>
      <c r="AM172" s="161">
        <v>50574.0</v>
      </c>
      <c r="AN172" s="161">
        <v>50939.0</v>
      </c>
      <c r="AO172" s="161">
        <v>51304.0</v>
      </c>
      <c r="AP172" s="161">
        <v>51670.0</v>
      </c>
      <c r="AQ172" s="161">
        <v>52035.0</v>
      </c>
      <c r="AR172" s="161">
        <v>52400.0</v>
      </c>
      <c r="AS172" s="161">
        <v>52765.0</v>
      </c>
      <c r="AT172" s="161">
        <v>53131.0</v>
      </c>
      <c r="AU172" s="161">
        <v>53496.0</v>
      </c>
      <c r="AV172" s="161">
        <v>53861.0</v>
      </c>
      <c r="AW172" s="161">
        <v>54226.0</v>
      </c>
      <c r="AX172" s="161">
        <v>54592.0</v>
      </c>
      <c r="AY172" s="161">
        <v>54957.0</v>
      </c>
    </row>
    <row r="173" ht="13.5" hidden="1" customHeight="1">
      <c r="A173" s="183"/>
      <c r="B173" s="155"/>
      <c r="C173" s="155"/>
      <c r="D173" s="155"/>
      <c r="E173" s="155"/>
      <c r="F173" s="155"/>
      <c r="G173" s="156"/>
      <c r="H173" s="155"/>
      <c r="I173" s="161">
        <v>39617.0</v>
      </c>
      <c r="J173" s="161">
        <v>39983.0</v>
      </c>
      <c r="K173" s="161">
        <v>40348.0</v>
      </c>
      <c r="L173" s="161">
        <v>40713.0</v>
      </c>
      <c r="M173" s="161">
        <v>41078.0</v>
      </c>
      <c r="N173" s="161">
        <v>41444.0</v>
      </c>
      <c r="O173" s="161">
        <v>41809.0</v>
      </c>
      <c r="P173" s="161">
        <v>42174.0</v>
      </c>
      <c r="Q173" s="161">
        <v>42539.0</v>
      </c>
      <c r="R173" s="161">
        <v>42905.0</v>
      </c>
      <c r="S173" s="161">
        <v>43270.0</v>
      </c>
      <c r="T173" s="161">
        <v>43635.0</v>
      </c>
      <c r="U173" s="161">
        <v>44000.0</v>
      </c>
      <c r="V173" s="161">
        <v>44366.0</v>
      </c>
      <c r="W173" s="161">
        <v>44731.0</v>
      </c>
      <c r="X173" s="161">
        <v>45096.0</v>
      </c>
      <c r="Y173" s="161">
        <v>45461.0</v>
      </c>
      <c r="Z173" s="161">
        <v>45827.0</v>
      </c>
      <c r="AA173" s="161">
        <v>46192.0</v>
      </c>
      <c r="AB173" s="161">
        <v>46557.0</v>
      </c>
      <c r="AC173" s="161">
        <v>46922.0</v>
      </c>
      <c r="AD173" s="161">
        <v>47288.0</v>
      </c>
      <c r="AE173" s="161">
        <v>47653.0</v>
      </c>
      <c r="AF173" s="161">
        <v>48018.0</v>
      </c>
      <c r="AG173" s="161">
        <v>48383.0</v>
      </c>
      <c r="AH173" s="161">
        <v>48749.0</v>
      </c>
      <c r="AI173" s="161">
        <v>49114.0</v>
      </c>
      <c r="AJ173" s="161">
        <v>49479.0</v>
      </c>
      <c r="AK173" s="161">
        <v>49844.0</v>
      </c>
      <c r="AL173" s="161">
        <v>50210.0</v>
      </c>
      <c r="AM173" s="161">
        <v>50575.0</v>
      </c>
      <c r="AN173" s="161">
        <v>50940.0</v>
      </c>
      <c r="AO173" s="161">
        <v>51305.0</v>
      </c>
      <c r="AP173" s="161">
        <v>51671.0</v>
      </c>
      <c r="AQ173" s="161">
        <v>52036.0</v>
      </c>
      <c r="AR173" s="161">
        <v>52401.0</v>
      </c>
      <c r="AS173" s="161">
        <v>52766.0</v>
      </c>
      <c r="AT173" s="161">
        <v>53132.0</v>
      </c>
      <c r="AU173" s="161">
        <v>53497.0</v>
      </c>
      <c r="AV173" s="161">
        <v>53862.0</v>
      </c>
      <c r="AW173" s="161">
        <v>54227.0</v>
      </c>
      <c r="AX173" s="161">
        <v>54593.0</v>
      </c>
      <c r="AY173" s="161">
        <v>54958.0</v>
      </c>
    </row>
    <row r="174" ht="13.5" hidden="1" customHeight="1">
      <c r="A174" s="183"/>
      <c r="B174" s="155"/>
      <c r="C174" s="155"/>
      <c r="D174" s="155"/>
      <c r="E174" s="155"/>
      <c r="F174" s="155"/>
      <c r="G174" s="156"/>
      <c r="H174" s="155"/>
      <c r="I174" s="161">
        <v>39618.0</v>
      </c>
      <c r="J174" s="161">
        <v>39984.0</v>
      </c>
      <c r="K174" s="161">
        <v>40349.0</v>
      </c>
      <c r="L174" s="161">
        <v>40714.0</v>
      </c>
      <c r="M174" s="161">
        <v>41079.0</v>
      </c>
      <c r="N174" s="161">
        <v>41445.0</v>
      </c>
      <c r="O174" s="161">
        <v>41810.0</v>
      </c>
      <c r="P174" s="161">
        <v>42175.0</v>
      </c>
      <c r="Q174" s="161">
        <v>42540.0</v>
      </c>
      <c r="R174" s="161">
        <v>42906.0</v>
      </c>
      <c r="S174" s="161">
        <v>43271.0</v>
      </c>
      <c r="T174" s="161">
        <v>43636.0</v>
      </c>
      <c r="U174" s="161">
        <v>44001.0</v>
      </c>
      <c r="V174" s="161">
        <v>44367.0</v>
      </c>
      <c r="W174" s="161">
        <v>44732.0</v>
      </c>
      <c r="X174" s="161">
        <v>45097.0</v>
      </c>
      <c r="Y174" s="161">
        <v>45462.0</v>
      </c>
      <c r="Z174" s="161">
        <v>45828.0</v>
      </c>
      <c r="AA174" s="161">
        <v>46193.0</v>
      </c>
      <c r="AB174" s="161">
        <v>46558.0</v>
      </c>
      <c r="AC174" s="161">
        <v>46923.0</v>
      </c>
      <c r="AD174" s="161">
        <v>47289.0</v>
      </c>
      <c r="AE174" s="161">
        <v>47654.0</v>
      </c>
      <c r="AF174" s="161">
        <v>48019.0</v>
      </c>
      <c r="AG174" s="161">
        <v>48384.0</v>
      </c>
      <c r="AH174" s="161">
        <v>48750.0</v>
      </c>
      <c r="AI174" s="161">
        <v>49115.0</v>
      </c>
      <c r="AJ174" s="161">
        <v>49480.0</v>
      </c>
      <c r="AK174" s="161">
        <v>49845.0</v>
      </c>
      <c r="AL174" s="161">
        <v>50211.0</v>
      </c>
      <c r="AM174" s="161">
        <v>50576.0</v>
      </c>
      <c r="AN174" s="161">
        <v>50941.0</v>
      </c>
      <c r="AO174" s="161">
        <v>51306.0</v>
      </c>
      <c r="AP174" s="161">
        <v>51672.0</v>
      </c>
      <c r="AQ174" s="161">
        <v>52037.0</v>
      </c>
      <c r="AR174" s="161">
        <v>52402.0</v>
      </c>
      <c r="AS174" s="161">
        <v>52767.0</v>
      </c>
      <c r="AT174" s="161">
        <v>53133.0</v>
      </c>
      <c r="AU174" s="161">
        <v>53498.0</v>
      </c>
      <c r="AV174" s="161">
        <v>53863.0</v>
      </c>
      <c r="AW174" s="161">
        <v>54228.0</v>
      </c>
      <c r="AX174" s="161">
        <v>54594.0</v>
      </c>
      <c r="AY174" s="161">
        <v>54959.0</v>
      </c>
    </row>
    <row r="175" ht="13.5" hidden="1" customHeight="1">
      <c r="A175" s="183"/>
      <c r="B175" s="155"/>
      <c r="C175" s="155"/>
      <c r="D175" s="155"/>
      <c r="E175" s="155"/>
      <c r="F175" s="155"/>
      <c r="G175" s="156"/>
      <c r="H175" s="155"/>
      <c r="I175" s="161">
        <v>39619.0</v>
      </c>
      <c r="J175" s="161">
        <v>39985.0</v>
      </c>
      <c r="K175" s="161">
        <v>40350.0</v>
      </c>
      <c r="L175" s="161">
        <v>40715.0</v>
      </c>
      <c r="M175" s="161">
        <v>41080.0</v>
      </c>
      <c r="N175" s="161">
        <v>41446.0</v>
      </c>
      <c r="O175" s="161">
        <v>41811.0</v>
      </c>
      <c r="P175" s="161">
        <v>42176.0</v>
      </c>
      <c r="Q175" s="161">
        <v>42541.0</v>
      </c>
      <c r="R175" s="161">
        <v>42907.0</v>
      </c>
      <c r="S175" s="161">
        <v>43272.0</v>
      </c>
      <c r="T175" s="161">
        <v>43637.0</v>
      </c>
      <c r="U175" s="161">
        <v>44002.0</v>
      </c>
      <c r="V175" s="161">
        <v>44368.0</v>
      </c>
      <c r="W175" s="161">
        <v>44733.0</v>
      </c>
      <c r="X175" s="161">
        <v>45098.0</v>
      </c>
      <c r="Y175" s="161">
        <v>45463.0</v>
      </c>
      <c r="Z175" s="161">
        <v>45829.0</v>
      </c>
      <c r="AA175" s="161">
        <v>46194.0</v>
      </c>
      <c r="AB175" s="161">
        <v>46559.0</v>
      </c>
      <c r="AC175" s="161">
        <v>46924.0</v>
      </c>
      <c r="AD175" s="161">
        <v>47290.0</v>
      </c>
      <c r="AE175" s="161">
        <v>47655.0</v>
      </c>
      <c r="AF175" s="161">
        <v>48020.0</v>
      </c>
      <c r="AG175" s="161">
        <v>48385.0</v>
      </c>
      <c r="AH175" s="161">
        <v>48751.0</v>
      </c>
      <c r="AI175" s="161">
        <v>49116.0</v>
      </c>
      <c r="AJ175" s="161">
        <v>49481.0</v>
      </c>
      <c r="AK175" s="161">
        <v>49846.0</v>
      </c>
      <c r="AL175" s="161">
        <v>50212.0</v>
      </c>
      <c r="AM175" s="161">
        <v>50577.0</v>
      </c>
      <c r="AN175" s="161">
        <v>50942.0</v>
      </c>
      <c r="AO175" s="161">
        <v>51307.0</v>
      </c>
      <c r="AP175" s="161">
        <v>51673.0</v>
      </c>
      <c r="AQ175" s="161">
        <v>52038.0</v>
      </c>
      <c r="AR175" s="161">
        <v>52403.0</v>
      </c>
      <c r="AS175" s="161">
        <v>52768.0</v>
      </c>
      <c r="AT175" s="161">
        <v>53134.0</v>
      </c>
      <c r="AU175" s="161">
        <v>53499.0</v>
      </c>
      <c r="AV175" s="161">
        <v>53864.0</v>
      </c>
      <c r="AW175" s="161">
        <v>54229.0</v>
      </c>
      <c r="AX175" s="161">
        <v>54595.0</v>
      </c>
      <c r="AY175" s="161">
        <v>54960.0</v>
      </c>
    </row>
    <row r="176" ht="13.5" hidden="1" customHeight="1">
      <c r="A176" s="183"/>
      <c r="B176" s="155"/>
      <c r="C176" s="155"/>
      <c r="D176" s="155"/>
      <c r="E176" s="155"/>
      <c r="F176" s="155"/>
      <c r="G176" s="156"/>
      <c r="H176" s="155"/>
      <c r="I176" s="161">
        <v>39620.0</v>
      </c>
      <c r="J176" s="161">
        <v>39986.0</v>
      </c>
      <c r="K176" s="161">
        <v>40351.0</v>
      </c>
      <c r="L176" s="161">
        <v>40716.0</v>
      </c>
      <c r="M176" s="161">
        <v>41081.0</v>
      </c>
      <c r="N176" s="161">
        <v>41447.0</v>
      </c>
      <c r="O176" s="161">
        <v>41812.0</v>
      </c>
      <c r="P176" s="161">
        <v>42177.0</v>
      </c>
      <c r="Q176" s="161">
        <v>42542.0</v>
      </c>
      <c r="R176" s="161">
        <v>42908.0</v>
      </c>
      <c r="S176" s="161">
        <v>43273.0</v>
      </c>
      <c r="T176" s="161">
        <v>43638.0</v>
      </c>
      <c r="U176" s="161">
        <v>44003.0</v>
      </c>
      <c r="V176" s="161">
        <v>44369.0</v>
      </c>
      <c r="W176" s="161">
        <v>44734.0</v>
      </c>
      <c r="X176" s="161">
        <v>45099.0</v>
      </c>
      <c r="Y176" s="161">
        <v>45464.0</v>
      </c>
      <c r="Z176" s="161">
        <v>45830.0</v>
      </c>
      <c r="AA176" s="161">
        <v>46195.0</v>
      </c>
      <c r="AB176" s="161">
        <v>46560.0</v>
      </c>
      <c r="AC176" s="161">
        <v>46925.0</v>
      </c>
      <c r="AD176" s="161">
        <v>47291.0</v>
      </c>
      <c r="AE176" s="161">
        <v>47656.0</v>
      </c>
      <c r="AF176" s="161">
        <v>48021.0</v>
      </c>
      <c r="AG176" s="161">
        <v>48386.0</v>
      </c>
      <c r="AH176" s="161">
        <v>48752.0</v>
      </c>
      <c r="AI176" s="161">
        <v>49117.0</v>
      </c>
      <c r="AJ176" s="161">
        <v>49482.0</v>
      </c>
      <c r="AK176" s="161">
        <v>49847.0</v>
      </c>
      <c r="AL176" s="161">
        <v>50213.0</v>
      </c>
      <c r="AM176" s="161">
        <v>50578.0</v>
      </c>
      <c r="AN176" s="161">
        <v>50943.0</v>
      </c>
      <c r="AO176" s="161">
        <v>51308.0</v>
      </c>
      <c r="AP176" s="161">
        <v>51674.0</v>
      </c>
      <c r="AQ176" s="161">
        <v>52039.0</v>
      </c>
      <c r="AR176" s="161">
        <v>52404.0</v>
      </c>
      <c r="AS176" s="161">
        <v>52769.0</v>
      </c>
      <c r="AT176" s="161">
        <v>53135.0</v>
      </c>
      <c r="AU176" s="161">
        <v>53500.0</v>
      </c>
      <c r="AV176" s="161">
        <v>53865.0</v>
      </c>
      <c r="AW176" s="161">
        <v>54230.0</v>
      </c>
      <c r="AX176" s="161">
        <v>54596.0</v>
      </c>
      <c r="AY176" s="161">
        <v>54961.0</v>
      </c>
    </row>
    <row r="177" ht="13.5" hidden="1" customHeight="1">
      <c r="A177" s="183"/>
      <c r="B177" s="155"/>
      <c r="C177" s="155"/>
      <c r="D177" s="155"/>
      <c r="E177" s="155"/>
      <c r="F177" s="155"/>
      <c r="G177" s="156"/>
      <c r="H177" s="155"/>
      <c r="I177" s="161">
        <v>39621.0</v>
      </c>
      <c r="J177" s="161">
        <v>39987.0</v>
      </c>
      <c r="K177" s="161">
        <v>40352.0</v>
      </c>
      <c r="L177" s="161">
        <v>40717.0</v>
      </c>
      <c r="M177" s="161">
        <v>41082.0</v>
      </c>
      <c r="N177" s="161">
        <v>41448.0</v>
      </c>
      <c r="O177" s="161">
        <v>41813.0</v>
      </c>
      <c r="P177" s="161">
        <v>42178.0</v>
      </c>
      <c r="Q177" s="161">
        <v>42543.0</v>
      </c>
      <c r="R177" s="161">
        <v>42909.0</v>
      </c>
      <c r="S177" s="161">
        <v>43274.0</v>
      </c>
      <c r="T177" s="161">
        <v>43639.0</v>
      </c>
      <c r="U177" s="161">
        <v>44004.0</v>
      </c>
      <c r="V177" s="161">
        <v>44370.0</v>
      </c>
      <c r="W177" s="161">
        <v>44735.0</v>
      </c>
      <c r="X177" s="161">
        <v>45100.0</v>
      </c>
      <c r="Y177" s="161">
        <v>45465.0</v>
      </c>
      <c r="Z177" s="161">
        <v>45831.0</v>
      </c>
      <c r="AA177" s="161">
        <v>46196.0</v>
      </c>
      <c r="AB177" s="161">
        <v>46561.0</v>
      </c>
      <c r="AC177" s="161">
        <v>46926.0</v>
      </c>
      <c r="AD177" s="161">
        <v>47292.0</v>
      </c>
      <c r="AE177" s="161">
        <v>47657.0</v>
      </c>
      <c r="AF177" s="161">
        <v>48022.0</v>
      </c>
      <c r="AG177" s="161">
        <v>48387.0</v>
      </c>
      <c r="AH177" s="161">
        <v>48753.0</v>
      </c>
      <c r="AI177" s="161">
        <v>49118.0</v>
      </c>
      <c r="AJ177" s="161">
        <v>49483.0</v>
      </c>
      <c r="AK177" s="161">
        <v>49848.0</v>
      </c>
      <c r="AL177" s="161">
        <v>50214.0</v>
      </c>
      <c r="AM177" s="161">
        <v>50579.0</v>
      </c>
      <c r="AN177" s="161">
        <v>50944.0</v>
      </c>
      <c r="AO177" s="161">
        <v>51309.0</v>
      </c>
      <c r="AP177" s="161">
        <v>51675.0</v>
      </c>
      <c r="AQ177" s="161">
        <v>52040.0</v>
      </c>
      <c r="AR177" s="161">
        <v>52405.0</v>
      </c>
      <c r="AS177" s="161">
        <v>52770.0</v>
      </c>
      <c r="AT177" s="161">
        <v>53136.0</v>
      </c>
      <c r="AU177" s="161">
        <v>53501.0</v>
      </c>
      <c r="AV177" s="161">
        <v>53866.0</v>
      </c>
      <c r="AW177" s="161">
        <v>54231.0</v>
      </c>
      <c r="AX177" s="161">
        <v>54597.0</v>
      </c>
      <c r="AY177" s="161">
        <v>54962.0</v>
      </c>
    </row>
    <row r="178" ht="13.5" hidden="1" customHeight="1">
      <c r="A178" s="183"/>
      <c r="B178" s="155"/>
      <c r="C178" s="155"/>
      <c r="D178" s="155"/>
      <c r="E178" s="155"/>
      <c r="F178" s="155"/>
      <c r="G178" s="156"/>
      <c r="H178" s="155"/>
      <c r="I178" s="161">
        <v>39622.0</v>
      </c>
      <c r="J178" s="161">
        <v>39988.0</v>
      </c>
      <c r="K178" s="161">
        <v>40353.0</v>
      </c>
      <c r="L178" s="161">
        <v>40718.0</v>
      </c>
      <c r="M178" s="161">
        <v>41083.0</v>
      </c>
      <c r="N178" s="161">
        <v>41449.0</v>
      </c>
      <c r="O178" s="161">
        <v>41814.0</v>
      </c>
      <c r="P178" s="161">
        <v>42179.0</v>
      </c>
      <c r="Q178" s="161">
        <v>42544.0</v>
      </c>
      <c r="R178" s="161">
        <v>42910.0</v>
      </c>
      <c r="S178" s="161">
        <v>43275.0</v>
      </c>
      <c r="T178" s="161">
        <v>43640.0</v>
      </c>
      <c r="U178" s="161">
        <v>44005.0</v>
      </c>
      <c r="V178" s="161">
        <v>44371.0</v>
      </c>
      <c r="W178" s="161">
        <v>44736.0</v>
      </c>
      <c r="X178" s="161">
        <v>45101.0</v>
      </c>
      <c r="Y178" s="161">
        <v>45466.0</v>
      </c>
      <c r="Z178" s="161">
        <v>45832.0</v>
      </c>
      <c r="AA178" s="161">
        <v>46197.0</v>
      </c>
      <c r="AB178" s="161">
        <v>46562.0</v>
      </c>
      <c r="AC178" s="161">
        <v>46927.0</v>
      </c>
      <c r="AD178" s="161">
        <v>47293.0</v>
      </c>
      <c r="AE178" s="161">
        <v>47658.0</v>
      </c>
      <c r="AF178" s="161">
        <v>48023.0</v>
      </c>
      <c r="AG178" s="161">
        <v>48388.0</v>
      </c>
      <c r="AH178" s="161">
        <v>48754.0</v>
      </c>
      <c r="AI178" s="161">
        <v>49119.0</v>
      </c>
      <c r="AJ178" s="161">
        <v>49484.0</v>
      </c>
      <c r="AK178" s="161">
        <v>49849.0</v>
      </c>
      <c r="AL178" s="161">
        <v>50215.0</v>
      </c>
      <c r="AM178" s="161">
        <v>50580.0</v>
      </c>
      <c r="AN178" s="161">
        <v>50945.0</v>
      </c>
      <c r="AO178" s="161">
        <v>51310.0</v>
      </c>
      <c r="AP178" s="161">
        <v>51676.0</v>
      </c>
      <c r="AQ178" s="161">
        <v>52041.0</v>
      </c>
      <c r="AR178" s="161">
        <v>52406.0</v>
      </c>
      <c r="AS178" s="161">
        <v>52771.0</v>
      </c>
      <c r="AT178" s="161">
        <v>53137.0</v>
      </c>
      <c r="AU178" s="161">
        <v>53502.0</v>
      </c>
      <c r="AV178" s="161">
        <v>53867.0</v>
      </c>
      <c r="AW178" s="161">
        <v>54232.0</v>
      </c>
      <c r="AX178" s="161">
        <v>54598.0</v>
      </c>
      <c r="AY178" s="161">
        <v>54963.0</v>
      </c>
    </row>
    <row r="179" ht="13.5" hidden="1" customHeight="1">
      <c r="A179" s="183"/>
      <c r="B179" s="155"/>
      <c r="C179" s="155"/>
      <c r="D179" s="155"/>
      <c r="E179" s="155"/>
      <c r="F179" s="155"/>
      <c r="G179" s="156"/>
      <c r="H179" s="155"/>
      <c r="I179" s="161">
        <v>39623.0</v>
      </c>
      <c r="J179" s="161">
        <v>39989.0</v>
      </c>
      <c r="K179" s="161">
        <v>40354.0</v>
      </c>
      <c r="L179" s="161">
        <v>40719.0</v>
      </c>
      <c r="M179" s="161">
        <v>41084.0</v>
      </c>
      <c r="N179" s="161">
        <v>41450.0</v>
      </c>
      <c r="O179" s="161">
        <v>41815.0</v>
      </c>
      <c r="P179" s="161">
        <v>42180.0</v>
      </c>
      <c r="Q179" s="161">
        <v>42545.0</v>
      </c>
      <c r="R179" s="161">
        <v>42911.0</v>
      </c>
      <c r="S179" s="161">
        <v>43276.0</v>
      </c>
      <c r="T179" s="161">
        <v>43641.0</v>
      </c>
      <c r="U179" s="161">
        <v>44006.0</v>
      </c>
      <c r="V179" s="161">
        <v>44372.0</v>
      </c>
      <c r="W179" s="161">
        <v>44737.0</v>
      </c>
      <c r="X179" s="161">
        <v>45102.0</v>
      </c>
      <c r="Y179" s="161">
        <v>45467.0</v>
      </c>
      <c r="Z179" s="161">
        <v>45833.0</v>
      </c>
      <c r="AA179" s="161">
        <v>46198.0</v>
      </c>
      <c r="AB179" s="161">
        <v>46563.0</v>
      </c>
      <c r="AC179" s="161">
        <v>46928.0</v>
      </c>
      <c r="AD179" s="161">
        <v>47294.0</v>
      </c>
      <c r="AE179" s="161">
        <v>47659.0</v>
      </c>
      <c r="AF179" s="161">
        <v>48024.0</v>
      </c>
      <c r="AG179" s="161">
        <v>48389.0</v>
      </c>
      <c r="AH179" s="161">
        <v>48755.0</v>
      </c>
      <c r="AI179" s="161">
        <v>49120.0</v>
      </c>
      <c r="AJ179" s="161">
        <v>49485.0</v>
      </c>
      <c r="AK179" s="161">
        <v>49850.0</v>
      </c>
      <c r="AL179" s="161">
        <v>50216.0</v>
      </c>
      <c r="AM179" s="161">
        <v>50581.0</v>
      </c>
      <c r="AN179" s="161">
        <v>50946.0</v>
      </c>
      <c r="AO179" s="161">
        <v>51311.0</v>
      </c>
      <c r="AP179" s="161">
        <v>51677.0</v>
      </c>
      <c r="AQ179" s="161">
        <v>52042.0</v>
      </c>
      <c r="AR179" s="161">
        <v>52407.0</v>
      </c>
      <c r="AS179" s="161">
        <v>52772.0</v>
      </c>
      <c r="AT179" s="161">
        <v>53138.0</v>
      </c>
      <c r="AU179" s="161">
        <v>53503.0</v>
      </c>
      <c r="AV179" s="161">
        <v>53868.0</v>
      </c>
      <c r="AW179" s="161">
        <v>54233.0</v>
      </c>
      <c r="AX179" s="161">
        <v>54599.0</v>
      </c>
      <c r="AY179" s="161">
        <v>54964.0</v>
      </c>
    </row>
    <row r="180" ht="13.5" hidden="1" customHeight="1">
      <c r="A180" s="183"/>
      <c r="B180" s="155"/>
      <c r="C180" s="155"/>
      <c r="D180" s="155"/>
      <c r="E180" s="155"/>
      <c r="F180" s="155"/>
      <c r="G180" s="156"/>
      <c r="H180" s="155"/>
      <c r="I180" s="161">
        <v>39624.0</v>
      </c>
      <c r="J180" s="161">
        <v>39990.0</v>
      </c>
      <c r="K180" s="161">
        <v>40355.0</v>
      </c>
      <c r="L180" s="161">
        <v>40720.0</v>
      </c>
      <c r="M180" s="161">
        <v>41085.0</v>
      </c>
      <c r="N180" s="161">
        <v>41451.0</v>
      </c>
      <c r="O180" s="161">
        <v>41816.0</v>
      </c>
      <c r="P180" s="161">
        <v>42181.0</v>
      </c>
      <c r="Q180" s="161">
        <v>42546.0</v>
      </c>
      <c r="R180" s="161">
        <v>42912.0</v>
      </c>
      <c r="S180" s="161">
        <v>43277.0</v>
      </c>
      <c r="T180" s="161">
        <v>43642.0</v>
      </c>
      <c r="U180" s="161">
        <v>44007.0</v>
      </c>
      <c r="V180" s="161">
        <v>44373.0</v>
      </c>
      <c r="W180" s="161">
        <v>44738.0</v>
      </c>
      <c r="X180" s="161">
        <v>45103.0</v>
      </c>
      <c r="Y180" s="161">
        <v>45468.0</v>
      </c>
      <c r="Z180" s="161">
        <v>45834.0</v>
      </c>
      <c r="AA180" s="161">
        <v>46199.0</v>
      </c>
      <c r="AB180" s="161">
        <v>46564.0</v>
      </c>
      <c r="AC180" s="161">
        <v>46929.0</v>
      </c>
      <c r="AD180" s="161">
        <v>47295.0</v>
      </c>
      <c r="AE180" s="161">
        <v>47660.0</v>
      </c>
      <c r="AF180" s="161">
        <v>48025.0</v>
      </c>
      <c r="AG180" s="161">
        <v>48390.0</v>
      </c>
      <c r="AH180" s="161">
        <v>48756.0</v>
      </c>
      <c r="AI180" s="161">
        <v>49121.0</v>
      </c>
      <c r="AJ180" s="161">
        <v>49486.0</v>
      </c>
      <c r="AK180" s="161">
        <v>49851.0</v>
      </c>
      <c r="AL180" s="161">
        <v>50217.0</v>
      </c>
      <c r="AM180" s="161">
        <v>50582.0</v>
      </c>
      <c r="AN180" s="161">
        <v>50947.0</v>
      </c>
      <c r="AO180" s="161">
        <v>51312.0</v>
      </c>
      <c r="AP180" s="161">
        <v>51678.0</v>
      </c>
      <c r="AQ180" s="161">
        <v>52043.0</v>
      </c>
      <c r="AR180" s="161">
        <v>52408.0</v>
      </c>
      <c r="AS180" s="161">
        <v>52773.0</v>
      </c>
      <c r="AT180" s="161">
        <v>53139.0</v>
      </c>
      <c r="AU180" s="161">
        <v>53504.0</v>
      </c>
      <c r="AV180" s="161">
        <v>53869.0</v>
      </c>
      <c r="AW180" s="161">
        <v>54234.0</v>
      </c>
      <c r="AX180" s="161">
        <v>54600.0</v>
      </c>
      <c r="AY180" s="161">
        <v>54965.0</v>
      </c>
    </row>
    <row r="181" ht="13.5" hidden="1" customHeight="1">
      <c r="A181" s="183"/>
      <c r="B181" s="155"/>
      <c r="C181" s="155"/>
      <c r="D181" s="155"/>
      <c r="E181" s="155"/>
      <c r="F181" s="155"/>
      <c r="G181" s="156"/>
      <c r="H181" s="155"/>
      <c r="I181" s="161">
        <v>39625.0</v>
      </c>
      <c r="J181" s="161">
        <v>39991.0</v>
      </c>
      <c r="K181" s="161">
        <v>40356.0</v>
      </c>
      <c r="L181" s="161">
        <v>40721.0</v>
      </c>
      <c r="M181" s="161">
        <v>41086.0</v>
      </c>
      <c r="N181" s="161">
        <v>41452.0</v>
      </c>
      <c r="O181" s="161">
        <v>41817.0</v>
      </c>
      <c r="P181" s="161">
        <v>42182.0</v>
      </c>
      <c r="Q181" s="161">
        <v>42547.0</v>
      </c>
      <c r="R181" s="161">
        <v>42913.0</v>
      </c>
      <c r="S181" s="161">
        <v>43278.0</v>
      </c>
      <c r="T181" s="161">
        <v>43643.0</v>
      </c>
      <c r="U181" s="161">
        <v>44008.0</v>
      </c>
      <c r="V181" s="161">
        <v>44374.0</v>
      </c>
      <c r="W181" s="161">
        <v>44739.0</v>
      </c>
      <c r="X181" s="161">
        <v>45104.0</v>
      </c>
      <c r="Y181" s="161">
        <v>45469.0</v>
      </c>
      <c r="Z181" s="161">
        <v>45835.0</v>
      </c>
      <c r="AA181" s="161">
        <v>46200.0</v>
      </c>
      <c r="AB181" s="161">
        <v>46565.0</v>
      </c>
      <c r="AC181" s="161">
        <v>46930.0</v>
      </c>
      <c r="AD181" s="161">
        <v>47296.0</v>
      </c>
      <c r="AE181" s="161">
        <v>47661.0</v>
      </c>
      <c r="AF181" s="161">
        <v>48026.0</v>
      </c>
      <c r="AG181" s="161">
        <v>48391.0</v>
      </c>
      <c r="AH181" s="161">
        <v>48757.0</v>
      </c>
      <c r="AI181" s="161">
        <v>49122.0</v>
      </c>
      <c r="AJ181" s="161">
        <v>49487.0</v>
      </c>
      <c r="AK181" s="161">
        <v>49852.0</v>
      </c>
      <c r="AL181" s="161">
        <v>50218.0</v>
      </c>
      <c r="AM181" s="161">
        <v>50583.0</v>
      </c>
      <c r="AN181" s="161">
        <v>50948.0</v>
      </c>
      <c r="AO181" s="161">
        <v>51313.0</v>
      </c>
      <c r="AP181" s="161">
        <v>51679.0</v>
      </c>
      <c r="AQ181" s="161">
        <v>52044.0</v>
      </c>
      <c r="AR181" s="161">
        <v>52409.0</v>
      </c>
      <c r="AS181" s="161">
        <v>52774.0</v>
      </c>
      <c r="AT181" s="161">
        <v>53140.0</v>
      </c>
      <c r="AU181" s="161">
        <v>53505.0</v>
      </c>
      <c r="AV181" s="161">
        <v>53870.0</v>
      </c>
      <c r="AW181" s="161">
        <v>54235.0</v>
      </c>
      <c r="AX181" s="161">
        <v>54601.0</v>
      </c>
      <c r="AY181" s="161">
        <v>54966.0</v>
      </c>
    </row>
    <row r="182" ht="13.5" hidden="1" customHeight="1">
      <c r="A182" s="183"/>
      <c r="B182" s="155"/>
      <c r="C182" s="155"/>
      <c r="D182" s="155"/>
      <c r="E182" s="155"/>
      <c r="F182" s="155"/>
      <c r="G182" s="156"/>
      <c r="H182" s="155"/>
      <c r="I182" s="161">
        <v>39626.0</v>
      </c>
      <c r="J182" s="161">
        <v>39992.0</v>
      </c>
      <c r="K182" s="161">
        <v>40357.0</v>
      </c>
      <c r="L182" s="161">
        <v>40722.0</v>
      </c>
      <c r="M182" s="161">
        <v>41087.0</v>
      </c>
      <c r="N182" s="161">
        <v>41453.0</v>
      </c>
      <c r="O182" s="161">
        <v>41818.0</v>
      </c>
      <c r="P182" s="161">
        <v>42183.0</v>
      </c>
      <c r="Q182" s="161">
        <v>42548.0</v>
      </c>
      <c r="R182" s="161">
        <v>42914.0</v>
      </c>
      <c r="S182" s="161">
        <v>43279.0</v>
      </c>
      <c r="T182" s="161">
        <v>43644.0</v>
      </c>
      <c r="U182" s="161">
        <v>44009.0</v>
      </c>
      <c r="V182" s="161">
        <v>44375.0</v>
      </c>
      <c r="W182" s="161">
        <v>44740.0</v>
      </c>
      <c r="X182" s="161">
        <v>45105.0</v>
      </c>
      <c r="Y182" s="161">
        <v>45470.0</v>
      </c>
      <c r="Z182" s="161">
        <v>45836.0</v>
      </c>
      <c r="AA182" s="161">
        <v>46201.0</v>
      </c>
      <c r="AB182" s="161">
        <v>46566.0</v>
      </c>
      <c r="AC182" s="161">
        <v>46931.0</v>
      </c>
      <c r="AD182" s="161">
        <v>47297.0</v>
      </c>
      <c r="AE182" s="161">
        <v>47662.0</v>
      </c>
      <c r="AF182" s="161">
        <v>48027.0</v>
      </c>
      <c r="AG182" s="161">
        <v>48392.0</v>
      </c>
      <c r="AH182" s="161">
        <v>48758.0</v>
      </c>
      <c r="AI182" s="161">
        <v>49123.0</v>
      </c>
      <c r="AJ182" s="161">
        <v>49488.0</v>
      </c>
      <c r="AK182" s="161">
        <v>49853.0</v>
      </c>
      <c r="AL182" s="161">
        <v>50219.0</v>
      </c>
      <c r="AM182" s="161">
        <v>50584.0</v>
      </c>
      <c r="AN182" s="161">
        <v>50949.0</v>
      </c>
      <c r="AO182" s="161">
        <v>51314.0</v>
      </c>
      <c r="AP182" s="161">
        <v>51680.0</v>
      </c>
      <c r="AQ182" s="161">
        <v>52045.0</v>
      </c>
      <c r="AR182" s="161">
        <v>52410.0</v>
      </c>
      <c r="AS182" s="161">
        <v>52775.0</v>
      </c>
      <c r="AT182" s="161">
        <v>53141.0</v>
      </c>
      <c r="AU182" s="161">
        <v>53506.0</v>
      </c>
      <c r="AV182" s="161">
        <v>53871.0</v>
      </c>
      <c r="AW182" s="161">
        <v>54236.0</v>
      </c>
      <c r="AX182" s="161">
        <v>54602.0</v>
      </c>
      <c r="AY182" s="161">
        <v>54967.0</v>
      </c>
    </row>
    <row r="183" ht="13.5" hidden="1" customHeight="1">
      <c r="A183" s="183"/>
      <c r="B183" s="155"/>
      <c r="C183" s="155"/>
      <c r="D183" s="155"/>
      <c r="E183" s="155"/>
      <c r="F183" s="155"/>
      <c r="G183" s="156"/>
      <c r="H183" s="155"/>
      <c r="I183" s="161">
        <v>39627.0</v>
      </c>
      <c r="J183" s="161">
        <v>39993.0</v>
      </c>
      <c r="K183" s="161">
        <v>40358.0</v>
      </c>
      <c r="L183" s="161">
        <v>40723.0</v>
      </c>
      <c r="M183" s="161">
        <v>41088.0</v>
      </c>
      <c r="N183" s="161">
        <v>41454.0</v>
      </c>
      <c r="O183" s="161">
        <v>41819.0</v>
      </c>
      <c r="P183" s="161">
        <v>42184.0</v>
      </c>
      <c r="Q183" s="161">
        <v>42549.0</v>
      </c>
      <c r="R183" s="161">
        <v>42915.0</v>
      </c>
      <c r="S183" s="161">
        <v>43280.0</v>
      </c>
      <c r="T183" s="161">
        <v>43645.0</v>
      </c>
      <c r="U183" s="161">
        <v>44010.0</v>
      </c>
      <c r="V183" s="161">
        <v>44376.0</v>
      </c>
      <c r="W183" s="161">
        <v>44741.0</v>
      </c>
      <c r="X183" s="161">
        <v>45106.0</v>
      </c>
      <c r="Y183" s="161">
        <v>45471.0</v>
      </c>
      <c r="Z183" s="161">
        <v>45837.0</v>
      </c>
      <c r="AA183" s="161">
        <v>46202.0</v>
      </c>
      <c r="AB183" s="161">
        <v>46567.0</v>
      </c>
      <c r="AC183" s="161">
        <v>46932.0</v>
      </c>
      <c r="AD183" s="161">
        <v>47298.0</v>
      </c>
      <c r="AE183" s="161">
        <v>47663.0</v>
      </c>
      <c r="AF183" s="161">
        <v>48028.0</v>
      </c>
      <c r="AG183" s="161">
        <v>48393.0</v>
      </c>
      <c r="AH183" s="161">
        <v>48759.0</v>
      </c>
      <c r="AI183" s="161">
        <v>49124.0</v>
      </c>
      <c r="AJ183" s="161">
        <v>49489.0</v>
      </c>
      <c r="AK183" s="161">
        <v>49854.0</v>
      </c>
      <c r="AL183" s="161">
        <v>50220.0</v>
      </c>
      <c r="AM183" s="161">
        <v>50585.0</v>
      </c>
      <c r="AN183" s="161">
        <v>50950.0</v>
      </c>
      <c r="AO183" s="161">
        <v>51315.0</v>
      </c>
      <c r="AP183" s="161">
        <v>51681.0</v>
      </c>
      <c r="AQ183" s="161">
        <v>52046.0</v>
      </c>
      <c r="AR183" s="161">
        <v>52411.0</v>
      </c>
      <c r="AS183" s="161">
        <v>52776.0</v>
      </c>
      <c r="AT183" s="161">
        <v>53142.0</v>
      </c>
      <c r="AU183" s="161">
        <v>53507.0</v>
      </c>
      <c r="AV183" s="161">
        <v>53872.0</v>
      </c>
      <c r="AW183" s="161">
        <v>54237.0</v>
      </c>
      <c r="AX183" s="161">
        <v>54603.0</v>
      </c>
      <c r="AY183" s="161">
        <v>54968.0</v>
      </c>
    </row>
    <row r="184" ht="13.5" hidden="1" customHeight="1">
      <c r="A184" s="183"/>
      <c r="B184" s="155"/>
      <c r="C184" s="155"/>
      <c r="D184" s="155"/>
      <c r="E184" s="155"/>
      <c r="F184" s="155"/>
      <c r="G184" s="156"/>
      <c r="H184" s="155"/>
      <c r="I184" s="161">
        <v>39628.0</v>
      </c>
      <c r="J184" s="161">
        <v>39994.0</v>
      </c>
      <c r="K184" s="161">
        <v>40359.0</v>
      </c>
      <c r="L184" s="161">
        <v>40724.0</v>
      </c>
      <c r="M184" s="161">
        <v>41089.0</v>
      </c>
      <c r="N184" s="161">
        <v>41455.0</v>
      </c>
      <c r="O184" s="161">
        <v>41820.0</v>
      </c>
      <c r="P184" s="161">
        <v>42185.0</v>
      </c>
      <c r="Q184" s="161">
        <v>42550.0</v>
      </c>
      <c r="R184" s="161">
        <v>42916.0</v>
      </c>
      <c r="S184" s="161">
        <v>43281.0</v>
      </c>
      <c r="T184" s="161">
        <v>43646.0</v>
      </c>
      <c r="U184" s="161">
        <v>44011.0</v>
      </c>
      <c r="V184" s="161">
        <v>44377.0</v>
      </c>
      <c r="W184" s="161">
        <v>44742.0</v>
      </c>
      <c r="X184" s="161">
        <v>45107.0</v>
      </c>
      <c r="Y184" s="161">
        <v>45472.0</v>
      </c>
      <c r="Z184" s="161">
        <v>45838.0</v>
      </c>
      <c r="AA184" s="161">
        <v>46203.0</v>
      </c>
      <c r="AB184" s="161">
        <v>46568.0</v>
      </c>
      <c r="AC184" s="161">
        <v>46933.0</v>
      </c>
      <c r="AD184" s="161">
        <v>47299.0</v>
      </c>
      <c r="AE184" s="161">
        <v>47664.0</v>
      </c>
      <c r="AF184" s="161">
        <v>48029.0</v>
      </c>
      <c r="AG184" s="161">
        <v>48394.0</v>
      </c>
      <c r="AH184" s="161">
        <v>48760.0</v>
      </c>
      <c r="AI184" s="161">
        <v>49125.0</v>
      </c>
      <c r="AJ184" s="161">
        <v>49490.0</v>
      </c>
      <c r="AK184" s="161">
        <v>49855.0</v>
      </c>
      <c r="AL184" s="161">
        <v>50221.0</v>
      </c>
      <c r="AM184" s="161">
        <v>50586.0</v>
      </c>
      <c r="AN184" s="161">
        <v>50951.0</v>
      </c>
      <c r="AO184" s="161">
        <v>51316.0</v>
      </c>
      <c r="AP184" s="161">
        <v>51682.0</v>
      </c>
      <c r="AQ184" s="161">
        <v>52047.0</v>
      </c>
      <c r="AR184" s="161">
        <v>52412.0</v>
      </c>
      <c r="AS184" s="161">
        <v>52777.0</v>
      </c>
      <c r="AT184" s="161">
        <v>53143.0</v>
      </c>
      <c r="AU184" s="161">
        <v>53508.0</v>
      </c>
      <c r="AV184" s="161">
        <v>53873.0</v>
      </c>
      <c r="AW184" s="161">
        <v>54238.0</v>
      </c>
      <c r="AX184" s="161">
        <v>54604.0</v>
      </c>
      <c r="AY184" s="161">
        <v>54969.0</v>
      </c>
    </row>
    <row r="185" ht="13.5" hidden="1" customHeight="1">
      <c r="A185" s="183"/>
      <c r="B185" s="155"/>
      <c r="C185" s="155"/>
      <c r="D185" s="155"/>
      <c r="E185" s="155"/>
      <c r="F185" s="155"/>
      <c r="G185" s="156"/>
      <c r="H185" s="155"/>
      <c r="I185" s="161">
        <v>39629.0</v>
      </c>
      <c r="J185" s="161">
        <v>39995.0</v>
      </c>
      <c r="K185" s="161">
        <v>40360.0</v>
      </c>
      <c r="L185" s="161">
        <v>40725.0</v>
      </c>
      <c r="M185" s="161">
        <v>41090.0</v>
      </c>
      <c r="N185" s="161">
        <v>41456.0</v>
      </c>
      <c r="O185" s="161">
        <v>41821.0</v>
      </c>
      <c r="P185" s="161">
        <v>42186.0</v>
      </c>
      <c r="Q185" s="161">
        <v>42551.0</v>
      </c>
      <c r="R185" s="161">
        <v>42917.0</v>
      </c>
      <c r="S185" s="161">
        <v>43282.0</v>
      </c>
      <c r="T185" s="161">
        <v>43647.0</v>
      </c>
      <c r="U185" s="161">
        <v>44012.0</v>
      </c>
      <c r="V185" s="161">
        <v>44378.0</v>
      </c>
      <c r="W185" s="161">
        <v>44743.0</v>
      </c>
      <c r="X185" s="161">
        <v>45108.0</v>
      </c>
      <c r="Y185" s="161">
        <v>45473.0</v>
      </c>
      <c r="Z185" s="161">
        <v>45839.0</v>
      </c>
      <c r="AA185" s="161">
        <v>46204.0</v>
      </c>
      <c r="AB185" s="161">
        <v>46569.0</v>
      </c>
      <c r="AC185" s="161">
        <v>46934.0</v>
      </c>
      <c r="AD185" s="161">
        <v>47300.0</v>
      </c>
      <c r="AE185" s="161">
        <v>47665.0</v>
      </c>
      <c r="AF185" s="161">
        <v>48030.0</v>
      </c>
      <c r="AG185" s="161">
        <v>48395.0</v>
      </c>
      <c r="AH185" s="161">
        <v>48761.0</v>
      </c>
      <c r="AI185" s="161">
        <v>49126.0</v>
      </c>
      <c r="AJ185" s="161">
        <v>49491.0</v>
      </c>
      <c r="AK185" s="161">
        <v>49856.0</v>
      </c>
      <c r="AL185" s="161">
        <v>50222.0</v>
      </c>
      <c r="AM185" s="161">
        <v>50587.0</v>
      </c>
      <c r="AN185" s="161">
        <v>50952.0</v>
      </c>
      <c r="AO185" s="161">
        <v>51317.0</v>
      </c>
      <c r="AP185" s="161">
        <v>51683.0</v>
      </c>
      <c r="AQ185" s="161">
        <v>52048.0</v>
      </c>
      <c r="AR185" s="161">
        <v>52413.0</v>
      </c>
      <c r="AS185" s="161">
        <v>52778.0</v>
      </c>
      <c r="AT185" s="161">
        <v>53144.0</v>
      </c>
      <c r="AU185" s="161">
        <v>53509.0</v>
      </c>
      <c r="AV185" s="161">
        <v>53874.0</v>
      </c>
      <c r="AW185" s="161">
        <v>54239.0</v>
      </c>
      <c r="AX185" s="161">
        <v>54605.0</v>
      </c>
      <c r="AY185" s="161">
        <v>54970.0</v>
      </c>
    </row>
    <row r="186" ht="13.5" hidden="1" customHeight="1">
      <c r="A186" s="183"/>
      <c r="B186" s="155"/>
      <c r="C186" s="155"/>
      <c r="D186" s="155"/>
      <c r="E186" s="155"/>
      <c r="F186" s="155"/>
      <c r="G186" s="156"/>
      <c r="H186" s="155"/>
      <c r="I186" s="161">
        <v>39630.0</v>
      </c>
      <c r="J186" s="161">
        <v>39996.0</v>
      </c>
      <c r="K186" s="161">
        <v>40361.0</v>
      </c>
      <c r="L186" s="161">
        <v>40726.0</v>
      </c>
      <c r="M186" s="161">
        <v>41091.0</v>
      </c>
      <c r="N186" s="161">
        <v>41457.0</v>
      </c>
      <c r="O186" s="161">
        <v>41822.0</v>
      </c>
      <c r="P186" s="161">
        <v>42187.0</v>
      </c>
      <c r="Q186" s="161">
        <v>42552.0</v>
      </c>
      <c r="R186" s="161">
        <v>42918.0</v>
      </c>
      <c r="S186" s="161">
        <v>43283.0</v>
      </c>
      <c r="T186" s="161">
        <v>43648.0</v>
      </c>
      <c r="U186" s="161">
        <v>44013.0</v>
      </c>
      <c r="V186" s="161">
        <v>44379.0</v>
      </c>
      <c r="W186" s="161">
        <v>44744.0</v>
      </c>
      <c r="X186" s="161">
        <v>45109.0</v>
      </c>
      <c r="Y186" s="161">
        <v>45474.0</v>
      </c>
      <c r="Z186" s="161">
        <v>45840.0</v>
      </c>
      <c r="AA186" s="161">
        <v>46205.0</v>
      </c>
      <c r="AB186" s="161">
        <v>46570.0</v>
      </c>
      <c r="AC186" s="161">
        <v>46935.0</v>
      </c>
      <c r="AD186" s="161">
        <v>47301.0</v>
      </c>
      <c r="AE186" s="161">
        <v>47666.0</v>
      </c>
      <c r="AF186" s="161">
        <v>48031.0</v>
      </c>
      <c r="AG186" s="161">
        <v>48396.0</v>
      </c>
      <c r="AH186" s="161">
        <v>48762.0</v>
      </c>
      <c r="AI186" s="161">
        <v>49127.0</v>
      </c>
      <c r="AJ186" s="161">
        <v>49492.0</v>
      </c>
      <c r="AK186" s="161">
        <v>49857.0</v>
      </c>
      <c r="AL186" s="161">
        <v>50223.0</v>
      </c>
      <c r="AM186" s="161">
        <v>50588.0</v>
      </c>
      <c r="AN186" s="161">
        <v>50953.0</v>
      </c>
      <c r="AO186" s="161">
        <v>51318.0</v>
      </c>
      <c r="AP186" s="161">
        <v>51684.0</v>
      </c>
      <c r="AQ186" s="161">
        <v>52049.0</v>
      </c>
      <c r="AR186" s="161">
        <v>52414.0</v>
      </c>
      <c r="AS186" s="161">
        <v>52779.0</v>
      </c>
      <c r="AT186" s="161">
        <v>53145.0</v>
      </c>
      <c r="AU186" s="161">
        <v>53510.0</v>
      </c>
      <c r="AV186" s="161">
        <v>53875.0</v>
      </c>
      <c r="AW186" s="161">
        <v>54240.0</v>
      </c>
      <c r="AX186" s="161">
        <v>54606.0</v>
      </c>
      <c r="AY186" s="161">
        <v>54971.0</v>
      </c>
    </row>
    <row r="187" ht="13.5" hidden="1" customHeight="1">
      <c r="A187" s="183"/>
      <c r="B187" s="155"/>
      <c r="C187" s="155"/>
      <c r="D187" s="155"/>
      <c r="E187" s="155"/>
      <c r="F187" s="155"/>
      <c r="G187" s="156"/>
      <c r="H187" s="155"/>
      <c r="I187" s="161">
        <v>39631.0</v>
      </c>
      <c r="J187" s="161">
        <v>39997.0</v>
      </c>
      <c r="K187" s="161">
        <v>40362.0</v>
      </c>
      <c r="L187" s="161">
        <v>40727.0</v>
      </c>
      <c r="M187" s="161">
        <v>41092.0</v>
      </c>
      <c r="N187" s="161">
        <v>41458.0</v>
      </c>
      <c r="O187" s="161">
        <v>41823.0</v>
      </c>
      <c r="P187" s="161">
        <v>42188.0</v>
      </c>
      <c r="Q187" s="161">
        <v>42553.0</v>
      </c>
      <c r="R187" s="161">
        <v>42919.0</v>
      </c>
      <c r="S187" s="161">
        <v>43284.0</v>
      </c>
      <c r="T187" s="161">
        <v>43649.0</v>
      </c>
      <c r="U187" s="161">
        <v>44014.0</v>
      </c>
      <c r="V187" s="161">
        <v>44380.0</v>
      </c>
      <c r="W187" s="161">
        <v>44745.0</v>
      </c>
      <c r="X187" s="161">
        <v>45110.0</v>
      </c>
      <c r="Y187" s="161">
        <v>45475.0</v>
      </c>
      <c r="Z187" s="161">
        <v>45841.0</v>
      </c>
      <c r="AA187" s="161">
        <v>46206.0</v>
      </c>
      <c r="AB187" s="161">
        <v>46571.0</v>
      </c>
      <c r="AC187" s="161">
        <v>46936.0</v>
      </c>
      <c r="AD187" s="161">
        <v>47302.0</v>
      </c>
      <c r="AE187" s="161">
        <v>47667.0</v>
      </c>
      <c r="AF187" s="161">
        <v>48032.0</v>
      </c>
      <c r="AG187" s="161">
        <v>48397.0</v>
      </c>
      <c r="AH187" s="161">
        <v>48763.0</v>
      </c>
      <c r="AI187" s="161">
        <v>49128.0</v>
      </c>
      <c r="AJ187" s="161">
        <v>49493.0</v>
      </c>
      <c r="AK187" s="161">
        <v>49858.0</v>
      </c>
      <c r="AL187" s="161">
        <v>50224.0</v>
      </c>
      <c r="AM187" s="161">
        <v>50589.0</v>
      </c>
      <c r="AN187" s="161">
        <v>50954.0</v>
      </c>
      <c r="AO187" s="161">
        <v>51319.0</v>
      </c>
      <c r="AP187" s="161">
        <v>51685.0</v>
      </c>
      <c r="AQ187" s="161">
        <v>52050.0</v>
      </c>
      <c r="AR187" s="161">
        <v>52415.0</v>
      </c>
      <c r="AS187" s="161">
        <v>52780.0</v>
      </c>
      <c r="AT187" s="161">
        <v>53146.0</v>
      </c>
      <c r="AU187" s="161">
        <v>53511.0</v>
      </c>
      <c r="AV187" s="161">
        <v>53876.0</v>
      </c>
      <c r="AW187" s="161">
        <v>54241.0</v>
      </c>
      <c r="AX187" s="161">
        <v>54607.0</v>
      </c>
      <c r="AY187" s="161">
        <v>54972.0</v>
      </c>
    </row>
    <row r="188" ht="13.5" hidden="1" customHeight="1">
      <c r="A188" s="183"/>
      <c r="B188" s="155"/>
      <c r="C188" s="155"/>
      <c r="D188" s="155"/>
      <c r="E188" s="155"/>
      <c r="F188" s="155"/>
      <c r="G188" s="156"/>
      <c r="H188" s="155"/>
      <c r="I188" s="161">
        <v>39632.0</v>
      </c>
      <c r="J188" s="161">
        <v>39998.0</v>
      </c>
      <c r="K188" s="161">
        <v>40363.0</v>
      </c>
      <c r="L188" s="161">
        <v>40728.0</v>
      </c>
      <c r="M188" s="161">
        <v>41093.0</v>
      </c>
      <c r="N188" s="161">
        <v>41459.0</v>
      </c>
      <c r="O188" s="161">
        <v>41824.0</v>
      </c>
      <c r="P188" s="161">
        <v>42189.0</v>
      </c>
      <c r="Q188" s="161">
        <v>42554.0</v>
      </c>
      <c r="R188" s="161">
        <v>42920.0</v>
      </c>
      <c r="S188" s="161">
        <v>43285.0</v>
      </c>
      <c r="T188" s="161">
        <v>43650.0</v>
      </c>
      <c r="U188" s="161">
        <v>44015.0</v>
      </c>
      <c r="V188" s="161">
        <v>44381.0</v>
      </c>
      <c r="W188" s="161">
        <v>44746.0</v>
      </c>
      <c r="X188" s="161">
        <v>45111.0</v>
      </c>
      <c r="Y188" s="161">
        <v>45476.0</v>
      </c>
      <c r="Z188" s="161">
        <v>45842.0</v>
      </c>
      <c r="AA188" s="161">
        <v>46207.0</v>
      </c>
      <c r="AB188" s="161">
        <v>46572.0</v>
      </c>
      <c r="AC188" s="161">
        <v>46937.0</v>
      </c>
      <c r="AD188" s="161">
        <v>47303.0</v>
      </c>
      <c r="AE188" s="161">
        <v>47668.0</v>
      </c>
      <c r="AF188" s="161">
        <v>48033.0</v>
      </c>
      <c r="AG188" s="161">
        <v>48398.0</v>
      </c>
      <c r="AH188" s="161">
        <v>48764.0</v>
      </c>
      <c r="AI188" s="161">
        <v>49129.0</v>
      </c>
      <c r="AJ188" s="161">
        <v>49494.0</v>
      </c>
      <c r="AK188" s="161">
        <v>49859.0</v>
      </c>
      <c r="AL188" s="161">
        <v>50225.0</v>
      </c>
      <c r="AM188" s="161">
        <v>50590.0</v>
      </c>
      <c r="AN188" s="161">
        <v>50955.0</v>
      </c>
      <c r="AO188" s="161">
        <v>51320.0</v>
      </c>
      <c r="AP188" s="161">
        <v>51686.0</v>
      </c>
      <c r="AQ188" s="161">
        <v>52051.0</v>
      </c>
      <c r="AR188" s="161">
        <v>52416.0</v>
      </c>
      <c r="AS188" s="161">
        <v>52781.0</v>
      </c>
      <c r="AT188" s="161">
        <v>53147.0</v>
      </c>
      <c r="AU188" s="161">
        <v>53512.0</v>
      </c>
      <c r="AV188" s="161">
        <v>53877.0</v>
      </c>
      <c r="AW188" s="161">
        <v>54242.0</v>
      </c>
      <c r="AX188" s="161">
        <v>54608.0</v>
      </c>
      <c r="AY188" s="161">
        <v>54973.0</v>
      </c>
    </row>
    <row r="189" ht="13.5" hidden="1" customHeight="1">
      <c r="A189" s="183"/>
      <c r="B189" s="155"/>
      <c r="C189" s="155"/>
      <c r="D189" s="155"/>
      <c r="E189" s="155"/>
      <c r="F189" s="155"/>
      <c r="G189" s="156"/>
      <c r="H189" s="155"/>
      <c r="I189" s="161">
        <v>39633.0</v>
      </c>
      <c r="J189" s="161">
        <v>39999.0</v>
      </c>
      <c r="K189" s="161">
        <v>40364.0</v>
      </c>
      <c r="L189" s="161">
        <v>40729.0</v>
      </c>
      <c r="M189" s="161">
        <v>41094.0</v>
      </c>
      <c r="N189" s="161">
        <v>41460.0</v>
      </c>
      <c r="O189" s="161">
        <v>41825.0</v>
      </c>
      <c r="P189" s="161">
        <v>42190.0</v>
      </c>
      <c r="Q189" s="161">
        <v>42555.0</v>
      </c>
      <c r="R189" s="161">
        <v>42921.0</v>
      </c>
      <c r="S189" s="161">
        <v>43286.0</v>
      </c>
      <c r="T189" s="161">
        <v>43651.0</v>
      </c>
      <c r="U189" s="161">
        <v>44016.0</v>
      </c>
      <c r="V189" s="161">
        <v>44382.0</v>
      </c>
      <c r="W189" s="161">
        <v>44747.0</v>
      </c>
      <c r="X189" s="161">
        <v>45112.0</v>
      </c>
      <c r="Y189" s="161">
        <v>45477.0</v>
      </c>
      <c r="Z189" s="161">
        <v>45843.0</v>
      </c>
      <c r="AA189" s="161">
        <v>46208.0</v>
      </c>
      <c r="AB189" s="161">
        <v>46573.0</v>
      </c>
      <c r="AC189" s="161">
        <v>46938.0</v>
      </c>
      <c r="AD189" s="161">
        <v>47304.0</v>
      </c>
      <c r="AE189" s="161">
        <v>47669.0</v>
      </c>
      <c r="AF189" s="161">
        <v>48034.0</v>
      </c>
      <c r="AG189" s="161">
        <v>48399.0</v>
      </c>
      <c r="AH189" s="161">
        <v>48765.0</v>
      </c>
      <c r="AI189" s="161">
        <v>49130.0</v>
      </c>
      <c r="AJ189" s="161">
        <v>49495.0</v>
      </c>
      <c r="AK189" s="161">
        <v>49860.0</v>
      </c>
      <c r="AL189" s="161">
        <v>50226.0</v>
      </c>
      <c r="AM189" s="161">
        <v>50591.0</v>
      </c>
      <c r="AN189" s="161">
        <v>50956.0</v>
      </c>
      <c r="AO189" s="161">
        <v>51321.0</v>
      </c>
      <c r="AP189" s="161">
        <v>51687.0</v>
      </c>
      <c r="AQ189" s="161">
        <v>52052.0</v>
      </c>
      <c r="AR189" s="161">
        <v>52417.0</v>
      </c>
      <c r="AS189" s="161">
        <v>52782.0</v>
      </c>
      <c r="AT189" s="161">
        <v>53148.0</v>
      </c>
      <c r="AU189" s="161">
        <v>53513.0</v>
      </c>
      <c r="AV189" s="161">
        <v>53878.0</v>
      </c>
      <c r="AW189" s="161">
        <v>54243.0</v>
      </c>
      <c r="AX189" s="161">
        <v>54609.0</v>
      </c>
      <c r="AY189" s="161">
        <v>54974.0</v>
      </c>
    </row>
    <row r="190" ht="13.5" hidden="1" customHeight="1">
      <c r="A190" s="183"/>
      <c r="B190" s="155"/>
      <c r="C190" s="155"/>
      <c r="D190" s="155"/>
      <c r="E190" s="155"/>
      <c r="F190" s="155"/>
      <c r="G190" s="156"/>
      <c r="H190" s="155"/>
      <c r="I190" s="161">
        <v>39634.0</v>
      </c>
      <c r="J190" s="161">
        <v>40000.0</v>
      </c>
      <c r="K190" s="161">
        <v>40365.0</v>
      </c>
      <c r="L190" s="161">
        <v>40730.0</v>
      </c>
      <c r="M190" s="161">
        <v>41095.0</v>
      </c>
      <c r="N190" s="161">
        <v>41461.0</v>
      </c>
      <c r="O190" s="161">
        <v>41826.0</v>
      </c>
      <c r="P190" s="161">
        <v>42191.0</v>
      </c>
      <c r="Q190" s="161">
        <v>42556.0</v>
      </c>
      <c r="R190" s="161">
        <v>42922.0</v>
      </c>
      <c r="S190" s="161">
        <v>43287.0</v>
      </c>
      <c r="T190" s="161">
        <v>43652.0</v>
      </c>
      <c r="U190" s="161">
        <v>44017.0</v>
      </c>
      <c r="V190" s="161">
        <v>44383.0</v>
      </c>
      <c r="W190" s="161">
        <v>44748.0</v>
      </c>
      <c r="X190" s="161">
        <v>45113.0</v>
      </c>
      <c r="Y190" s="161">
        <v>45478.0</v>
      </c>
      <c r="Z190" s="161">
        <v>45844.0</v>
      </c>
      <c r="AA190" s="161">
        <v>46209.0</v>
      </c>
      <c r="AB190" s="161">
        <v>46574.0</v>
      </c>
      <c r="AC190" s="161">
        <v>46939.0</v>
      </c>
      <c r="AD190" s="161">
        <v>47305.0</v>
      </c>
      <c r="AE190" s="161">
        <v>47670.0</v>
      </c>
      <c r="AF190" s="161">
        <v>48035.0</v>
      </c>
      <c r="AG190" s="161">
        <v>48400.0</v>
      </c>
      <c r="AH190" s="161">
        <v>48766.0</v>
      </c>
      <c r="AI190" s="161">
        <v>49131.0</v>
      </c>
      <c r="AJ190" s="161">
        <v>49496.0</v>
      </c>
      <c r="AK190" s="161">
        <v>49861.0</v>
      </c>
      <c r="AL190" s="161">
        <v>50227.0</v>
      </c>
      <c r="AM190" s="161">
        <v>50592.0</v>
      </c>
      <c r="AN190" s="161">
        <v>50957.0</v>
      </c>
      <c r="AO190" s="161">
        <v>51322.0</v>
      </c>
      <c r="AP190" s="161">
        <v>51688.0</v>
      </c>
      <c r="AQ190" s="161">
        <v>52053.0</v>
      </c>
      <c r="AR190" s="161">
        <v>52418.0</v>
      </c>
      <c r="AS190" s="161">
        <v>52783.0</v>
      </c>
      <c r="AT190" s="161">
        <v>53149.0</v>
      </c>
      <c r="AU190" s="161">
        <v>53514.0</v>
      </c>
      <c r="AV190" s="161">
        <v>53879.0</v>
      </c>
      <c r="AW190" s="161">
        <v>54244.0</v>
      </c>
      <c r="AX190" s="161">
        <v>54610.0</v>
      </c>
      <c r="AY190" s="161">
        <v>54975.0</v>
      </c>
    </row>
    <row r="191" ht="13.5" hidden="1" customHeight="1">
      <c r="A191" s="183"/>
      <c r="B191" s="155"/>
      <c r="C191" s="155"/>
      <c r="D191" s="155"/>
      <c r="E191" s="155"/>
      <c r="F191" s="155"/>
      <c r="G191" s="156"/>
      <c r="H191" s="155"/>
      <c r="I191" s="161">
        <v>39635.0</v>
      </c>
      <c r="J191" s="161">
        <v>40001.0</v>
      </c>
      <c r="K191" s="161">
        <v>40366.0</v>
      </c>
      <c r="L191" s="161">
        <v>40731.0</v>
      </c>
      <c r="M191" s="161">
        <v>41096.0</v>
      </c>
      <c r="N191" s="161">
        <v>41462.0</v>
      </c>
      <c r="O191" s="161">
        <v>41827.0</v>
      </c>
      <c r="P191" s="161">
        <v>42192.0</v>
      </c>
      <c r="Q191" s="161">
        <v>42557.0</v>
      </c>
      <c r="R191" s="161">
        <v>42923.0</v>
      </c>
      <c r="S191" s="161">
        <v>43288.0</v>
      </c>
      <c r="T191" s="161">
        <v>43653.0</v>
      </c>
      <c r="U191" s="161">
        <v>44018.0</v>
      </c>
      <c r="V191" s="161">
        <v>44384.0</v>
      </c>
      <c r="W191" s="161">
        <v>44749.0</v>
      </c>
      <c r="X191" s="161">
        <v>45114.0</v>
      </c>
      <c r="Y191" s="161">
        <v>45479.0</v>
      </c>
      <c r="Z191" s="161">
        <v>45845.0</v>
      </c>
      <c r="AA191" s="161">
        <v>46210.0</v>
      </c>
      <c r="AB191" s="161">
        <v>46575.0</v>
      </c>
      <c r="AC191" s="161">
        <v>46940.0</v>
      </c>
      <c r="AD191" s="161">
        <v>47306.0</v>
      </c>
      <c r="AE191" s="161">
        <v>47671.0</v>
      </c>
      <c r="AF191" s="161">
        <v>48036.0</v>
      </c>
      <c r="AG191" s="161">
        <v>48401.0</v>
      </c>
      <c r="AH191" s="161">
        <v>48767.0</v>
      </c>
      <c r="AI191" s="161">
        <v>49132.0</v>
      </c>
      <c r="AJ191" s="161">
        <v>49497.0</v>
      </c>
      <c r="AK191" s="161">
        <v>49862.0</v>
      </c>
      <c r="AL191" s="161">
        <v>50228.0</v>
      </c>
      <c r="AM191" s="161">
        <v>50593.0</v>
      </c>
      <c r="AN191" s="161">
        <v>50958.0</v>
      </c>
      <c r="AO191" s="161">
        <v>51323.0</v>
      </c>
      <c r="AP191" s="161">
        <v>51689.0</v>
      </c>
      <c r="AQ191" s="161">
        <v>52054.0</v>
      </c>
      <c r="AR191" s="161">
        <v>52419.0</v>
      </c>
      <c r="AS191" s="161">
        <v>52784.0</v>
      </c>
      <c r="AT191" s="161">
        <v>53150.0</v>
      </c>
      <c r="AU191" s="161">
        <v>53515.0</v>
      </c>
      <c r="AV191" s="161">
        <v>53880.0</v>
      </c>
      <c r="AW191" s="161">
        <v>54245.0</v>
      </c>
      <c r="AX191" s="161">
        <v>54611.0</v>
      </c>
      <c r="AY191" s="161">
        <v>54976.0</v>
      </c>
    </row>
    <row r="192" ht="13.5" hidden="1" customHeight="1">
      <c r="A192" s="183"/>
      <c r="B192" s="155"/>
      <c r="C192" s="155"/>
      <c r="D192" s="155"/>
      <c r="E192" s="155"/>
      <c r="F192" s="155"/>
      <c r="G192" s="156"/>
      <c r="H192" s="155"/>
      <c r="I192" s="161">
        <v>39636.0</v>
      </c>
      <c r="J192" s="161">
        <v>40002.0</v>
      </c>
      <c r="K192" s="161">
        <v>40367.0</v>
      </c>
      <c r="L192" s="161">
        <v>40732.0</v>
      </c>
      <c r="M192" s="161">
        <v>41097.0</v>
      </c>
      <c r="N192" s="161">
        <v>41463.0</v>
      </c>
      <c r="O192" s="161">
        <v>41828.0</v>
      </c>
      <c r="P192" s="161">
        <v>42193.0</v>
      </c>
      <c r="Q192" s="161">
        <v>42558.0</v>
      </c>
      <c r="R192" s="161">
        <v>42924.0</v>
      </c>
      <c r="S192" s="161">
        <v>43289.0</v>
      </c>
      <c r="T192" s="161">
        <v>43654.0</v>
      </c>
      <c r="U192" s="161">
        <v>44019.0</v>
      </c>
      <c r="V192" s="161">
        <v>44385.0</v>
      </c>
      <c r="W192" s="161">
        <v>44750.0</v>
      </c>
      <c r="X192" s="161">
        <v>45115.0</v>
      </c>
      <c r="Y192" s="161">
        <v>45480.0</v>
      </c>
      <c r="Z192" s="161">
        <v>45846.0</v>
      </c>
      <c r="AA192" s="161">
        <v>46211.0</v>
      </c>
      <c r="AB192" s="161">
        <v>46576.0</v>
      </c>
      <c r="AC192" s="161">
        <v>46941.0</v>
      </c>
      <c r="AD192" s="161">
        <v>47307.0</v>
      </c>
      <c r="AE192" s="161">
        <v>47672.0</v>
      </c>
      <c r="AF192" s="161">
        <v>48037.0</v>
      </c>
      <c r="AG192" s="161">
        <v>48402.0</v>
      </c>
      <c r="AH192" s="161">
        <v>48768.0</v>
      </c>
      <c r="AI192" s="161">
        <v>49133.0</v>
      </c>
      <c r="AJ192" s="161">
        <v>49498.0</v>
      </c>
      <c r="AK192" s="161">
        <v>49863.0</v>
      </c>
      <c r="AL192" s="161">
        <v>50229.0</v>
      </c>
      <c r="AM192" s="161">
        <v>50594.0</v>
      </c>
      <c r="AN192" s="161">
        <v>50959.0</v>
      </c>
      <c r="AO192" s="161">
        <v>51324.0</v>
      </c>
      <c r="AP192" s="161">
        <v>51690.0</v>
      </c>
      <c r="AQ192" s="161">
        <v>52055.0</v>
      </c>
      <c r="AR192" s="161">
        <v>52420.0</v>
      </c>
      <c r="AS192" s="161">
        <v>52785.0</v>
      </c>
      <c r="AT192" s="161">
        <v>53151.0</v>
      </c>
      <c r="AU192" s="161">
        <v>53516.0</v>
      </c>
      <c r="AV192" s="161">
        <v>53881.0</v>
      </c>
      <c r="AW192" s="161">
        <v>54246.0</v>
      </c>
      <c r="AX192" s="161">
        <v>54612.0</v>
      </c>
      <c r="AY192" s="161">
        <v>54977.0</v>
      </c>
    </row>
    <row r="193" ht="13.5" hidden="1" customHeight="1">
      <c r="A193" s="183"/>
      <c r="B193" s="155"/>
      <c r="C193" s="155"/>
      <c r="D193" s="155"/>
      <c r="E193" s="155"/>
      <c r="F193" s="155"/>
      <c r="G193" s="156"/>
      <c r="H193" s="155"/>
      <c r="I193" s="161">
        <v>39637.0</v>
      </c>
      <c r="J193" s="161">
        <v>40003.0</v>
      </c>
      <c r="K193" s="161">
        <v>40368.0</v>
      </c>
      <c r="L193" s="161">
        <v>40733.0</v>
      </c>
      <c r="M193" s="161">
        <v>41098.0</v>
      </c>
      <c r="N193" s="161">
        <v>41464.0</v>
      </c>
      <c r="O193" s="161">
        <v>41829.0</v>
      </c>
      <c r="P193" s="161">
        <v>42194.0</v>
      </c>
      <c r="Q193" s="161">
        <v>42559.0</v>
      </c>
      <c r="R193" s="161">
        <v>42925.0</v>
      </c>
      <c r="S193" s="161">
        <v>43290.0</v>
      </c>
      <c r="T193" s="161">
        <v>43655.0</v>
      </c>
      <c r="U193" s="161">
        <v>44020.0</v>
      </c>
      <c r="V193" s="161">
        <v>44386.0</v>
      </c>
      <c r="W193" s="161">
        <v>44751.0</v>
      </c>
      <c r="X193" s="161">
        <v>45116.0</v>
      </c>
      <c r="Y193" s="161">
        <v>45481.0</v>
      </c>
      <c r="Z193" s="161">
        <v>45847.0</v>
      </c>
      <c r="AA193" s="161">
        <v>46212.0</v>
      </c>
      <c r="AB193" s="161">
        <v>46577.0</v>
      </c>
      <c r="AC193" s="161">
        <v>46942.0</v>
      </c>
      <c r="AD193" s="161">
        <v>47308.0</v>
      </c>
      <c r="AE193" s="161">
        <v>47673.0</v>
      </c>
      <c r="AF193" s="161">
        <v>48038.0</v>
      </c>
      <c r="AG193" s="161">
        <v>48403.0</v>
      </c>
      <c r="AH193" s="161">
        <v>48769.0</v>
      </c>
      <c r="AI193" s="161">
        <v>49134.0</v>
      </c>
      <c r="AJ193" s="161">
        <v>49499.0</v>
      </c>
      <c r="AK193" s="161">
        <v>49864.0</v>
      </c>
      <c r="AL193" s="161">
        <v>50230.0</v>
      </c>
      <c r="AM193" s="161">
        <v>50595.0</v>
      </c>
      <c r="AN193" s="161">
        <v>50960.0</v>
      </c>
      <c r="AO193" s="161">
        <v>51325.0</v>
      </c>
      <c r="AP193" s="161">
        <v>51691.0</v>
      </c>
      <c r="AQ193" s="161">
        <v>52056.0</v>
      </c>
      <c r="AR193" s="161">
        <v>52421.0</v>
      </c>
      <c r="AS193" s="161">
        <v>52786.0</v>
      </c>
      <c r="AT193" s="161">
        <v>53152.0</v>
      </c>
      <c r="AU193" s="161">
        <v>53517.0</v>
      </c>
      <c r="AV193" s="161">
        <v>53882.0</v>
      </c>
      <c r="AW193" s="161">
        <v>54247.0</v>
      </c>
      <c r="AX193" s="161">
        <v>54613.0</v>
      </c>
      <c r="AY193" s="161">
        <v>54978.0</v>
      </c>
    </row>
    <row r="194" ht="13.5" hidden="1" customHeight="1">
      <c r="A194" s="183"/>
      <c r="B194" s="155"/>
      <c r="C194" s="155"/>
      <c r="D194" s="155"/>
      <c r="E194" s="155"/>
      <c r="F194" s="155"/>
      <c r="G194" s="156"/>
      <c r="H194" s="155"/>
      <c r="I194" s="161">
        <v>39638.0</v>
      </c>
      <c r="J194" s="161">
        <v>40004.0</v>
      </c>
      <c r="K194" s="161">
        <v>40369.0</v>
      </c>
      <c r="L194" s="161">
        <v>40734.0</v>
      </c>
      <c r="M194" s="161">
        <v>41099.0</v>
      </c>
      <c r="N194" s="161">
        <v>41465.0</v>
      </c>
      <c r="O194" s="161">
        <v>41830.0</v>
      </c>
      <c r="P194" s="161">
        <v>42195.0</v>
      </c>
      <c r="Q194" s="161">
        <v>42560.0</v>
      </c>
      <c r="R194" s="161">
        <v>42926.0</v>
      </c>
      <c r="S194" s="161">
        <v>43291.0</v>
      </c>
      <c r="T194" s="161">
        <v>43656.0</v>
      </c>
      <c r="U194" s="161">
        <v>44021.0</v>
      </c>
      <c r="V194" s="161">
        <v>44387.0</v>
      </c>
      <c r="W194" s="161">
        <v>44752.0</v>
      </c>
      <c r="X194" s="161">
        <v>45117.0</v>
      </c>
      <c r="Y194" s="161">
        <v>45482.0</v>
      </c>
      <c r="Z194" s="161">
        <v>45848.0</v>
      </c>
      <c r="AA194" s="161">
        <v>46213.0</v>
      </c>
      <c r="AB194" s="161">
        <v>46578.0</v>
      </c>
      <c r="AC194" s="161">
        <v>46943.0</v>
      </c>
      <c r="AD194" s="161">
        <v>47309.0</v>
      </c>
      <c r="AE194" s="161">
        <v>47674.0</v>
      </c>
      <c r="AF194" s="161">
        <v>48039.0</v>
      </c>
      <c r="AG194" s="161">
        <v>48404.0</v>
      </c>
      <c r="AH194" s="161">
        <v>48770.0</v>
      </c>
      <c r="AI194" s="161">
        <v>49135.0</v>
      </c>
      <c r="AJ194" s="161">
        <v>49500.0</v>
      </c>
      <c r="AK194" s="161">
        <v>49865.0</v>
      </c>
      <c r="AL194" s="161">
        <v>50231.0</v>
      </c>
      <c r="AM194" s="161">
        <v>50596.0</v>
      </c>
      <c r="AN194" s="161">
        <v>50961.0</v>
      </c>
      <c r="AO194" s="161">
        <v>51326.0</v>
      </c>
      <c r="AP194" s="161">
        <v>51692.0</v>
      </c>
      <c r="AQ194" s="161">
        <v>52057.0</v>
      </c>
      <c r="AR194" s="161">
        <v>52422.0</v>
      </c>
      <c r="AS194" s="161">
        <v>52787.0</v>
      </c>
      <c r="AT194" s="161">
        <v>53153.0</v>
      </c>
      <c r="AU194" s="161">
        <v>53518.0</v>
      </c>
      <c r="AV194" s="161">
        <v>53883.0</v>
      </c>
      <c r="AW194" s="161">
        <v>54248.0</v>
      </c>
      <c r="AX194" s="161">
        <v>54614.0</v>
      </c>
      <c r="AY194" s="161">
        <v>54979.0</v>
      </c>
    </row>
    <row r="195" ht="13.5" hidden="1" customHeight="1">
      <c r="A195" s="183"/>
      <c r="B195" s="155"/>
      <c r="C195" s="155"/>
      <c r="D195" s="155"/>
      <c r="E195" s="155"/>
      <c r="F195" s="155"/>
      <c r="G195" s="156"/>
      <c r="H195" s="155"/>
      <c r="I195" s="161">
        <v>39639.0</v>
      </c>
      <c r="J195" s="161">
        <v>40005.0</v>
      </c>
      <c r="K195" s="161">
        <v>40370.0</v>
      </c>
      <c r="L195" s="161">
        <v>40735.0</v>
      </c>
      <c r="M195" s="161">
        <v>41100.0</v>
      </c>
      <c r="N195" s="161">
        <v>41466.0</v>
      </c>
      <c r="O195" s="161">
        <v>41831.0</v>
      </c>
      <c r="P195" s="161">
        <v>42196.0</v>
      </c>
      <c r="Q195" s="161">
        <v>42561.0</v>
      </c>
      <c r="R195" s="161">
        <v>42927.0</v>
      </c>
      <c r="S195" s="161">
        <v>43292.0</v>
      </c>
      <c r="T195" s="161">
        <v>43657.0</v>
      </c>
      <c r="U195" s="161">
        <v>44022.0</v>
      </c>
      <c r="V195" s="161">
        <v>44388.0</v>
      </c>
      <c r="W195" s="161">
        <v>44753.0</v>
      </c>
      <c r="X195" s="161">
        <v>45118.0</v>
      </c>
      <c r="Y195" s="161">
        <v>45483.0</v>
      </c>
      <c r="Z195" s="161">
        <v>45849.0</v>
      </c>
      <c r="AA195" s="161">
        <v>46214.0</v>
      </c>
      <c r="AB195" s="161">
        <v>46579.0</v>
      </c>
      <c r="AC195" s="161">
        <v>46944.0</v>
      </c>
      <c r="AD195" s="161">
        <v>47310.0</v>
      </c>
      <c r="AE195" s="161">
        <v>47675.0</v>
      </c>
      <c r="AF195" s="161">
        <v>48040.0</v>
      </c>
      <c r="AG195" s="161">
        <v>48405.0</v>
      </c>
      <c r="AH195" s="161">
        <v>48771.0</v>
      </c>
      <c r="AI195" s="161">
        <v>49136.0</v>
      </c>
      <c r="AJ195" s="161">
        <v>49501.0</v>
      </c>
      <c r="AK195" s="161">
        <v>49866.0</v>
      </c>
      <c r="AL195" s="161">
        <v>50232.0</v>
      </c>
      <c r="AM195" s="161">
        <v>50597.0</v>
      </c>
      <c r="AN195" s="161">
        <v>50962.0</v>
      </c>
      <c r="AO195" s="161">
        <v>51327.0</v>
      </c>
      <c r="AP195" s="161">
        <v>51693.0</v>
      </c>
      <c r="AQ195" s="161">
        <v>52058.0</v>
      </c>
      <c r="AR195" s="161">
        <v>52423.0</v>
      </c>
      <c r="AS195" s="161">
        <v>52788.0</v>
      </c>
      <c r="AT195" s="161">
        <v>53154.0</v>
      </c>
      <c r="AU195" s="161">
        <v>53519.0</v>
      </c>
      <c r="AV195" s="161">
        <v>53884.0</v>
      </c>
      <c r="AW195" s="161">
        <v>54249.0</v>
      </c>
      <c r="AX195" s="161">
        <v>54615.0</v>
      </c>
      <c r="AY195" s="161">
        <v>54980.0</v>
      </c>
    </row>
    <row r="196" ht="13.5" hidden="1" customHeight="1">
      <c r="A196" s="183"/>
      <c r="B196" s="155"/>
      <c r="C196" s="155"/>
      <c r="D196" s="155"/>
      <c r="E196" s="155"/>
      <c r="F196" s="155"/>
      <c r="G196" s="156"/>
      <c r="H196" s="155"/>
      <c r="I196" s="161">
        <v>39640.0</v>
      </c>
      <c r="J196" s="161">
        <v>40006.0</v>
      </c>
      <c r="K196" s="161">
        <v>40371.0</v>
      </c>
      <c r="L196" s="161">
        <v>40736.0</v>
      </c>
      <c r="M196" s="161">
        <v>41101.0</v>
      </c>
      <c r="N196" s="161">
        <v>41467.0</v>
      </c>
      <c r="O196" s="161">
        <v>41832.0</v>
      </c>
      <c r="P196" s="161">
        <v>42197.0</v>
      </c>
      <c r="Q196" s="161">
        <v>42562.0</v>
      </c>
      <c r="R196" s="161">
        <v>42928.0</v>
      </c>
      <c r="S196" s="161">
        <v>43293.0</v>
      </c>
      <c r="T196" s="161">
        <v>43658.0</v>
      </c>
      <c r="U196" s="161">
        <v>44023.0</v>
      </c>
      <c r="V196" s="161">
        <v>44389.0</v>
      </c>
      <c r="W196" s="161">
        <v>44754.0</v>
      </c>
      <c r="X196" s="161">
        <v>45119.0</v>
      </c>
      <c r="Y196" s="161">
        <v>45484.0</v>
      </c>
      <c r="Z196" s="161">
        <v>45850.0</v>
      </c>
      <c r="AA196" s="161">
        <v>46215.0</v>
      </c>
      <c r="AB196" s="161">
        <v>46580.0</v>
      </c>
      <c r="AC196" s="161">
        <v>46945.0</v>
      </c>
      <c r="AD196" s="161">
        <v>47311.0</v>
      </c>
      <c r="AE196" s="161">
        <v>47676.0</v>
      </c>
      <c r="AF196" s="161">
        <v>48041.0</v>
      </c>
      <c r="AG196" s="161">
        <v>48406.0</v>
      </c>
      <c r="AH196" s="161">
        <v>48772.0</v>
      </c>
      <c r="AI196" s="161">
        <v>49137.0</v>
      </c>
      <c r="AJ196" s="161">
        <v>49502.0</v>
      </c>
      <c r="AK196" s="161">
        <v>49867.0</v>
      </c>
      <c r="AL196" s="161">
        <v>50233.0</v>
      </c>
      <c r="AM196" s="161">
        <v>50598.0</v>
      </c>
      <c r="AN196" s="161">
        <v>50963.0</v>
      </c>
      <c r="AO196" s="161">
        <v>51328.0</v>
      </c>
      <c r="AP196" s="161">
        <v>51694.0</v>
      </c>
      <c r="AQ196" s="161">
        <v>52059.0</v>
      </c>
      <c r="AR196" s="161">
        <v>52424.0</v>
      </c>
      <c r="AS196" s="161">
        <v>52789.0</v>
      </c>
      <c r="AT196" s="161">
        <v>53155.0</v>
      </c>
      <c r="AU196" s="161">
        <v>53520.0</v>
      </c>
      <c r="AV196" s="161">
        <v>53885.0</v>
      </c>
      <c r="AW196" s="161">
        <v>54250.0</v>
      </c>
      <c r="AX196" s="161">
        <v>54616.0</v>
      </c>
      <c r="AY196" s="161">
        <v>54981.0</v>
      </c>
    </row>
    <row r="197" ht="13.5" hidden="1" customHeight="1">
      <c r="A197" s="183"/>
      <c r="B197" s="155"/>
      <c r="C197" s="155"/>
      <c r="D197" s="155"/>
      <c r="E197" s="155"/>
      <c r="F197" s="155"/>
      <c r="G197" s="156"/>
      <c r="H197" s="155"/>
      <c r="I197" s="161">
        <v>39641.0</v>
      </c>
      <c r="J197" s="161">
        <v>40007.0</v>
      </c>
      <c r="K197" s="161">
        <v>40372.0</v>
      </c>
      <c r="L197" s="161">
        <v>40737.0</v>
      </c>
      <c r="M197" s="161">
        <v>41102.0</v>
      </c>
      <c r="N197" s="161">
        <v>41468.0</v>
      </c>
      <c r="O197" s="161">
        <v>41833.0</v>
      </c>
      <c r="P197" s="161">
        <v>42198.0</v>
      </c>
      <c r="Q197" s="161">
        <v>42563.0</v>
      </c>
      <c r="R197" s="161">
        <v>42929.0</v>
      </c>
      <c r="S197" s="161">
        <v>43294.0</v>
      </c>
      <c r="T197" s="161">
        <v>43659.0</v>
      </c>
      <c r="U197" s="161">
        <v>44024.0</v>
      </c>
      <c r="V197" s="161">
        <v>44390.0</v>
      </c>
      <c r="W197" s="161">
        <v>44755.0</v>
      </c>
      <c r="X197" s="161">
        <v>45120.0</v>
      </c>
      <c r="Y197" s="161">
        <v>45485.0</v>
      </c>
      <c r="Z197" s="161">
        <v>45851.0</v>
      </c>
      <c r="AA197" s="161">
        <v>46216.0</v>
      </c>
      <c r="AB197" s="161">
        <v>46581.0</v>
      </c>
      <c r="AC197" s="161">
        <v>46946.0</v>
      </c>
      <c r="AD197" s="161">
        <v>47312.0</v>
      </c>
      <c r="AE197" s="161">
        <v>47677.0</v>
      </c>
      <c r="AF197" s="161">
        <v>48042.0</v>
      </c>
      <c r="AG197" s="161">
        <v>48407.0</v>
      </c>
      <c r="AH197" s="161">
        <v>48773.0</v>
      </c>
      <c r="AI197" s="161">
        <v>49138.0</v>
      </c>
      <c r="AJ197" s="161">
        <v>49503.0</v>
      </c>
      <c r="AK197" s="161">
        <v>49868.0</v>
      </c>
      <c r="AL197" s="161">
        <v>50234.0</v>
      </c>
      <c r="AM197" s="161">
        <v>50599.0</v>
      </c>
      <c r="AN197" s="161">
        <v>50964.0</v>
      </c>
      <c r="AO197" s="161">
        <v>51329.0</v>
      </c>
      <c r="AP197" s="161">
        <v>51695.0</v>
      </c>
      <c r="AQ197" s="161">
        <v>52060.0</v>
      </c>
      <c r="AR197" s="161">
        <v>52425.0</v>
      </c>
      <c r="AS197" s="161">
        <v>52790.0</v>
      </c>
      <c r="AT197" s="161">
        <v>53156.0</v>
      </c>
      <c r="AU197" s="161">
        <v>53521.0</v>
      </c>
      <c r="AV197" s="161">
        <v>53886.0</v>
      </c>
      <c r="AW197" s="161">
        <v>54251.0</v>
      </c>
      <c r="AX197" s="161">
        <v>54617.0</v>
      </c>
      <c r="AY197" s="161">
        <v>54982.0</v>
      </c>
    </row>
    <row r="198" ht="13.5" hidden="1" customHeight="1">
      <c r="A198" s="183"/>
      <c r="B198" s="155"/>
      <c r="C198" s="155"/>
      <c r="D198" s="155"/>
      <c r="E198" s="155"/>
      <c r="F198" s="155"/>
      <c r="G198" s="156"/>
      <c r="H198" s="155"/>
      <c r="I198" s="161">
        <v>39642.0</v>
      </c>
      <c r="J198" s="161">
        <v>40008.0</v>
      </c>
      <c r="K198" s="161">
        <v>40373.0</v>
      </c>
      <c r="L198" s="161">
        <v>40738.0</v>
      </c>
      <c r="M198" s="161">
        <v>41103.0</v>
      </c>
      <c r="N198" s="161">
        <v>41469.0</v>
      </c>
      <c r="O198" s="161">
        <v>41834.0</v>
      </c>
      <c r="P198" s="161">
        <v>42199.0</v>
      </c>
      <c r="Q198" s="161">
        <v>42564.0</v>
      </c>
      <c r="R198" s="161">
        <v>42930.0</v>
      </c>
      <c r="S198" s="161">
        <v>43295.0</v>
      </c>
      <c r="T198" s="161">
        <v>43660.0</v>
      </c>
      <c r="U198" s="161">
        <v>44025.0</v>
      </c>
      <c r="V198" s="161">
        <v>44391.0</v>
      </c>
      <c r="W198" s="161">
        <v>44756.0</v>
      </c>
      <c r="X198" s="161">
        <v>45121.0</v>
      </c>
      <c r="Y198" s="161">
        <v>45486.0</v>
      </c>
      <c r="Z198" s="161">
        <v>45852.0</v>
      </c>
      <c r="AA198" s="161">
        <v>46217.0</v>
      </c>
      <c r="AB198" s="161">
        <v>46582.0</v>
      </c>
      <c r="AC198" s="161">
        <v>46947.0</v>
      </c>
      <c r="AD198" s="161">
        <v>47313.0</v>
      </c>
      <c r="AE198" s="161">
        <v>47678.0</v>
      </c>
      <c r="AF198" s="161">
        <v>48043.0</v>
      </c>
      <c r="AG198" s="161">
        <v>48408.0</v>
      </c>
      <c r="AH198" s="161">
        <v>48774.0</v>
      </c>
      <c r="AI198" s="161">
        <v>49139.0</v>
      </c>
      <c r="AJ198" s="161">
        <v>49504.0</v>
      </c>
      <c r="AK198" s="161">
        <v>49869.0</v>
      </c>
      <c r="AL198" s="161">
        <v>50235.0</v>
      </c>
      <c r="AM198" s="161">
        <v>50600.0</v>
      </c>
      <c r="AN198" s="161">
        <v>50965.0</v>
      </c>
      <c r="AO198" s="161">
        <v>51330.0</v>
      </c>
      <c r="AP198" s="161">
        <v>51696.0</v>
      </c>
      <c r="AQ198" s="161">
        <v>52061.0</v>
      </c>
      <c r="AR198" s="161">
        <v>52426.0</v>
      </c>
      <c r="AS198" s="161">
        <v>52791.0</v>
      </c>
      <c r="AT198" s="161">
        <v>53157.0</v>
      </c>
      <c r="AU198" s="161">
        <v>53522.0</v>
      </c>
      <c r="AV198" s="161">
        <v>53887.0</v>
      </c>
      <c r="AW198" s="161">
        <v>54252.0</v>
      </c>
      <c r="AX198" s="161">
        <v>54618.0</v>
      </c>
      <c r="AY198" s="161">
        <v>54983.0</v>
      </c>
    </row>
    <row r="199" ht="13.5" hidden="1" customHeight="1">
      <c r="A199" s="183"/>
      <c r="B199" s="155"/>
      <c r="C199" s="155"/>
      <c r="D199" s="155"/>
      <c r="E199" s="155"/>
      <c r="F199" s="155"/>
      <c r="G199" s="156"/>
      <c r="H199" s="155"/>
      <c r="I199" s="161">
        <v>39643.0</v>
      </c>
      <c r="J199" s="161">
        <v>40009.0</v>
      </c>
      <c r="K199" s="161">
        <v>40374.0</v>
      </c>
      <c r="L199" s="161">
        <v>40739.0</v>
      </c>
      <c r="M199" s="161">
        <v>41104.0</v>
      </c>
      <c r="N199" s="161">
        <v>41470.0</v>
      </c>
      <c r="O199" s="161">
        <v>41835.0</v>
      </c>
      <c r="P199" s="161">
        <v>42200.0</v>
      </c>
      <c r="Q199" s="161">
        <v>42565.0</v>
      </c>
      <c r="R199" s="161">
        <v>42931.0</v>
      </c>
      <c r="S199" s="161">
        <v>43296.0</v>
      </c>
      <c r="T199" s="161">
        <v>43661.0</v>
      </c>
      <c r="U199" s="161">
        <v>44026.0</v>
      </c>
      <c r="V199" s="161">
        <v>44392.0</v>
      </c>
      <c r="W199" s="161">
        <v>44757.0</v>
      </c>
      <c r="X199" s="161">
        <v>45122.0</v>
      </c>
      <c r="Y199" s="161">
        <v>45487.0</v>
      </c>
      <c r="Z199" s="161">
        <v>45853.0</v>
      </c>
      <c r="AA199" s="161">
        <v>46218.0</v>
      </c>
      <c r="AB199" s="161">
        <v>46583.0</v>
      </c>
      <c r="AC199" s="161">
        <v>46948.0</v>
      </c>
      <c r="AD199" s="161">
        <v>47314.0</v>
      </c>
      <c r="AE199" s="161">
        <v>47679.0</v>
      </c>
      <c r="AF199" s="161">
        <v>48044.0</v>
      </c>
      <c r="AG199" s="161">
        <v>48409.0</v>
      </c>
      <c r="AH199" s="161">
        <v>48775.0</v>
      </c>
      <c r="AI199" s="161">
        <v>49140.0</v>
      </c>
      <c r="AJ199" s="161">
        <v>49505.0</v>
      </c>
      <c r="AK199" s="161">
        <v>49870.0</v>
      </c>
      <c r="AL199" s="161">
        <v>50236.0</v>
      </c>
      <c r="AM199" s="161">
        <v>50601.0</v>
      </c>
      <c r="AN199" s="161">
        <v>50966.0</v>
      </c>
      <c r="AO199" s="161">
        <v>51331.0</v>
      </c>
      <c r="AP199" s="161">
        <v>51697.0</v>
      </c>
      <c r="AQ199" s="161">
        <v>52062.0</v>
      </c>
      <c r="AR199" s="161">
        <v>52427.0</v>
      </c>
      <c r="AS199" s="161">
        <v>52792.0</v>
      </c>
      <c r="AT199" s="161">
        <v>53158.0</v>
      </c>
      <c r="AU199" s="161">
        <v>53523.0</v>
      </c>
      <c r="AV199" s="161">
        <v>53888.0</v>
      </c>
      <c r="AW199" s="161">
        <v>54253.0</v>
      </c>
      <c r="AX199" s="161">
        <v>54619.0</v>
      </c>
      <c r="AY199" s="161">
        <v>54984.0</v>
      </c>
    </row>
    <row r="200" ht="13.5" hidden="1" customHeight="1">
      <c r="A200" s="183"/>
      <c r="B200" s="155"/>
      <c r="C200" s="155"/>
      <c r="D200" s="155"/>
      <c r="E200" s="155"/>
      <c r="F200" s="155"/>
      <c r="G200" s="156"/>
      <c r="H200" s="155"/>
      <c r="I200" s="161">
        <v>39644.0</v>
      </c>
      <c r="J200" s="161">
        <v>40010.0</v>
      </c>
      <c r="K200" s="161">
        <v>40375.0</v>
      </c>
      <c r="L200" s="161">
        <v>40740.0</v>
      </c>
      <c r="M200" s="161">
        <v>41105.0</v>
      </c>
      <c r="N200" s="161">
        <v>41471.0</v>
      </c>
      <c r="O200" s="161">
        <v>41836.0</v>
      </c>
      <c r="P200" s="161">
        <v>42201.0</v>
      </c>
      <c r="Q200" s="161">
        <v>42566.0</v>
      </c>
      <c r="R200" s="161">
        <v>42932.0</v>
      </c>
      <c r="S200" s="161">
        <v>43297.0</v>
      </c>
      <c r="T200" s="161">
        <v>43662.0</v>
      </c>
      <c r="U200" s="161">
        <v>44027.0</v>
      </c>
      <c r="V200" s="161">
        <v>44393.0</v>
      </c>
      <c r="W200" s="161">
        <v>44758.0</v>
      </c>
      <c r="X200" s="161">
        <v>45123.0</v>
      </c>
      <c r="Y200" s="161">
        <v>45488.0</v>
      </c>
      <c r="Z200" s="161">
        <v>45854.0</v>
      </c>
      <c r="AA200" s="161">
        <v>46219.0</v>
      </c>
      <c r="AB200" s="161">
        <v>46584.0</v>
      </c>
      <c r="AC200" s="161">
        <v>46949.0</v>
      </c>
      <c r="AD200" s="161">
        <v>47315.0</v>
      </c>
      <c r="AE200" s="161">
        <v>47680.0</v>
      </c>
      <c r="AF200" s="161">
        <v>48045.0</v>
      </c>
      <c r="AG200" s="161">
        <v>48410.0</v>
      </c>
      <c r="AH200" s="161">
        <v>48776.0</v>
      </c>
      <c r="AI200" s="161">
        <v>49141.0</v>
      </c>
      <c r="AJ200" s="161">
        <v>49506.0</v>
      </c>
      <c r="AK200" s="161">
        <v>49871.0</v>
      </c>
      <c r="AL200" s="161">
        <v>50237.0</v>
      </c>
      <c r="AM200" s="161">
        <v>50602.0</v>
      </c>
      <c r="AN200" s="161">
        <v>50967.0</v>
      </c>
      <c r="AO200" s="161">
        <v>51332.0</v>
      </c>
      <c r="AP200" s="161">
        <v>51698.0</v>
      </c>
      <c r="AQ200" s="161">
        <v>52063.0</v>
      </c>
      <c r="AR200" s="161">
        <v>52428.0</v>
      </c>
      <c r="AS200" s="161">
        <v>52793.0</v>
      </c>
      <c r="AT200" s="161">
        <v>53159.0</v>
      </c>
      <c r="AU200" s="161">
        <v>53524.0</v>
      </c>
      <c r="AV200" s="161">
        <v>53889.0</v>
      </c>
      <c r="AW200" s="161">
        <v>54254.0</v>
      </c>
      <c r="AX200" s="161">
        <v>54620.0</v>
      </c>
      <c r="AY200" s="161">
        <v>54985.0</v>
      </c>
    </row>
    <row r="201" ht="13.5" hidden="1" customHeight="1">
      <c r="A201" s="183"/>
      <c r="B201" s="155"/>
      <c r="C201" s="155"/>
      <c r="D201" s="155"/>
      <c r="E201" s="155"/>
      <c r="F201" s="155"/>
      <c r="G201" s="156"/>
      <c r="H201" s="155"/>
      <c r="I201" s="161">
        <v>39645.0</v>
      </c>
      <c r="J201" s="161">
        <v>40011.0</v>
      </c>
      <c r="K201" s="161">
        <v>40376.0</v>
      </c>
      <c r="L201" s="161">
        <v>40741.0</v>
      </c>
      <c r="M201" s="161">
        <v>41106.0</v>
      </c>
      <c r="N201" s="161">
        <v>41472.0</v>
      </c>
      <c r="O201" s="161">
        <v>41837.0</v>
      </c>
      <c r="P201" s="161">
        <v>42202.0</v>
      </c>
      <c r="Q201" s="161">
        <v>42567.0</v>
      </c>
      <c r="R201" s="161">
        <v>42933.0</v>
      </c>
      <c r="S201" s="161">
        <v>43298.0</v>
      </c>
      <c r="T201" s="161">
        <v>43663.0</v>
      </c>
      <c r="U201" s="161">
        <v>44028.0</v>
      </c>
      <c r="V201" s="161">
        <v>44394.0</v>
      </c>
      <c r="W201" s="161">
        <v>44759.0</v>
      </c>
      <c r="X201" s="161">
        <v>45124.0</v>
      </c>
      <c r="Y201" s="161">
        <v>45489.0</v>
      </c>
      <c r="Z201" s="161">
        <v>45855.0</v>
      </c>
      <c r="AA201" s="161">
        <v>46220.0</v>
      </c>
      <c r="AB201" s="161">
        <v>46585.0</v>
      </c>
      <c r="AC201" s="161">
        <v>46950.0</v>
      </c>
      <c r="AD201" s="161">
        <v>47316.0</v>
      </c>
      <c r="AE201" s="161">
        <v>47681.0</v>
      </c>
      <c r="AF201" s="161">
        <v>48046.0</v>
      </c>
      <c r="AG201" s="161">
        <v>48411.0</v>
      </c>
      <c r="AH201" s="161">
        <v>48777.0</v>
      </c>
      <c r="AI201" s="161">
        <v>49142.0</v>
      </c>
      <c r="AJ201" s="161">
        <v>49507.0</v>
      </c>
      <c r="AK201" s="161">
        <v>49872.0</v>
      </c>
      <c r="AL201" s="161">
        <v>50238.0</v>
      </c>
      <c r="AM201" s="161">
        <v>50603.0</v>
      </c>
      <c r="AN201" s="161">
        <v>50968.0</v>
      </c>
      <c r="AO201" s="161">
        <v>51333.0</v>
      </c>
      <c r="AP201" s="161">
        <v>51699.0</v>
      </c>
      <c r="AQ201" s="161">
        <v>52064.0</v>
      </c>
      <c r="AR201" s="161">
        <v>52429.0</v>
      </c>
      <c r="AS201" s="161">
        <v>52794.0</v>
      </c>
      <c r="AT201" s="161">
        <v>53160.0</v>
      </c>
      <c r="AU201" s="161">
        <v>53525.0</v>
      </c>
      <c r="AV201" s="161">
        <v>53890.0</v>
      </c>
      <c r="AW201" s="161">
        <v>54255.0</v>
      </c>
      <c r="AX201" s="161">
        <v>54621.0</v>
      </c>
      <c r="AY201" s="161">
        <v>54986.0</v>
      </c>
    </row>
    <row r="202" ht="13.5" hidden="1" customHeight="1">
      <c r="A202" s="183"/>
      <c r="B202" s="155"/>
      <c r="C202" s="155"/>
      <c r="D202" s="155"/>
      <c r="E202" s="155"/>
      <c r="F202" s="155"/>
      <c r="G202" s="156"/>
      <c r="H202" s="155"/>
      <c r="I202" s="161">
        <v>39646.0</v>
      </c>
      <c r="J202" s="161">
        <v>40012.0</v>
      </c>
      <c r="K202" s="161">
        <v>40377.0</v>
      </c>
      <c r="L202" s="161">
        <v>40742.0</v>
      </c>
      <c r="M202" s="161">
        <v>41107.0</v>
      </c>
      <c r="N202" s="161">
        <v>41473.0</v>
      </c>
      <c r="O202" s="161">
        <v>41838.0</v>
      </c>
      <c r="P202" s="161">
        <v>42203.0</v>
      </c>
      <c r="Q202" s="161">
        <v>42568.0</v>
      </c>
      <c r="R202" s="161">
        <v>42934.0</v>
      </c>
      <c r="S202" s="161">
        <v>43299.0</v>
      </c>
      <c r="T202" s="161">
        <v>43664.0</v>
      </c>
      <c r="U202" s="161">
        <v>44029.0</v>
      </c>
      <c r="V202" s="161">
        <v>44395.0</v>
      </c>
      <c r="W202" s="161">
        <v>44760.0</v>
      </c>
      <c r="X202" s="161">
        <v>45125.0</v>
      </c>
      <c r="Y202" s="161">
        <v>45490.0</v>
      </c>
      <c r="Z202" s="161">
        <v>45856.0</v>
      </c>
      <c r="AA202" s="161">
        <v>46221.0</v>
      </c>
      <c r="AB202" s="161">
        <v>46586.0</v>
      </c>
      <c r="AC202" s="161">
        <v>46951.0</v>
      </c>
      <c r="AD202" s="161">
        <v>47317.0</v>
      </c>
      <c r="AE202" s="161">
        <v>47682.0</v>
      </c>
      <c r="AF202" s="161">
        <v>48047.0</v>
      </c>
      <c r="AG202" s="161">
        <v>48412.0</v>
      </c>
      <c r="AH202" s="161">
        <v>48778.0</v>
      </c>
      <c r="AI202" s="161">
        <v>49143.0</v>
      </c>
      <c r="AJ202" s="161">
        <v>49508.0</v>
      </c>
      <c r="AK202" s="161">
        <v>49873.0</v>
      </c>
      <c r="AL202" s="161">
        <v>50239.0</v>
      </c>
      <c r="AM202" s="161">
        <v>50604.0</v>
      </c>
      <c r="AN202" s="161">
        <v>50969.0</v>
      </c>
      <c r="AO202" s="161">
        <v>51334.0</v>
      </c>
      <c r="AP202" s="161">
        <v>51700.0</v>
      </c>
      <c r="AQ202" s="161">
        <v>52065.0</v>
      </c>
      <c r="AR202" s="161">
        <v>52430.0</v>
      </c>
      <c r="AS202" s="161">
        <v>52795.0</v>
      </c>
      <c r="AT202" s="161">
        <v>53161.0</v>
      </c>
      <c r="AU202" s="161">
        <v>53526.0</v>
      </c>
      <c r="AV202" s="161">
        <v>53891.0</v>
      </c>
      <c r="AW202" s="161">
        <v>54256.0</v>
      </c>
      <c r="AX202" s="161">
        <v>54622.0</v>
      </c>
      <c r="AY202" s="161">
        <v>54987.0</v>
      </c>
    </row>
    <row r="203" ht="13.5" hidden="1" customHeight="1">
      <c r="A203" s="183"/>
      <c r="B203" s="155"/>
      <c r="C203" s="155"/>
      <c r="D203" s="155"/>
      <c r="E203" s="155"/>
      <c r="F203" s="155"/>
      <c r="G203" s="156"/>
      <c r="H203" s="155"/>
      <c r="I203" s="161">
        <v>39647.0</v>
      </c>
      <c r="J203" s="161">
        <v>40013.0</v>
      </c>
      <c r="K203" s="161">
        <v>40378.0</v>
      </c>
      <c r="L203" s="161">
        <v>40743.0</v>
      </c>
      <c r="M203" s="161">
        <v>41108.0</v>
      </c>
      <c r="N203" s="161">
        <v>41474.0</v>
      </c>
      <c r="O203" s="161">
        <v>41839.0</v>
      </c>
      <c r="P203" s="161">
        <v>42204.0</v>
      </c>
      <c r="Q203" s="161">
        <v>42569.0</v>
      </c>
      <c r="R203" s="161">
        <v>42935.0</v>
      </c>
      <c r="S203" s="161">
        <v>43300.0</v>
      </c>
      <c r="T203" s="161">
        <v>43665.0</v>
      </c>
      <c r="U203" s="161">
        <v>44030.0</v>
      </c>
      <c r="V203" s="161">
        <v>44396.0</v>
      </c>
      <c r="W203" s="161">
        <v>44761.0</v>
      </c>
      <c r="X203" s="161">
        <v>45126.0</v>
      </c>
      <c r="Y203" s="161">
        <v>45491.0</v>
      </c>
      <c r="Z203" s="161">
        <v>45857.0</v>
      </c>
      <c r="AA203" s="161">
        <v>46222.0</v>
      </c>
      <c r="AB203" s="161">
        <v>46587.0</v>
      </c>
      <c r="AC203" s="161">
        <v>46952.0</v>
      </c>
      <c r="AD203" s="161">
        <v>47318.0</v>
      </c>
      <c r="AE203" s="161">
        <v>47683.0</v>
      </c>
      <c r="AF203" s="161">
        <v>48048.0</v>
      </c>
      <c r="AG203" s="161">
        <v>48413.0</v>
      </c>
      <c r="AH203" s="161">
        <v>48779.0</v>
      </c>
      <c r="AI203" s="161">
        <v>49144.0</v>
      </c>
      <c r="AJ203" s="161">
        <v>49509.0</v>
      </c>
      <c r="AK203" s="161">
        <v>49874.0</v>
      </c>
      <c r="AL203" s="161">
        <v>50240.0</v>
      </c>
      <c r="AM203" s="161">
        <v>50605.0</v>
      </c>
      <c r="AN203" s="161">
        <v>50970.0</v>
      </c>
      <c r="AO203" s="161">
        <v>51335.0</v>
      </c>
      <c r="AP203" s="161">
        <v>51701.0</v>
      </c>
      <c r="AQ203" s="161">
        <v>52066.0</v>
      </c>
      <c r="AR203" s="161">
        <v>52431.0</v>
      </c>
      <c r="AS203" s="161">
        <v>52796.0</v>
      </c>
      <c r="AT203" s="161">
        <v>53162.0</v>
      </c>
      <c r="AU203" s="161">
        <v>53527.0</v>
      </c>
      <c r="AV203" s="161">
        <v>53892.0</v>
      </c>
      <c r="AW203" s="161">
        <v>54257.0</v>
      </c>
      <c r="AX203" s="161">
        <v>54623.0</v>
      </c>
      <c r="AY203" s="161">
        <v>54988.0</v>
      </c>
    </row>
    <row r="204" ht="13.5" hidden="1" customHeight="1">
      <c r="A204" s="183"/>
      <c r="B204" s="155"/>
      <c r="C204" s="155"/>
      <c r="D204" s="155"/>
      <c r="E204" s="155"/>
      <c r="F204" s="155"/>
      <c r="G204" s="156"/>
      <c r="H204" s="155"/>
      <c r="I204" s="161">
        <v>39648.0</v>
      </c>
      <c r="J204" s="161">
        <v>40014.0</v>
      </c>
      <c r="K204" s="161">
        <v>40379.0</v>
      </c>
      <c r="L204" s="161">
        <v>40744.0</v>
      </c>
      <c r="M204" s="161">
        <v>41109.0</v>
      </c>
      <c r="N204" s="161">
        <v>41475.0</v>
      </c>
      <c r="O204" s="161">
        <v>41840.0</v>
      </c>
      <c r="P204" s="161">
        <v>42205.0</v>
      </c>
      <c r="Q204" s="161">
        <v>42570.0</v>
      </c>
      <c r="R204" s="161">
        <v>42936.0</v>
      </c>
      <c r="S204" s="161">
        <v>43301.0</v>
      </c>
      <c r="T204" s="161">
        <v>43666.0</v>
      </c>
      <c r="U204" s="161">
        <v>44031.0</v>
      </c>
      <c r="V204" s="161">
        <v>44397.0</v>
      </c>
      <c r="W204" s="161">
        <v>44762.0</v>
      </c>
      <c r="X204" s="161">
        <v>45127.0</v>
      </c>
      <c r="Y204" s="161">
        <v>45492.0</v>
      </c>
      <c r="Z204" s="161">
        <v>45858.0</v>
      </c>
      <c r="AA204" s="161">
        <v>46223.0</v>
      </c>
      <c r="AB204" s="161">
        <v>46588.0</v>
      </c>
      <c r="AC204" s="161">
        <v>46953.0</v>
      </c>
      <c r="AD204" s="161">
        <v>47319.0</v>
      </c>
      <c r="AE204" s="161">
        <v>47684.0</v>
      </c>
      <c r="AF204" s="161">
        <v>48049.0</v>
      </c>
      <c r="AG204" s="161">
        <v>48414.0</v>
      </c>
      <c r="AH204" s="161">
        <v>48780.0</v>
      </c>
      <c r="AI204" s="161">
        <v>49145.0</v>
      </c>
      <c r="AJ204" s="161">
        <v>49510.0</v>
      </c>
      <c r="AK204" s="161">
        <v>49875.0</v>
      </c>
      <c r="AL204" s="161">
        <v>50241.0</v>
      </c>
      <c r="AM204" s="161">
        <v>50606.0</v>
      </c>
      <c r="AN204" s="161">
        <v>50971.0</v>
      </c>
      <c r="AO204" s="161">
        <v>51336.0</v>
      </c>
      <c r="AP204" s="161">
        <v>51702.0</v>
      </c>
      <c r="AQ204" s="161">
        <v>52067.0</v>
      </c>
      <c r="AR204" s="161">
        <v>52432.0</v>
      </c>
      <c r="AS204" s="161">
        <v>52797.0</v>
      </c>
      <c r="AT204" s="161">
        <v>53163.0</v>
      </c>
      <c r="AU204" s="161">
        <v>53528.0</v>
      </c>
      <c r="AV204" s="161">
        <v>53893.0</v>
      </c>
      <c r="AW204" s="161">
        <v>54258.0</v>
      </c>
      <c r="AX204" s="161">
        <v>54624.0</v>
      </c>
      <c r="AY204" s="161">
        <v>54989.0</v>
      </c>
    </row>
    <row r="205" ht="13.5" hidden="1" customHeight="1">
      <c r="A205" s="183"/>
      <c r="B205" s="155"/>
      <c r="C205" s="155"/>
      <c r="D205" s="155"/>
      <c r="E205" s="155"/>
      <c r="F205" s="155"/>
      <c r="G205" s="156"/>
      <c r="H205" s="155"/>
      <c r="I205" s="161">
        <v>39649.0</v>
      </c>
      <c r="J205" s="161">
        <v>40015.0</v>
      </c>
      <c r="K205" s="161">
        <v>40380.0</v>
      </c>
      <c r="L205" s="161">
        <v>40745.0</v>
      </c>
      <c r="M205" s="161">
        <v>41110.0</v>
      </c>
      <c r="N205" s="161">
        <v>41476.0</v>
      </c>
      <c r="O205" s="161">
        <v>41841.0</v>
      </c>
      <c r="P205" s="161">
        <v>42206.0</v>
      </c>
      <c r="Q205" s="161">
        <v>42571.0</v>
      </c>
      <c r="R205" s="161">
        <v>42937.0</v>
      </c>
      <c r="S205" s="161">
        <v>43302.0</v>
      </c>
      <c r="T205" s="161">
        <v>43667.0</v>
      </c>
      <c r="U205" s="161">
        <v>44032.0</v>
      </c>
      <c r="V205" s="161">
        <v>44398.0</v>
      </c>
      <c r="W205" s="161">
        <v>44763.0</v>
      </c>
      <c r="X205" s="161">
        <v>45128.0</v>
      </c>
      <c r="Y205" s="161">
        <v>45493.0</v>
      </c>
      <c r="Z205" s="161">
        <v>45859.0</v>
      </c>
      <c r="AA205" s="161">
        <v>46224.0</v>
      </c>
      <c r="AB205" s="161">
        <v>46589.0</v>
      </c>
      <c r="AC205" s="161">
        <v>46954.0</v>
      </c>
      <c r="AD205" s="161">
        <v>47320.0</v>
      </c>
      <c r="AE205" s="161">
        <v>47685.0</v>
      </c>
      <c r="AF205" s="161">
        <v>48050.0</v>
      </c>
      <c r="AG205" s="161">
        <v>48415.0</v>
      </c>
      <c r="AH205" s="161">
        <v>48781.0</v>
      </c>
      <c r="AI205" s="161">
        <v>49146.0</v>
      </c>
      <c r="AJ205" s="161">
        <v>49511.0</v>
      </c>
      <c r="AK205" s="161">
        <v>49876.0</v>
      </c>
      <c r="AL205" s="161">
        <v>50242.0</v>
      </c>
      <c r="AM205" s="161">
        <v>50607.0</v>
      </c>
      <c r="AN205" s="161">
        <v>50972.0</v>
      </c>
      <c r="AO205" s="161">
        <v>51337.0</v>
      </c>
      <c r="AP205" s="161">
        <v>51703.0</v>
      </c>
      <c r="AQ205" s="161">
        <v>52068.0</v>
      </c>
      <c r="AR205" s="161">
        <v>52433.0</v>
      </c>
      <c r="AS205" s="161">
        <v>52798.0</v>
      </c>
      <c r="AT205" s="161">
        <v>53164.0</v>
      </c>
      <c r="AU205" s="161">
        <v>53529.0</v>
      </c>
      <c r="AV205" s="161">
        <v>53894.0</v>
      </c>
      <c r="AW205" s="161">
        <v>54259.0</v>
      </c>
      <c r="AX205" s="161">
        <v>54625.0</v>
      </c>
      <c r="AY205" s="161">
        <v>54990.0</v>
      </c>
    </row>
    <row r="206" ht="13.5" hidden="1" customHeight="1">
      <c r="A206" s="183"/>
      <c r="B206" s="155"/>
      <c r="C206" s="155"/>
      <c r="D206" s="155"/>
      <c r="E206" s="155"/>
      <c r="F206" s="155"/>
      <c r="G206" s="156"/>
      <c r="H206" s="155"/>
      <c r="I206" s="161">
        <v>39650.0</v>
      </c>
      <c r="J206" s="161">
        <v>40016.0</v>
      </c>
      <c r="K206" s="161">
        <v>40381.0</v>
      </c>
      <c r="L206" s="161">
        <v>40746.0</v>
      </c>
      <c r="M206" s="161">
        <v>41111.0</v>
      </c>
      <c r="N206" s="161">
        <v>41477.0</v>
      </c>
      <c r="O206" s="161">
        <v>41842.0</v>
      </c>
      <c r="P206" s="161">
        <v>42207.0</v>
      </c>
      <c r="Q206" s="161">
        <v>42572.0</v>
      </c>
      <c r="R206" s="161">
        <v>42938.0</v>
      </c>
      <c r="S206" s="161">
        <v>43303.0</v>
      </c>
      <c r="T206" s="161">
        <v>43668.0</v>
      </c>
      <c r="U206" s="161">
        <v>44033.0</v>
      </c>
      <c r="V206" s="161">
        <v>44399.0</v>
      </c>
      <c r="W206" s="161">
        <v>44764.0</v>
      </c>
      <c r="X206" s="161">
        <v>45129.0</v>
      </c>
      <c r="Y206" s="161">
        <v>45494.0</v>
      </c>
      <c r="Z206" s="161">
        <v>45860.0</v>
      </c>
      <c r="AA206" s="161">
        <v>46225.0</v>
      </c>
      <c r="AB206" s="161">
        <v>46590.0</v>
      </c>
      <c r="AC206" s="161">
        <v>46955.0</v>
      </c>
      <c r="AD206" s="161">
        <v>47321.0</v>
      </c>
      <c r="AE206" s="161">
        <v>47686.0</v>
      </c>
      <c r="AF206" s="161">
        <v>48051.0</v>
      </c>
      <c r="AG206" s="161">
        <v>48416.0</v>
      </c>
      <c r="AH206" s="161">
        <v>48782.0</v>
      </c>
      <c r="AI206" s="161">
        <v>49147.0</v>
      </c>
      <c r="AJ206" s="161">
        <v>49512.0</v>
      </c>
      <c r="AK206" s="161">
        <v>49877.0</v>
      </c>
      <c r="AL206" s="161">
        <v>50243.0</v>
      </c>
      <c r="AM206" s="161">
        <v>50608.0</v>
      </c>
      <c r="AN206" s="161">
        <v>50973.0</v>
      </c>
      <c r="AO206" s="161">
        <v>51338.0</v>
      </c>
      <c r="AP206" s="161">
        <v>51704.0</v>
      </c>
      <c r="AQ206" s="161">
        <v>52069.0</v>
      </c>
      <c r="AR206" s="161">
        <v>52434.0</v>
      </c>
      <c r="AS206" s="161">
        <v>52799.0</v>
      </c>
      <c r="AT206" s="161">
        <v>53165.0</v>
      </c>
      <c r="AU206" s="161">
        <v>53530.0</v>
      </c>
      <c r="AV206" s="161">
        <v>53895.0</v>
      </c>
      <c r="AW206" s="161">
        <v>54260.0</v>
      </c>
      <c r="AX206" s="161">
        <v>54626.0</v>
      </c>
      <c r="AY206" s="161">
        <v>54991.0</v>
      </c>
    </row>
    <row r="207" ht="13.5" hidden="1" customHeight="1">
      <c r="A207" s="183"/>
      <c r="B207" s="155"/>
      <c r="C207" s="155"/>
      <c r="D207" s="155"/>
      <c r="E207" s="155"/>
      <c r="F207" s="155"/>
      <c r="G207" s="156"/>
      <c r="H207" s="155"/>
      <c r="I207" s="161">
        <v>39651.0</v>
      </c>
      <c r="J207" s="161">
        <v>40017.0</v>
      </c>
      <c r="K207" s="161">
        <v>40382.0</v>
      </c>
      <c r="L207" s="161">
        <v>40747.0</v>
      </c>
      <c r="M207" s="161">
        <v>41112.0</v>
      </c>
      <c r="N207" s="161">
        <v>41478.0</v>
      </c>
      <c r="O207" s="161">
        <v>41843.0</v>
      </c>
      <c r="P207" s="161">
        <v>42208.0</v>
      </c>
      <c r="Q207" s="161">
        <v>42573.0</v>
      </c>
      <c r="R207" s="161">
        <v>42939.0</v>
      </c>
      <c r="S207" s="161">
        <v>43304.0</v>
      </c>
      <c r="T207" s="161">
        <v>43669.0</v>
      </c>
      <c r="U207" s="161">
        <v>44034.0</v>
      </c>
      <c r="V207" s="161">
        <v>44400.0</v>
      </c>
      <c r="W207" s="161">
        <v>44765.0</v>
      </c>
      <c r="X207" s="161">
        <v>45130.0</v>
      </c>
      <c r="Y207" s="161">
        <v>45495.0</v>
      </c>
      <c r="Z207" s="161">
        <v>45861.0</v>
      </c>
      <c r="AA207" s="161">
        <v>46226.0</v>
      </c>
      <c r="AB207" s="161">
        <v>46591.0</v>
      </c>
      <c r="AC207" s="161">
        <v>46956.0</v>
      </c>
      <c r="AD207" s="161">
        <v>47322.0</v>
      </c>
      <c r="AE207" s="161">
        <v>47687.0</v>
      </c>
      <c r="AF207" s="161">
        <v>48052.0</v>
      </c>
      <c r="AG207" s="161">
        <v>48417.0</v>
      </c>
      <c r="AH207" s="161">
        <v>48783.0</v>
      </c>
      <c r="AI207" s="161">
        <v>49148.0</v>
      </c>
      <c r="AJ207" s="161">
        <v>49513.0</v>
      </c>
      <c r="AK207" s="161">
        <v>49878.0</v>
      </c>
      <c r="AL207" s="161">
        <v>50244.0</v>
      </c>
      <c r="AM207" s="161">
        <v>50609.0</v>
      </c>
      <c r="AN207" s="161">
        <v>50974.0</v>
      </c>
      <c r="AO207" s="161">
        <v>51339.0</v>
      </c>
      <c r="AP207" s="161">
        <v>51705.0</v>
      </c>
      <c r="AQ207" s="161">
        <v>52070.0</v>
      </c>
      <c r="AR207" s="161">
        <v>52435.0</v>
      </c>
      <c r="AS207" s="161">
        <v>52800.0</v>
      </c>
      <c r="AT207" s="161">
        <v>53166.0</v>
      </c>
      <c r="AU207" s="161">
        <v>53531.0</v>
      </c>
      <c r="AV207" s="161">
        <v>53896.0</v>
      </c>
      <c r="AW207" s="161">
        <v>54261.0</v>
      </c>
      <c r="AX207" s="161">
        <v>54627.0</v>
      </c>
      <c r="AY207" s="161">
        <v>54992.0</v>
      </c>
    </row>
    <row r="208" ht="13.5" hidden="1" customHeight="1">
      <c r="A208" s="183"/>
      <c r="B208" s="155"/>
      <c r="C208" s="155"/>
      <c r="D208" s="155"/>
      <c r="E208" s="155"/>
      <c r="F208" s="155"/>
      <c r="G208" s="156"/>
      <c r="H208" s="155"/>
      <c r="I208" s="161">
        <v>39652.0</v>
      </c>
      <c r="J208" s="161">
        <v>40018.0</v>
      </c>
      <c r="K208" s="161">
        <v>40383.0</v>
      </c>
      <c r="L208" s="161">
        <v>40748.0</v>
      </c>
      <c r="M208" s="161">
        <v>41113.0</v>
      </c>
      <c r="N208" s="161">
        <v>41479.0</v>
      </c>
      <c r="O208" s="161">
        <v>41844.0</v>
      </c>
      <c r="P208" s="161">
        <v>42209.0</v>
      </c>
      <c r="Q208" s="161">
        <v>42574.0</v>
      </c>
      <c r="R208" s="161">
        <v>42940.0</v>
      </c>
      <c r="S208" s="161">
        <v>43305.0</v>
      </c>
      <c r="T208" s="161">
        <v>43670.0</v>
      </c>
      <c r="U208" s="161">
        <v>44035.0</v>
      </c>
      <c r="V208" s="161">
        <v>44401.0</v>
      </c>
      <c r="W208" s="161">
        <v>44766.0</v>
      </c>
      <c r="X208" s="161">
        <v>45131.0</v>
      </c>
      <c r="Y208" s="161">
        <v>45496.0</v>
      </c>
      <c r="Z208" s="161">
        <v>45862.0</v>
      </c>
      <c r="AA208" s="161">
        <v>46227.0</v>
      </c>
      <c r="AB208" s="161">
        <v>46592.0</v>
      </c>
      <c r="AC208" s="161">
        <v>46957.0</v>
      </c>
      <c r="AD208" s="161">
        <v>47323.0</v>
      </c>
      <c r="AE208" s="161">
        <v>47688.0</v>
      </c>
      <c r="AF208" s="161">
        <v>48053.0</v>
      </c>
      <c r="AG208" s="161">
        <v>48418.0</v>
      </c>
      <c r="AH208" s="161">
        <v>48784.0</v>
      </c>
      <c r="AI208" s="161">
        <v>49149.0</v>
      </c>
      <c r="AJ208" s="161">
        <v>49514.0</v>
      </c>
      <c r="AK208" s="161">
        <v>49879.0</v>
      </c>
      <c r="AL208" s="161">
        <v>50245.0</v>
      </c>
      <c r="AM208" s="161">
        <v>50610.0</v>
      </c>
      <c r="AN208" s="161">
        <v>50975.0</v>
      </c>
      <c r="AO208" s="161">
        <v>51340.0</v>
      </c>
      <c r="AP208" s="161">
        <v>51706.0</v>
      </c>
      <c r="AQ208" s="161">
        <v>52071.0</v>
      </c>
      <c r="AR208" s="161">
        <v>52436.0</v>
      </c>
      <c r="AS208" s="161">
        <v>52801.0</v>
      </c>
      <c r="AT208" s="161">
        <v>53167.0</v>
      </c>
      <c r="AU208" s="161">
        <v>53532.0</v>
      </c>
      <c r="AV208" s="161">
        <v>53897.0</v>
      </c>
      <c r="AW208" s="161">
        <v>54262.0</v>
      </c>
      <c r="AX208" s="161">
        <v>54628.0</v>
      </c>
      <c r="AY208" s="161">
        <v>54993.0</v>
      </c>
    </row>
    <row r="209" ht="13.5" hidden="1" customHeight="1">
      <c r="A209" s="183"/>
      <c r="B209" s="155"/>
      <c r="C209" s="155"/>
      <c r="D209" s="155"/>
      <c r="E209" s="155"/>
      <c r="F209" s="155"/>
      <c r="G209" s="156"/>
      <c r="H209" s="155"/>
      <c r="I209" s="161">
        <v>39653.0</v>
      </c>
      <c r="J209" s="161">
        <v>40019.0</v>
      </c>
      <c r="K209" s="161">
        <v>40384.0</v>
      </c>
      <c r="L209" s="161">
        <v>40749.0</v>
      </c>
      <c r="M209" s="161">
        <v>41114.0</v>
      </c>
      <c r="N209" s="161">
        <v>41480.0</v>
      </c>
      <c r="O209" s="161">
        <v>41845.0</v>
      </c>
      <c r="P209" s="161">
        <v>42210.0</v>
      </c>
      <c r="Q209" s="161">
        <v>42575.0</v>
      </c>
      <c r="R209" s="161">
        <v>42941.0</v>
      </c>
      <c r="S209" s="161">
        <v>43306.0</v>
      </c>
      <c r="T209" s="161">
        <v>43671.0</v>
      </c>
      <c r="U209" s="161">
        <v>44036.0</v>
      </c>
      <c r="V209" s="161">
        <v>44402.0</v>
      </c>
      <c r="W209" s="161">
        <v>44767.0</v>
      </c>
      <c r="X209" s="161">
        <v>45132.0</v>
      </c>
      <c r="Y209" s="161">
        <v>45497.0</v>
      </c>
      <c r="Z209" s="161">
        <v>45863.0</v>
      </c>
      <c r="AA209" s="161">
        <v>46228.0</v>
      </c>
      <c r="AB209" s="161">
        <v>46593.0</v>
      </c>
      <c r="AC209" s="161">
        <v>46958.0</v>
      </c>
      <c r="AD209" s="161">
        <v>47324.0</v>
      </c>
      <c r="AE209" s="161">
        <v>47689.0</v>
      </c>
      <c r="AF209" s="161">
        <v>48054.0</v>
      </c>
      <c r="AG209" s="161">
        <v>48419.0</v>
      </c>
      <c r="AH209" s="161">
        <v>48785.0</v>
      </c>
      <c r="AI209" s="161">
        <v>49150.0</v>
      </c>
      <c r="AJ209" s="161">
        <v>49515.0</v>
      </c>
      <c r="AK209" s="161">
        <v>49880.0</v>
      </c>
      <c r="AL209" s="161">
        <v>50246.0</v>
      </c>
      <c r="AM209" s="161">
        <v>50611.0</v>
      </c>
      <c r="AN209" s="161">
        <v>50976.0</v>
      </c>
      <c r="AO209" s="161">
        <v>51341.0</v>
      </c>
      <c r="AP209" s="161">
        <v>51707.0</v>
      </c>
      <c r="AQ209" s="161">
        <v>52072.0</v>
      </c>
      <c r="AR209" s="161">
        <v>52437.0</v>
      </c>
      <c r="AS209" s="161">
        <v>52802.0</v>
      </c>
      <c r="AT209" s="161">
        <v>53168.0</v>
      </c>
      <c r="AU209" s="161">
        <v>53533.0</v>
      </c>
      <c r="AV209" s="161">
        <v>53898.0</v>
      </c>
      <c r="AW209" s="161">
        <v>54263.0</v>
      </c>
      <c r="AX209" s="161">
        <v>54629.0</v>
      </c>
      <c r="AY209" s="161">
        <v>54994.0</v>
      </c>
    </row>
    <row r="210" ht="13.5" hidden="1" customHeight="1">
      <c r="A210" s="183"/>
      <c r="B210" s="155"/>
      <c r="C210" s="155"/>
      <c r="D210" s="155"/>
      <c r="E210" s="155"/>
      <c r="F210" s="155"/>
      <c r="G210" s="156"/>
      <c r="H210" s="155"/>
      <c r="I210" s="161">
        <v>39654.0</v>
      </c>
      <c r="J210" s="161">
        <v>40020.0</v>
      </c>
      <c r="K210" s="161">
        <v>40385.0</v>
      </c>
      <c r="L210" s="161">
        <v>40750.0</v>
      </c>
      <c r="M210" s="161">
        <v>41115.0</v>
      </c>
      <c r="N210" s="161">
        <v>41481.0</v>
      </c>
      <c r="O210" s="161">
        <v>41846.0</v>
      </c>
      <c r="P210" s="161">
        <v>42211.0</v>
      </c>
      <c r="Q210" s="161">
        <v>42576.0</v>
      </c>
      <c r="R210" s="161">
        <v>42942.0</v>
      </c>
      <c r="S210" s="161">
        <v>43307.0</v>
      </c>
      <c r="T210" s="161">
        <v>43672.0</v>
      </c>
      <c r="U210" s="161">
        <v>44037.0</v>
      </c>
      <c r="V210" s="161">
        <v>44403.0</v>
      </c>
      <c r="W210" s="161">
        <v>44768.0</v>
      </c>
      <c r="X210" s="161">
        <v>45133.0</v>
      </c>
      <c r="Y210" s="161">
        <v>45498.0</v>
      </c>
      <c r="Z210" s="161">
        <v>45864.0</v>
      </c>
      <c r="AA210" s="161">
        <v>46229.0</v>
      </c>
      <c r="AB210" s="161">
        <v>46594.0</v>
      </c>
      <c r="AC210" s="161">
        <v>46959.0</v>
      </c>
      <c r="AD210" s="161">
        <v>47325.0</v>
      </c>
      <c r="AE210" s="161">
        <v>47690.0</v>
      </c>
      <c r="AF210" s="161">
        <v>48055.0</v>
      </c>
      <c r="AG210" s="161">
        <v>48420.0</v>
      </c>
      <c r="AH210" s="161">
        <v>48786.0</v>
      </c>
      <c r="AI210" s="161">
        <v>49151.0</v>
      </c>
      <c r="AJ210" s="161">
        <v>49516.0</v>
      </c>
      <c r="AK210" s="161">
        <v>49881.0</v>
      </c>
      <c r="AL210" s="161">
        <v>50247.0</v>
      </c>
      <c r="AM210" s="161">
        <v>50612.0</v>
      </c>
      <c r="AN210" s="161">
        <v>50977.0</v>
      </c>
      <c r="AO210" s="161">
        <v>51342.0</v>
      </c>
      <c r="AP210" s="161">
        <v>51708.0</v>
      </c>
      <c r="AQ210" s="161">
        <v>52073.0</v>
      </c>
      <c r="AR210" s="161">
        <v>52438.0</v>
      </c>
      <c r="AS210" s="161">
        <v>52803.0</v>
      </c>
      <c r="AT210" s="161">
        <v>53169.0</v>
      </c>
      <c r="AU210" s="161">
        <v>53534.0</v>
      </c>
      <c r="AV210" s="161">
        <v>53899.0</v>
      </c>
      <c r="AW210" s="161">
        <v>54264.0</v>
      </c>
      <c r="AX210" s="161">
        <v>54630.0</v>
      </c>
      <c r="AY210" s="161">
        <v>54995.0</v>
      </c>
    </row>
    <row r="211" ht="13.5" hidden="1" customHeight="1">
      <c r="A211" s="183"/>
      <c r="B211" s="155"/>
      <c r="C211" s="155"/>
      <c r="D211" s="155"/>
      <c r="E211" s="155"/>
      <c r="F211" s="155"/>
      <c r="G211" s="156"/>
      <c r="H211" s="155"/>
      <c r="I211" s="161">
        <v>39655.0</v>
      </c>
      <c r="J211" s="161">
        <v>40021.0</v>
      </c>
      <c r="K211" s="161">
        <v>40386.0</v>
      </c>
      <c r="L211" s="161">
        <v>40751.0</v>
      </c>
      <c r="M211" s="161">
        <v>41116.0</v>
      </c>
      <c r="N211" s="161">
        <v>41482.0</v>
      </c>
      <c r="O211" s="161">
        <v>41847.0</v>
      </c>
      <c r="P211" s="161">
        <v>42212.0</v>
      </c>
      <c r="Q211" s="161">
        <v>42577.0</v>
      </c>
      <c r="R211" s="161">
        <v>42943.0</v>
      </c>
      <c r="S211" s="161">
        <v>43308.0</v>
      </c>
      <c r="T211" s="161">
        <v>43673.0</v>
      </c>
      <c r="U211" s="161">
        <v>44038.0</v>
      </c>
      <c r="V211" s="161">
        <v>44404.0</v>
      </c>
      <c r="W211" s="161">
        <v>44769.0</v>
      </c>
      <c r="X211" s="161">
        <v>45134.0</v>
      </c>
      <c r="Y211" s="161">
        <v>45499.0</v>
      </c>
      <c r="Z211" s="161">
        <v>45865.0</v>
      </c>
      <c r="AA211" s="161">
        <v>46230.0</v>
      </c>
      <c r="AB211" s="161">
        <v>46595.0</v>
      </c>
      <c r="AC211" s="161">
        <v>46960.0</v>
      </c>
      <c r="AD211" s="161">
        <v>47326.0</v>
      </c>
      <c r="AE211" s="161">
        <v>47691.0</v>
      </c>
      <c r="AF211" s="161">
        <v>48056.0</v>
      </c>
      <c r="AG211" s="161">
        <v>48421.0</v>
      </c>
      <c r="AH211" s="161">
        <v>48787.0</v>
      </c>
      <c r="AI211" s="161">
        <v>49152.0</v>
      </c>
      <c r="AJ211" s="161">
        <v>49517.0</v>
      </c>
      <c r="AK211" s="161">
        <v>49882.0</v>
      </c>
      <c r="AL211" s="161">
        <v>50248.0</v>
      </c>
      <c r="AM211" s="161">
        <v>50613.0</v>
      </c>
      <c r="AN211" s="161">
        <v>50978.0</v>
      </c>
      <c r="AO211" s="161">
        <v>51343.0</v>
      </c>
      <c r="AP211" s="161">
        <v>51709.0</v>
      </c>
      <c r="AQ211" s="161">
        <v>52074.0</v>
      </c>
      <c r="AR211" s="161">
        <v>52439.0</v>
      </c>
      <c r="AS211" s="161">
        <v>52804.0</v>
      </c>
      <c r="AT211" s="161">
        <v>53170.0</v>
      </c>
      <c r="AU211" s="161">
        <v>53535.0</v>
      </c>
      <c r="AV211" s="161">
        <v>53900.0</v>
      </c>
      <c r="AW211" s="161">
        <v>54265.0</v>
      </c>
      <c r="AX211" s="161">
        <v>54631.0</v>
      </c>
      <c r="AY211" s="161">
        <v>54996.0</v>
      </c>
    </row>
    <row r="212" ht="13.5" hidden="1" customHeight="1">
      <c r="A212" s="183"/>
      <c r="B212" s="155"/>
      <c r="C212" s="155"/>
      <c r="D212" s="155"/>
      <c r="E212" s="155"/>
      <c r="F212" s="155"/>
      <c r="G212" s="156"/>
      <c r="H212" s="155"/>
      <c r="I212" s="161">
        <v>39656.0</v>
      </c>
      <c r="J212" s="161">
        <v>40022.0</v>
      </c>
      <c r="K212" s="161">
        <v>40387.0</v>
      </c>
      <c r="L212" s="161">
        <v>40752.0</v>
      </c>
      <c r="M212" s="161">
        <v>41117.0</v>
      </c>
      <c r="N212" s="161">
        <v>41483.0</v>
      </c>
      <c r="O212" s="161">
        <v>41848.0</v>
      </c>
      <c r="P212" s="161">
        <v>42213.0</v>
      </c>
      <c r="Q212" s="161">
        <v>42578.0</v>
      </c>
      <c r="R212" s="161">
        <v>42944.0</v>
      </c>
      <c r="S212" s="161">
        <v>43309.0</v>
      </c>
      <c r="T212" s="161">
        <v>43674.0</v>
      </c>
      <c r="U212" s="161">
        <v>44039.0</v>
      </c>
      <c r="V212" s="161">
        <v>44405.0</v>
      </c>
      <c r="W212" s="161">
        <v>44770.0</v>
      </c>
      <c r="X212" s="161">
        <v>45135.0</v>
      </c>
      <c r="Y212" s="161">
        <v>45500.0</v>
      </c>
      <c r="Z212" s="161">
        <v>45866.0</v>
      </c>
      <c r="AA212" s="161">
        <v>46231.0</v>
      </c>
      <c r="AB212" s="161">
        <v>46596.0</v>
      </c>
      <c r="AC212" s="161">
        <v>46961.0</v>
      </c>
      <c r="AD212" s="161">
        <v>47327.0</v>
      </c>
      <c r="AE212" s="161">
        <v>47692.0</v>
      </c>
      <c r="AF212" s="161">
        <v>48057.0</v>
      </c>
      <c r="AG212" s="161">
        <v>48422.0</v>
      </c>
      <c r="AH212" s="161">
        <v>48788.0</v>
      </c>
      <c r="AI212" s="161">
        <v>49153.0</v>
      </c>
      <c r="AJ212" s="161">
        <v>49518.0</v>
      </c>
      <c r="AK212" s="161">
        <v>49883.0</v>
      </c>
      <c r="AL212" s="161">
        <v>50249.0</v>
      </c>
      <c r="AM212" s="161">
        <v>50614.0</v>
      </c>
      <c r="AN212" s="161">
        <v>50979.0</v>
      </c>
      <c r="AO212" s="161">
        <v>51344.0</v>
      </c>
      <c r="AP212" s="161">
        <v>51710.0</v>
      </c>
      <c r="AQ212" s="161">
        <v>52075.0</v>
      </c>
      <c r="AR212" s="161">
        <v>52440.0</v>
      </c>
      <c r="AS212" s="161">
        <v>52805.0</v>
      </c>
      <c r="AT212" s="161">
        <v>53171.0</v>
      </c>
      <c r="AU212" s="161">
        <v>53536.0</v>
      </c>
      <c r="AV212" s="161">
        <v>53901.0</v>
      </c>
      <c r="AW212" s="161">
        <v>54266.0</v>
      </c>
      <c r="AX212" s="161">
        <v>54632.0</v>
      </c>
      <c r="AY212" s="161">
        <v>54997.0</v>
      </c>
    </row>
    <row r="213" ht="13.5" hidden="1" customHeight="1">
      <c r="A213" s="183"/>
      <c r="B213" s="155"/>
      <c r="C213" s="155"/>
      <c r="D213" s="155"/>
      <c r="E213" s="155"/>
      <c r="F213" s="155"/>
      <c r="G213" s="156"/>
      <c r="H213" s="155"/>
      <c r="I213" s="161">
        <v>39657.0</v>
      </c>
      <c r="J213" s="161">
        <v>40023.0</v>
      </c>
      <c r="K213" s="161">
        <v>40388.0</v>
      </c>
      <c r="L213" s="161">
        <v>40753.0</v>
      </c>
      <c r="M213" s="161">
        <v>41118.0</v>
      </c>
      <c r="N213" s="161">
        <v>41484.0</v>
      </c>
      <c r="O213" s="161">
        <v>41849.0</v>
      </c>
      <c r="P213" s="161">
        <v>42214.0</v>
      </c>
      <c r="Q213" s="161">
        <v>42579.0</v>
      </c>
      <c r="R213" s="161">
        <v>42945.0</v>
      </c>
      <c r="S213" s="161">
        <v>43310.0</v>
      </c>
      <c r="T213" s="161">
        <v>43675.0</v>
      </c>
      <c r="U213" s="161">
        <v>44040.0</v>
      </c>
      <c r="V213" s="161">
        <v>44406.0</v>
      </c>
      <c r="W213" s="161">
        <v>44771.0</v>
      </c>
      <c r="X213" s="161">
        <v>45136.0</v>
      </c>
      <c r="Y213" s="161">
        <v>45501.0</v>
      </c>
      <c r="Z213" s="161">
        <v>45867.0</v>
      </c>
      <c r="AA213" s="161">
        <v>46232.0</v>
      </c>
      <c r="AB213" s="161">
        <v>46597.0</v>
      </c>
      <c r="AC213" s="161">
        <v>46962.0</v>
      </c>
      <c r="AD213" s="161">
        <v>47328.0</v>
      </c>
      <c r="AE213" s="161">
        <v>47693.0</v>
      </c>
      <c r="AF213" s="161">
        <v>48058.0</v>
      </c>
      <c r="AG213" s="161">
        <v>48423.0</v>
      </c>
      <c r="AH213" s="161">
        <v>48789.0</v>
      </c>
      <c r="AI213" s="161">
        <v>49154.0</v>
      </c>
      <c r="AJ213" s="161">
        <v>49519.0</v>
      </c>
      <c r="AK213" s="161">
        <v>49884.0</v>
      </c>
      <c r="AL213" s="161">
        <v>50250.0</v>
      </c>
      <c r="AM213" s="161">
        <v>50615.0</v>
      </c>
      <c r="AN213" s="161">
        <v>50980.0</v>
      </c>
      <c r="AO213" s="161">
        <v>51345.0</v>
      </c>
      <c r="AP213" s="161">
        <v>51711.0</v>
      </c>
      <c r="AQ213" s="161">
        <v>52076.0</v>
      </c>
      <c r="AR213" s="161">
        <v>52441.0</v>
      </c>
      <c r="AS213" s="161">
        <v>52806.0</v>
      </c>
      <c r="AT213" s="161">
        <v>53172.0</v>
      </c>
      <c r="AU213" s="161">
        <v>53537.0</v>
      </c>
      <c r="AV213" s="161">
        <v>53902.0</v>
      </c>
      <c r="AW213" s="161">
        <v>54267.0</v>
      </c>
      <c r="AX213" s="161">
        <v>54633.0</v>
      </c>
      <c r="AY213" s="161">
        <v>54998.0</v>
      </c>
    </row>
    <row r="214" ht="13.5" hidden="1" customHeight="1">
      <c r="A214" s="183"/>
      <c r="B214" s="155"/>
      <c r="C214" s="155"/>
      <c r="D214" s="155"/>
      <c r="E214" s="155"/>
      <c r="F214" s="155"/>
      <c r="G214" s="156"/>
      <c r="H214" s="155"/>
      <c r="I214" s="161">
        <v>39658.0</v>
      </c>
      <c r="J214" s="161">
        <v>40024.0</v>
      </c>
      <c r="K214" s="161">
        <v>40389.0</v>
      </c>
      <c r="L214" s="161">
        <v>40754.0</v>
      </c>
      <c r="M214" s="161">
        <v>41119.0</v>
      </c>
      <c r="N214" s="161">
        <v>41485.0</v>
      </c>
      <c r="O214" s="161">
        <v>41850.0</v>
      </c>
      <c r="P214" s="161">
        <v>42215.0</v>
      </c>
      <c r="Q214" s="161">
        <v>42580.0</v>
      </c>
      <c r="R214" s="161">
        <v>42946.0</v>
      </c>
      <c r="S214" s="161">
        <v>43311.0</v>
      </c>
      <c r="T214" s="161">
        <v>43676.0</v>
      </c>
      <c r="U214" s="161">
        <v>44041.0</v>
      </c>
      <c r="V214" s="161">
        <v>44407.0</v>
      </c>
      <c r="W214" s="161">
        <v>44772.0</v>
      </c>
      <c r="X214" s="161">
        <v>45137.0</v>
      </c>
      <c r="Y214" s="161">
        <v>45502.0</v>
      </c>
      <c r="Z214" s="161">
        <v>45868.0</v>
      </c>
      <c r="AA214" s="161">
        <v>46233.0</v>
      </c>
      <c r="AB214" s="161">
        <v>46598.0</v>
      </c>
      <c r="AC214" s="161">
        <v>46963.0</v>
      </c>
      <c r="AD214" s="161">
        <v>47329.0</v>
      </c>
      <c r="AE214" s="161">
        <v>47694.0</v>
      </c>
      <c r="AF214" s="161">
        <v>48059.0</v>
      </c>
      <c r="AG214" s="161">
        <v>48424.0</v>
      </c>
      <c r="AH214" s="161">
        <v>48790.0</v>
      </c>
      <c r="AI214" s="161">
        <v>49155.0</v>
      </c>
      <c r="AJ214" s="161">
        <v>49520.0</v>
      </c>
      <c r="AK214" s="161">
        <v>49885.0</v>
      </c>
      <c r="AL214" s="161">
        <v>50251.0</v>
      </c>
      <c r="AM214" s="161">
        <v>50616.0</v>
      </c>
      <c r="AN214" s="161">
        <v>50981.0</v>
      </c>
      <c r="AO214" s="161">
        <v>51346.0</v>
      </c>
      <c r="AP214" s="161">
        <v>51712.0</v>
      </c>
      <c r="AQ214" s="161">
        <v>52077.0</v>
      </c>
      <c r="AR214" s="161">
        <v>52442.0</v>
      </c>
      <c r="AS214" s="161">
        <v>52807.0</v>
      </c>
      <c r="AT214" s="161">
        <v>53173.0</v>
      </c>
      <c r="AU214" s="161">
        <v>53538.0</v>
      </c>
      <c r="AV214" s="161">
        <v>53903.0</v>
      </c>
      <c r="AW214" s="161">
        <v>54268.0</v>
      </c>
      <c r="AX214" s="161">
        <v>54634.0</v>
      </c>
      <c r="AY214" s="161">
        <v>54999.0</v>
      </c>
    </row>
    <row r="215" ht="13.5" hidden="1" customHeight="1">
      <c r="A215" s="183"/>
      <c r="B215" s="155"/>
      <c r="C215" s="155"/>
      <c r="D215" s="155"/>
      <c r="E215" s="155"/>
      <c r="F215" s="155"/>
      <c r="G215" s="156"/>
      <c r="H215" s="155"/>
      <c r="I215" s="161">
        <v>39659.0</v>
      </c>
      <c r="J215" s="161">
        <v>40025.0</v>
      </c>
      <c r="K215" s="161">
        <v>40390.0</v>
      </c>
      <c r="L215" s="161">
        <v>40755.0</v>
      </c>
      <c r="M215" s="161">
        <v>41120.0</v>
      </c>
      <c r="N215" s="161">
        <v>41486.0</v>
      </c>
      <c r="O215" s="161">
        <v>41851.0</v>
      </c>
      <c r="P215" s="161">
        <v>42216.0</v>
      </c>
      <c r="Q215" s="161">
        <v>42581.0</v>
      </c>
      <c r="R215" s="161">
        <v>42947.0</v>
      </c>
      <c r="S215" s="161">
        <v>43312.0</v>
      </c>
      <c r="T215" s="161">
        <v>43677.0</v>
      </c>
      <c r="U215" s="161">
        <v>44042.0</v>
      </c>
      <c r="V215" s="161">
        <v>44408.0</v>
      </c>
      <c r="W215" s="161">
        <v>44773.0</v>
      </c>
      <c r="X215" s="161">
        <v>45138.0</v>
      </c>
      <c r="Y215" s="161">
        <v>45503.0</v>
      </c>
      <c r="Z215" s="161">
        <v>45869.0</v>
      </c>
      <c r="AA215" s="161">
        <v>46234.0</v>
      </c>
      <c r="AB215" s="161">
        <v>46599.0</v>
      </c>
      <c r="AC215" s="161">
        <v>46964.0</v>
      </c>
      <c r="AD215" s="161">
        <v>47330.0</v>
      </c>
      <c r="AE215" s="161">
        <v>47695.0</v>
      </c>
      <c r="AF215" s="161">
        <v>48060.0</v>
      </c>
      <c r="AG215" s="161">
        <v>48425.0</v>
      </c>
      <c r="AH215" s="161">
        <v>48791.0</v>
      </c>
      <c r="AI215" s="161">
        <v>49156.0</v>
      </c>
      <c r="AJ215" s="161">
        <v>49521.0</v>
      </c>
      <c r="AK215" s="161">
        <v>49886.0</v>
      </c>
      <c r="AL215" s="161">
        <v>50252.0</v>
      </c>
      <c r="AM215" s="161">
        <v>50617.0</v>
      </c>
      <c r="AN215" s="161">
        <v>50982.0</v>
      </c>
      <c r="AO215" s="161">
        <v>51347.0</v>
      </c>
      <c r="AP215" s="161">
        <v>51713.0</v>
      </c>
      <c r="AQ215" s="161">
        <v>52078.0</v>
      </c>
      <c r="AR215" s="161">
        <v>52443.0</v>
      </c>
      <c r="AS215" s="161">
        <v>52808.0</v>
      </c>
      <c r="AT215" s="161">
        <v>53174.0</v>
      </c>
      <c r="AU215" s="161">
        <v>53539.0</v>
      </c>
      <c r="AV215" s="161">
        <v>53904.0</v>
      </c>
      <c r="AW215" s="161">
        <v>54269.0</v>
      </c>
      <c r="AX215" s="161">
        <v>54635.0</v>
      </c>
      <c r="AY215" s="161">
        <v>55000.0</v>
      </c>
    </row>
    <row r="216" ht="13.5" hidden="1" customHeight="1">
      <c r="A216" s="183"/>
      <c r="B216" s="155"/>
      <c r="C216" s="155"/>
      <c r="D216" s="155"/>
      <c r="E216" s="155"/>
      <c r="F216" s="155"/>
      <c r="G216" s="156"/>
      <c r="H216" s="155"/>
      <c r="I216" s="161">
        <v>39660.0</v>
      </c>
      <c r="J216" s="161">
        <v>40026.0</v>
      </c>
      <c r="K216" s="161">
        <v>40391.0</v>
      </c>
      <c r="L216" s="161">
        <v>40756.0</v>
      </c>
      <c r="M216" s="161">
        <v>41121.0</v>
      </c>
      <c r="N216" s="161">
        <v>41487.0</v>
      </c>
      <c r="O216" s="161">
        <v>41852.0</v>
      </c>
      <c r="P216" s="161">
        <v>42217.0</v>
      </c>
      <c r="Q216" s="161">
        <v>42582.0</v>
      </c>
      <c r="R216" s="161">
        <v>42948.0</v>
      </c>
      <c r="S216" s="161">
        <v>43313.0</v>
      </c>
      <c r="T216" s="161">
        <v>43678.0</v>
      </c>
      <c r="U216" s="161">
        <v>44043.0</v>
      </c>
      <c r="V216" s="161">
        <v>44409.0</v>
      </c>
      <c r="W216" s="161">
        <v>44774.0</v>
      </c>
      <c r="X216" s="161">
        <v>45139.0</v>
      </c>
      <c r="Y216" s="161">
        <v>45504.0</v>
      </c>
      <c r="Z216" s="161">
        <v>45870.0</v>
      </c>
      <c r="AA216" s="161">
        <v>46235.0</v>
      </c>
      <c r="AB216" s="161">
        <v>46600.0</v>
      </c>
      <c r="AC216" s="161">
        <v>46965.0</v>
      </c>
      <c r="AD216" s="161">
        <v>47331.0</v>
      </c>
      <c r="AE216" s="161">
        <v>47696.0</v>
      </c>
      <c r="AF216" s="161">
        <v>48061.0</v>
      </c>
      <c r="AG216" s="161">
        <v>48426.0</v>
      </c>
      <c r="AH216" s="161">
        <v>48792.0</v>
      </c>
      <c r="AI216" s="161">
        <v>49157.0</v>
      </c>
      <c r="AJ216" s="161">
        <v>49522.0</v>
      </c>
      <c r="AK216" s="161">
        <v>49887.0</v>
      </c>
      <c r="AL216" s="161">
        <v>50253.0</v>
      </c>
      <c r="AM216" s="161">
        <v>50618.0</v>
      </c>
      <c r="AN216" s="161">
        <v>50983.0</v>
      </c>
      <c r="AO216" s="161">
        <v>51348.0</v>
      </c>
      <c r="AP216" s="161">
        <v>51714.0</v>
      </c>
      <c r="AQ216" s="161">
        <v>52079.0</v>
      </c>
      <c r="AR216" s="161">
        <v>52444.0</v>
      </c>
      <c r="AS216" s="161">
        <v>52809.0</v>
      </c>
      <c r="AT216" s="161">
        <v>53175.0</v>
      </c>
      <c r="AU216" s="161">
        <v>53540.0</v>
      </c>
      <c r="AV216" s="161">
        <v>53905.0</v>
      </c>
      <c r="AW216" s="161">
        <v>54270.0</v>
      </c>
      <c r="AX216" s="161">
        <v>54636.0</v>
      </c>
      <c r="AY216" s="161">
        <v>55001.0</v>
      </c>
    </row>
    <row r="217" ht="13.5" hidden="1" customHeight="1">
      <c r="A217" s="183"/>
      <c r="B217" s="155"/>
      <c r="C217" s="155"/>
      <c r="D217" s="155"/>
      <c r="E217" s="155"/>
      <c r="F217" s="155"/>
      <c r="G217" s="156"/>
      <c r="H217" s="155"/>
      <c r="I217" s="161">
        <v>39661.0</v>
      </c>
      <c r="J217" s="161">
        <v>40027.0</v>
      </c>
      <c r="K217" s="161">
        <v>40392.0</v>
      </c>
      <c r="L217" s="161">
        <v>40757.0</v>
      </c>
      <c r="M217" s="161">
        <v>41122.0</v>
      </c>
      <c r="N217" s="161">
        <v>41488.0</v>
      </c>
      <c r="O217" s="161">
        <v>41853.0</v>
      </c>
      <c r="P217" s="161">
        <v>42218.0</v>
      </c>
      <c r="Q217" s="161">
        <v>42583.0</v>
      </c>
      <c r="R217" s="161">
        <v>42949.0</v>
      </c>
      <c r="S217" s="161">
        <v>43314.0</v>
      </c>
      <c r="T217" s="161">
        <v>43679.0</v>
      </c>
      <c r="U217" s="161">
        <v>44044.0</v>
      </c>
      <c r="V217" s="161">
        <v>44410.0</v>
      </c>
      <c r="W217" s="161">
        <v>44775.0</v>
      </c>
      <c r="X217" s="161">
        <v>45140.0</v>
      </c>
      <c r="Y217" s="161">
        <v>45505.0</v>
      </c>
      <c r="Z217" s="161">
        <v>45871.0</v>
      </c>
      <c r="AA217" s="161">
        <v>46236.0</v>
      </c>
      <c r="AB217" s="161">
        <v>46601.0</v>
      </c>
      <c r="AC217" s="161">
        <v>46966.0</v>
      </c>
      <c r="AD217" s="161">
        <v>47332.0</v>
      </c>
      <c r="AE217" s="161">
        <v>47697.0</v>
      </c>
      <c r="AF217" s="161">
        <v>48062.0</v>
      </c>
      <c r="AG217" s="161">
        <v>48427.0</v>
      </c>
      <c r="AH217" s="161">
        <v>48793.0</v>
      </c>
      <c r="AI217" s="161">
        <v>49158.0</v>
      </c>
      <c r="AJ217" s="161">
        <v>49523.0</v>
      </c>
      <c r="AK217" s="161">
        <v>49888.0</v>
      </c>
      <c r="AL217" s="161">
        <v>50254.0</v>
      </c>
      <c r="AM217" s="161">
        <v>50619.0</v>
      </c>
      <c r="AN217" s="161">
        <v>50984.0</v>
      </c>
      <c r="AO217" s="161">
        <v>51349.0</v>
      </c>
      <c r="AP217" s="161">
        <v>51715.0</v>
      </c>
      <c r="AQ217" s="161">
        <v>52080.0</v>
      </c>
      <c r="AR217" s="161">
        <v>52445.0</v>
      </c>
      <c r="AS217" s="161">
        <v>52810.0</v>
      </c>
      <c r="AT217" s="161">
        <v>53176.0</v>
      </c>
      <c r="AU217" s="161">
        <v>53541.0</v>
      </c>
      <c r="AV217" s="161">
        <v>53906.0</v>
      </c>
      <c r="AW217" s="161">
        <v>54271.0</v>
      </c>
      <c r="AX217" s="161">
        <v>54637.0</v>
      </c>
      <c r="AY217" s="161">
        <v>55002.0</v>
      </c>
    </row>
    <row r="218" ht="13.5" hidden="1" customHeight="1">
      <c r="A218" s="183"/>
      <c r="B218" s="155"/>
      <c r="C218" s="155"/>
      <c r="D218" s="155"/>
      <c r="E218" s="155"/>
      <c r="F218" s="155"/>
      <c r="G218" s="156"/>
      <c r="H218" s="155"/>
      <c r="I218" s="161">
        <v>39662.0</v>
      </c>
      <c r="J218" s="161">
        <v>40028.0</v>
      </c>
      <c r="K218" s="161">
        <v>40393.0</v>
      </c>
      <c r="L218" s="161">
        <v>40758.0</v>
      </c>
      <c r="M218" s="161">
        <v>41123.0</v>
      </c>
      <c r="N218" s="161">
        <v>41489.0</v>
      </c>
      <c r="O218" s="161">
        <v>41854.0</v>
      </c>
      <c r="P218" s="161">
        <v>42219.0</v>
      </c>
      <c r="Q218" s="161">
        <v>42584.0</v>
      </c>
      <c r="R218" s="161">
        <v>42950.0</v>
      </c>
      <c r="S218" s="161">
        <v>43315.0</v>
      </c>
      <c r="T218" s="161">
        <v>43680.0</v>
      </c>
      <c r="U218" s="161">
        <v>44045.0</v>
      </c>
      <c r="V218" s="161">
        <v>44411.0</v>
      </c>
      <c r="W218" s="161">
        <v>44776.0</v>
      </c>
      <c r="X218" s="161">
        <v>45141.0</v>
      </c>
      <c r="Y218" s="161">
        <v>45506.0</v>
      </c>
      <c r="Z218" s="161">
        <v>45872.0</v>
      </c>
      <c r="AA218" s="161">
        <v>46237.0</v>
      </c>
      <c r="AB218" s="161">
        <v>46602.0</v>
      </c>
      <c r="AC218" s="161">
        <v>46967.0</v>
      </c>
      <c r="AD218" s="161">
        <v>47333.0</v>
      </c>
      <c r="AE218" s="161">
        <v>47698.0</v>
      </c>
      <c r="AF218" s="161">
        <v>48063.0</v>
      </c>
      <c r="AG218" s="161">
        <v>48428.0</v>
      </c>
      <c r="AH218" s="161">
        <v>48794.0</v>
      </c>
      <c r="AI218" s="161">
        <v>49159.0</v>
      </c>
      <c r="AJ218" s="161">
        <v>49524.0</v>
      </c>
      <c r="AK218" s="161">
        <v>49889.0</v>
      </c>
      <c r="AL218" s="161">
        <v>50255.0</v>
      </c>
      <c r="AM218" s="161">
        <v>50620.0</v>
      </c>
      <c r="AN218" s="161">
        <v>50985.0</v>
      </c>
      <c r="AO218" s="161">
        <v>51350.0</v>
      </c>
      <c r="AP218" s="161">
        <v>51716.0</v>
      </c>
      <c r="AQ218" s="161">
        <v>52081.0</v>
      </c>
      <c r="AR218" s="161">
        <v>52446.0</v>
      </c>
      <c r="AS218" s="161">
        <v>52811.0</v>
      </c>
      <c r="AT218" s="161">
        <v>53177.0</v>
      </c>
      <c r="AU218" s="161">
        <v>53542.0</v>
      </c>
      <c r="AV218" s="161">
        <v>53907.0</v>
      </c>
      <c r="AW218" s="161">
        <v>54272.0</v>
      </c>
      <c r="AX218" s="161">
        <v>54638.0</v>
      </c>
      <c r="AY218" s="161">
        <v>55003.0</v>
      </c>
    </row>
    <row r="219" ht="13.5" hidden="1" customHeight="1">
      <c r="A219" s="183"/>
      <c r="B219" s="155"/>
      <c r="C219" s="155"/>
      <c r="D219" s="155"/>
      <c r="E219" s="155"/>
      <c r="F219" s="155"/>
      <c r="G219" s="156"/>
      <c r="H219" s="155"/>
      <c r="I219" s="161">
        <v>39663.0</v>
      </c>
      <c r="J219" s="161">
        <v>40029.0</v>
      </c>
      <c r="K219" s="161">
        <v>40394.0</v>
      </c>
      <c r="L219" s="161">
        <v>40759.0</v>
      </c>
      <c r="M219" s="161">
        <v>41124.0</v>
      </c>
      <c r="N219" s="161">
        <v>41490.0</v>
      </c>
      <c r="O219" s="161">
        <v>41855.0</v>
      </c>
      <c r="P219" s="161">
        <v>42220.0</v>
      </c>
      <c r="Q219" s="161">
        <v>42585.0</v>
      </c>
      <c r="R219" s="161">
        <v>42951.0</v>
      </c>
      <c r="S219" s="161">
        <v>43316.0</v>
      </c>
      <c r="T219" s="161">
        <v>43681.0</v>
      </c>
      <c r="U219" s="161">
        <v>44046.0</v>
      </c>
      <c r="V219" s="161">
        <v>44412.0</v>
      </c>
      <c r="W219" s="161">
        <v>44777.0</v>
      </c>
      <c r="X219" s="161">
        <v>45142.0</v>
      </c>
      <c r="Y219" s="161">
        <v>45507.0</v>
      </c>
      <c r="Z219" s="161">
        <v>45873.0</v>
      </c>
      <c r="AA219" s="161">
        <v>46238.0</v>
      </c>
      <c r="AB219" s="161">
        <v>46603.0</v>
      </c>
      <c r="AC219" s="161">
        <v>46968.0</v>
      </c>
      <c r="AD219" s="161">
        <v>47334.0</v>
      </c>
      <c r="AE219" s="161">
        <v>47699.0</v>
      </c>
      <c r="AF219" s="161">
        <v>48064.0</v>
      </c>
      <c r="AG219" s="161">
        <v>48429.0</v>
      </c>
      <c r="AH219" s="161">
        <v>48795.0</v>
      </c>
      <c r="AI219" s="161">
        <v>49160.0</v>
      </c>
      <c r="AJ219" s="161">
        <v>49525.0</v>
      </c>
      <c r="AK219" s="161">
        <v>49890.0</v>
      </c>
      <c r="AL219" s="161">
        <v>50256.0</v>
      </c>
      <c r="AM219" s="161">
        <v>50621.0</v>
      </c>
      <c r="AN219" s="161">
        <v>50986.0</v>
      </c>
      <c r="AO219" s="161">
        <v>51351.0</v>
      </c>
      <c r="AP219" s="161">
        <v>51717.0</v>
      </c>
      <c r="AQ219" s="161">
        <v>52082.0</v>
      </c>
      <c r="AR219" s="161">
        <v>52447.0</v>
      </c>
      <c r="AS219" s="161">
        <v>52812.0</v>
      </c>
      <c r="AT219" s="161">
        <v>53178.0</v>
      </c>
      <c r="AU219" s="161">
        <v>53543.0</v>
      </c>
      <c r="AV219" s="161">
        <v>53908.0</v>
      </c>
      <c r="AW219" s="161">
        <v>54273.0</v>
      </c>
      <c r="AX219" s="161">
        <v>54639.0</v>
      </c>
      <c r="AY219" s="161">
        <v>55004.0</v>
      </c>
    </row>
    <row r="220" ht="13.5" hidden="1" customHeight="1">
      <c r="A220" s="183"/>
      <c r="B220" s="155"/>
      <c r="C220" s="155"/>
      <c r="D220" s="155"/>
      <c r="E220" s="155"/>
      <c r="F220" s="155"/>
      <c r="G220" s="156"/>
      <c r="H220" s="155"/>
      <c r="I220" s="161">
        <v>39664.0</v>
      </c>
      <c r="J220" s="161">
        <v>40030.0</v>
      </c>
      <c r="K220" s="161">
        <v>40395.0</v>
      </c>
      <c r="L220" s="161">
        <v>40760.0</v>
      </c>
      <c r="M220" s="161">
        <v>41125.0</v>
      </c>
      <c r="N220" s="161">
        <v>41491.0</v>
      </c>
      <c r="O220" s="161">
        <v>41856.0</v>
      </c>
      <c r="P220" s="161">
        <v>42221.0</v>
      </c>
      <c r="Q220" s="161">
        <v>42586.0</v>
      </c>
      <c r="R220" s="161">
        <v>42952.0</v>
      </c>
      <c r="S220" s="161">
        <v>43317.0</v>
      </c>
      <c r="T220" s="161">
        <v>43682.0</v>
      </c>
      <c r="U220" s="161">
        <v>44047.0</v>
      </c>
      <c r="V220" s="161">
        <v>44413.0</v>
      </c>
      <c r="W220" s="161">
        <v>44778.0</v>
      </c>
      <c r="X220" s="161">
        <v>45143.0</v>
      </c>
      <c r="Y220" s="161">
        <v>45508.0</v>
      </c>
      <c r="Z220" s="161">
        <v>45874.0</v>
      </c>
      <c r="AA220" s="161">
        <v>46239.0</v>
      </c>
      <c r="AB220" s="161">
        <v>46604.0</v>
      </c>
      <c r="AC220" s="161">
        <v>46969.0</v>
      </c>
      <c r="AD220" s="161">
        <v>47335.0</v>
      </c>
      <c r="AE220" s="161">
        <v>47700.0</v>
      </c>
      <c r="AF220" s="161">
        <v>48065.0</v>
      </c>
      <c r="AG220" s="161">
        <v>48430.0</v>
      </c>
      <c r="AH220" s="161">
        <v>48796.0</v>
      </c>
      <c r="AI220" s="161">
        <v>49161.0</v>
      </c>
      <c r="AJ220" s="161">
        <v>49526.0</v>
      </c>
      <c r="AK220" s="161">
        <v>49891.0</v>
      </c>
      <c r="AL220" s="161">
        <v>50257.0</v>
      </c>
      <c r="AM220" s="161">
        <v>50622.0</v>
      </c>
      <c r="AN220" s="161">
        <v>50987.0</v>
      </c>
      <c r="AO220" s="161">
        <v>51352.0</v>
      </c>
      <c r="AP220" s="161">
        <v>51718.0</v>
      </c>
      <c r="AQ220" s="161">
        <v>52083.0</v>
      </c>
      <c r="AR220" s="161">
        <v>52448.0</v>
      </c>
      <c r="AS220" s="161">
        <v>52813.0</v>
      </c>
      <c r="AT220" s="161">
        <v>53179.0</v>
      </c>
      <c r="AU220" s="161">
        <v>53544.0</v>
      </c>
      <c r="AV220" s="161">
        <v>53909.0</v>
      </c>
      <c r="AW220" s="161">
        <v>54274.0</v>
      </c>
      <c r="AX220" s="161">
        <v>54640.0</v>
      </c>
      <c r="AY220" s="161">
        <v>55005.0</v>
      </c>
    </row>
    <row r="221" ht="13.5" hidden="1" customHeight="1">
      <c r="A221" s="183"/>
      <c r="B221" s="155"/>
      <c r="C221" s="155"/>
      <c r="D221" s="155"/>
      <c r="E221" s="155"/>
      <c r="F221" s="155"/>
      <c r="G221" s="156"/>
      <c r="H221" s="155"/>
      <c r="I221" s="161">
        <v>39665.0</v>
      </c>
      <c r="J221" s="161">
        <v>40031.0</v>
      </c>
      <c r="K221" s="161">
        <v>40396.0</v>
      </c>
      <c r="L221" s="161">
        <v>40761.0</v>
      </c>
      <c r="M221" s="161">
        <v>41126.0</v>
      </c>
      <c r="N221" s="161">
        <v>41492.0</v>
      </c>
      <c r="O221" s="161">
        <v>41857.0</v>
      </c>
      <c r="P221" s="161">
        <v>42222.0</v>
      </c>
      <c r="Q221" s="161">
        <v>42587.0</v>
      </c>
      <c r="R221" s="161">
        <v>42953.0</v>
      </c>
      <c r="S221" s="161">
        <v>43318.0</v>
      </c>
      <c r="T221" s="161">
        <v>43683.0</v>
      </c>
      <c r="U221" s="161">
        <v>44048.0</v>
      </c>
      <c r="V221" s="161">
        <v>44414.0</v>
      </c>
      <c r="W221" s="161">
        <v>44779.0</v>
      </c>
      <c r="X221" s="161">
        <v>45144.0</v>
      </c>
      <c r="Y221" s="161">
        <v>45509.0</v>
      </c>
      <c r="Z221" s="161">
        <v>45875.0</v>
      </c>
      <c r="AA221" s="161">
        <v>46240.0</v>
      </c>
      <c r="AB221" s="161">
        <v>46605.0</v>
      </c>
      <c r="AC221" s="161">
        <v>46970.0</v>
      </c>
      <c r="AD221" s="161">
        <v>47336.0</v>
      </c>
      <c r="AE221" s="161">
        <v>47701.0</v>
      </c>
      <c r="AF221" s="161">
        <v>48066.0</v>
      </c>
      <c r="AG221" s="161">
        <v>48431.0</v>
      </c>
      <c r="AH221" s="161">
        <v>48797.0</v>
      </c>
      <c r="AI221" s="161">
        <v>49162.0</v>
      </c>
      <c r="AJ221" s="161">
        <v>49527.0</v>
      </c>
      <c r="AK221" s="161">
        <v>49892.0</v>
      </c>
      <c r="AL221" s="161">
        <v>50258.0</v>
      </c>
      <c r="AM221" s="161">
        <v>50623.0</v>
      </c>
      <c r="AN221" s="161">
        <v>50988.0</v>
      </c>
      <c r="AO221" s="161">
        <v>51353.0</v>
      </c>
      <c r="AP221" s="161">
        <v>51719.0</v>
      </c>
      <c r="AQ221" s="161">
        <v>52084.0</v>
      </c>
      <c r="AR221" s="161">
        <v>52449.0</v>
      </c>
      <c r="AS221" s="161">
        <v>52814.0</v>
      </c>
      <c r="AT221" s="161">
        <v>53180.0</v>
      </c>
      <c r="AU221" s="161">
        <v>53545.0</v>
      </c>
      <c r="AV221" s="161">
        <v>53910.0</v>
      </c>
      <c r="AW221" s="161">
        <v>54275.0</v>
      </c>
      <c r="AX221" s="161">
        <v>54641.0</v>
      </c>
      <c r="AY221" s="161">
        <v>55006.0</v>
      </c>
    </row>
    <row r="222" ht="13.5" hidden="1" customHeight="1">
      <c r="A222" s="183"/>
      <c r="B222" s="155"/>
      <c r="C222" s="155"/>
      <c r="D222" s="155"/>
      <c r="E222" s="155"/>
      <c r="F222" s="155"/>
      <c r="G222" s="156"/>
      <c r="H222" s="155"/>
      <c r="I222" s="161">
        <v>39666.0</v>
      </c>
      <c r="J222" s="161">
        <v>40032.0</v>
      </c>
      <c r="K222" s="161">
        <v>40397.0</v>
      </c>
      <c r="L222" s="161">
        <v>40762.0</v>
      </c>
      <c r="M222" s="161">
        <v>41127.0</v>
      </c>
      <c r="N222" s="161">
        <v>41493.0</v>
      </c>
      <c r="O222" s="161">
        <v>41858.0</v>
      </c>
      <c r="P222" s="161">
        <v>42223.0</v>
      </c>
      <c r="Q222" s="161">
        <v>42588.0</v>
      </c>
      <c r="R222" s="161">
        <v>42954.0</v>
      </c>
      <c r="S222" s="161">
        <v>43319.0</v>
      </c>
      <c r="T222" s="161">
        <v>43684.0</v>
      </c>
      <c r="U222" s="161">
        <v>44049.0</v>
      </c>
      <c r="V222" s="161">
        <v>44415.0</v>
      </c>
      <c r="W222" s="161">
        <v>44780.0</v>
      </c>
      <c r="X222" s="161">
        <v>45145.0</v>
      </c>
      <c r="Y222" s="161">
        <v>45510.0</v>
      </c>
      <c r="Z222" s="161">
        <v>45876.0</v>
      </c>
      <c r="AA222" s="161">
        <v>46241.0</v>
      </c>
      <c r="AB222" s="161">
        <v>46606.0</v>
      </c>
      <c r="AC222" s="161">
        <v>46971.0</v>
      </c>
      <c r="AD222" s="161">
        <v>47337.0</v>
      </c>
      <c r="AE222" s="161">
        <v>47702.0</v>
      </c>
      <c r="AF222" s="161">
        <v>48067.0</v>
      </c>
      <c r="AG222" s="161">
        <v>48432.0</v>
      </c>
      <c r="AH222" s="161">
        <v>48798.0</v>
      </c>
      <c r="AI222" s="161">
        <v>49163.0</v>
      </c>
      <c r="AJ222" s="161">
        <v>49528.0</v>
      </c>
      <c r="AK222" s="161">
        <v>49893.0</v>
      </c>
      <c r="AL222" s="161">
        <v>50259.0</v>
      </c>
      <c r="AM222" s="161">
        <v>50624.0</v>
      </c>
      <c r="AN222" s="161">
        <v>50989.0</v>
      </c>
      <c r="AO222" s="161">
        <v>51354.0</v>
      </c>
      <c r="AP222" s="161">
        <v>51720.0</v>
      </c>
      <c r="AQ222" s="161">
        <v>52085.0</v>
      </c>
      <c r="AR222" s="161">
        <v>52450.0</v>
      </c>
      <c r="AS222" s="161">
        <v>52815.0</v>
      </c>
      <c r="AT222" s="161">
        <v>53181.0</v>
      </c>
      <c r="AU222" s="161">
        <v>53546.0</v>
      </c>
      <c r="AV222" s="161">
        <v>53911.0</v>
      </c>
      <c r="AW222" s="161">
        <v>54276.0</v>
      </c>
      <c r="AX222" s="161">
        <v>54642.0</v>
      </c>
      <c r="AY222" s="161">
        <v>55007.0</v>
      </c>
    </row>
    <row r="223" ht="13.5" hidden="1" customHeight="1">
      <c r="A223" s="183"/>
      <c r="B223" s="155"/>
      <c r="C223" s="155"/>
      <c r="D223" s="155"/>
      <c r="E223" s="155"/>
      <c r="F223" s="155"/>
      <c r="G223" s="156"/>
      <c r="H223" s="155"/>
      <c r="I223" s="161">
        <v>39667.0</v>
      </c>
      <c r="J223" s="161">
        <v>40033.0</v>
      </c>
      <c r="K223" s="161">
        <v>40398.0</v>
      </c>
      <c r="L223" s="161">
        <v>40763.0</v>
      </c>
      <c r="M223" s="161">
        <v>41128.0</v>
      </c>
      <c r="N223" s="161">
        <v>41494.0</v>
      </c>
      <c r="O223" s="161">
        <v>41859.0</v>
      </c>
      <c r="P223" s="161">
        <v>42224.0</v>
      </c>
      <c r="Q223" s="161">
        <v>42589.0</v>
      </c>
      <c r="R223" s="161">
        <v>42955.0</v>
      </c>
      <c r="S223" s="161">
        <v>43320.0</v>
      </c>
      <c r="T223" s="161">
        <v>43685.0</v>
      </c>
      <c r="U223" s="161">
        <v>44050.0</v>
      </c>
      <c r="V223" s="161">
        <v>44416.0</v>
      </c>
      <c r="W223" s="161">
        <v>44781.0</v>
      </c>
      <c r="X223" s="161">
        <v>45146.0</v>
      </c>
      <c r="Y223" s="161">
        <v>45511.0</v>
      </c>
      <c r="Z223" s="161">
        <v>45877.0</v>
      </c>
      <c r="AA223" s="161">
        <v>46242.0</v>
      </c>
      <c r="AB223" s="161">
        <v>46607.0</v>
      </c>
      <c r="AC223" s="161">
        <v>46972.0</v>
      </c>
      <c r="AD223" s="161">
        <v>47338.0</v>
      </c>
      <c r="AE223" s="161">
        <v>47703.0</v>
      </c>
      <c r="AF223" s="161">
        <v>48068.0</v>
      </c>
      <c r="AG223" s="161">
        <v>48433.0</v>
      </c>
      <c r="AH223" s="161">
        <v>48799.0</v>
      </c>
      <c r="AI223" s="161">
        <v>49164.0</v>
      </c>
      <c r="AJ223" s="161">
        <v>49529.0</v>
      </c>
      <c r="AK223" s="161">
        <v>49894.0</v>
      </c>
      <c r="AL223" s="161">
        <v>50260.0</v>
      </c>
      <c r="AM223" s="161">
        <v>50625.0</v>
      </c>
      <c r="AN223" s="161">
        <v>50990.0</v>
      </c>
      <c r="AO223" s="161">
        <v>51355.0</v>
      </c>
      <c r="AP223" s="161">
        <v>51721.0</v>
      </c>
      <c r="AQ223" s="161">
        <v>52086.0</v>
      </c>
      <c r="AR223" s="161">
        <v>52451.0</v>
      </c>
      <c r="AS223" s="161">
        <v>52816.0</v>
      </c>
      <c r="AT223" s="161">
        <v>53182.0</v>
      </c>
      <c r="AU223" s="161">
        <v>53547.0</v>
      </c>
      <c r="AV223" s="161">
        <v>53912.0</v>
      </c>
      <c r="AW223" s="161">
        <v>54277.0</v>
      </c>
      <c r="AX223" s="161">
        <v>54643.0</v>
      </c>
      <c r="AY223" s="161">
        <v>55008.0</v>
      </c>
    </row>
    <row r="224" ht="13.5" hidden="1" customHeight="1">
      <c r="A224" s="183"/>
      <c r="B224" s="155"/>
      <c r="C224" s="155"/>
      <c r="D224" s="155"/>
      <c r="E224" s="155"/>
      <c r="F224" s="155"/>
      <c r="G224" s="156"/>
      <c r="H224" s="155"/>
      <c r="I224" s="161">
        <v>39668.0</v>
      </c>
      <c r="J224" s="161">
        <v>40034.0</v>
      </c>
      <c r="K224" s="161">
        <v>40399.0</v>
      </c>
      <c r="L224" s="161">
        <v>40764.0</v>
      </c>
      <c r="M224" s="161">
        <v>41129.0</v>
      </c>
      <c r="N224" s="161">
        <v>41495.0</v>
      </c>
      <c r="O224" s="161">
        <v>41860.0</v>
      </c>
      <c r="P224" s="161">
        <v>42225.0</v>
      </c>
      <c r="Q224" s="161">
        <v>42590.0</v>
      </c>
      <c r="R224" s="161">
        <v>42956.0</v>
      </c>
      <c r="S224" s="161">
        <v>43321.0</v>
      </c>
      <c r="T224" s="161">
        <v>43686.0</v>
      </c>
      <c r="U224" s="161">
        <v>44051.0</v>
      </c>
      <c r="V224" s="161">
        <v>44417.0</v>
      </c>
      <c r="W224" s="161">
        <v>44782.0</v>
      </c>
      <c r="X224" s="161">
        <v>45147.0</v>
      </c>
      <c r="Y224" s="161">
        <v>45512.0</v>
      </c>
      <c r="Z224" s="161">
        <v>45878.0</v>
      </c>
      <c r="AA224" s="161">
        <v>46243.0</v>
      </c>
      <c r="AB224" s="161">
        <v>46608.0</v>
      </c>
      <c r="AC224" s="161">
        <v>46973.0</v>
      </c>
      <c r="AD224" s="161">
        <v>47339.0</v>
      </c>
      <c r="AE224" s="161">
        <v>47704.0</v>
      </c>
      <c r="AF224" s="161">
        <v>48069.0</v>
      </c>
      <c r="AG224" s="161">
        <v>48434.0</v>
      </c>
      <c r="AH224" s="161">
        <v>48800.0</v>
      </c>
      <c r="AI224" s="161">
        <v>49165.0</v>
      </c>
      <c r="AJ224" s="161">
        <v>49530.0</v>
      </c>
      <c r="AK224" s="161">
        <v>49895.0</v>
      </c>
      <c r="AL224" s="161">
        <v>50261.0</v>
      </c>
      <c r="AM224" s="161">
        <v>50626.0</v>
      </c>
      <c r="AN224" s="161">
        <v>50991.0</v>
      </c>
      <c r="AO224" s="161">
        <v>51356.0</v>
      </c>
      <c r="AP224" s="161">
        <v>51722.0</v>
      </c>
      <c r="AQ224" s="161">
        <v>52087.0</v>
      </c>
      <c r="AR224" s="161">
        <v>52452.0</v>
      </c>
      <c r="AS224" s="161">
        <v>52817.0</v>
      </c>
      <c r="AT224" s="161">
        <v>53183.0</v>
      </c>
      <c r="AU224" s="161">
        <v>53548.0</v>
      </c>
      <c r="AV224" s="161">
        <v>53913.0</v>
      </c>
      <c r="AW224" s="161">
        <v>54278.0</v>
      </c>
      <c r="AX224" s="161">
        <v>54644.0</v>
      </c>
      <c r="AY224" s="161">
        <v>55009.0</v>
      </c>
    </row>
    <row r="225" ht="13.5" hidden="1" customHeight="1">
      <c r="A225" s="183"/>
      <c r="B225" s="155"/>
      <c r="C225" s="155"/>
      <c r="D225" s="155"/>
      <c r="E225" s="155"/>
      <c r="F225" s="155"/>
      <c r="G225" s="156"/>
      <c r="H225" s="155"/>
      <c r="I225" s="161">
        <v>39669.0</v>
      </c>
      <c r="J225" s="161">
        <v>40035.0</v>
      </c>
      <c r="K225" s="161">
        <v>40400.0</v>
      </c>
      <c r="L225" s="161">
        <v>40765.0</v>
      </c>
      <c r="M225" s="161">
        <v>41130.0</v>
      </c>
      <c r="N225" s="161">
        <v>41496.0</v>
      </c>
      <c r="O225" s="161">
        <v>41861.0</v>
      </c>
      <c r="P225" s="161">
        <v>42226.0</v>
      </c>
      <c r="Q225" s="161">
        <v>42591.0</v>
      </c>
      <c r="R225" s="161">
        <v>42957.0</v>
      </c>
      <c r="S225" s="161">
        <v>43322.0</v>
      </c>
      <c r="T225" s="161">
        <v>43687.0</v>
      </c>
      <c r="U225" s="161">
        <v>44052.0</v>
      </c>
      <c r="V225" s="161">
        <v>44418.0</v>
      </c>
      <c r="W225" s="161">
        <v>44783.0</v>
      </c>
      <c r="X225" s="161">
        <v>45148.0</v>
      </c>
      <c r="Y225" s="161">
        <v>45513.0</v>
      </c>
      <c r="Z225" s="161">
        <v>45879.0</v>
      </c>
      <c r="AA225" s="161">
        <v>46244.0</v>
      </c>
      <c r="AB225" s="161">
        <v>46609.0</v>
      </c>
      <c r="AC225" s="161">
        <v>46974.0</v>
      </c>
      <c r="AD225" s="161">
        <v>47340.0</v>
      </c>
      <c r="AE225" s="161">
        <v>47705.0</v>
      </c>
      <c r="AF225" s="161">
        <v>48070.0</v>
      </c>
      <c r="AG225" s="161">
        <v>48435.0</v>
      </c>
      <c r="AH225" s="161">
        <v>48801.0</v>
      </c>
      <c r="AI225" s="161">
        <v>49166.0</v>
      </c>
      <c r="AJ225" s="161">
        <v>49531.0</v>
      </c>
      <c r="AK225" s="161">
        <v>49896.0</v>
      </c>
      <c r="AL225" s="161">
        <v>50262.0</v>
      </c>
      <c r="AM225" s="161">
        <v>50627.0</v>
      </c>
      <c r="AN225" s="161">
        <v>50992.0</v>
      </c>
      <c r="AO225" s="161">
        <v>51357.0</v>
      </c>
      <c r="AP225" s="161">
        <v>51723.0</v>
      </c>
      <c r="AQ225" s="161">
        <v>52088.0</v>
      </c>
      <c r="AR225" s="161">
        <v>52453.0</v>
      </c>
      <c r="AS225" s="161">
        <v>52818.0</v>
      </c>
      <c r="AT225" s="161">
        <v>53184.0</v>
      </c>
      <c r="AU225" s="161">
        <v>53549.0</v>
      </c>
      <c r="AV225" s="161">
        <v>53914.0</v>
      </c>
      <c r="AW225" s="161">
        <v>54279.0</v>
      </c>
      <c r="AX225" s="161">
        <v>54645.0</v>
      </c>
      <c r="AY225" s="161">
        <v>55010.0</v>
      </c>
    </row>
    <row r="226" ht="13.5" hidden="1" customHeight="1">
      <c r="A226" s="183"/>
      <c r="B226" s="155"/>
      <c r="C226" s="155"/>
      <c r="D226" s="155"/>
      <c r="E226" s="155"/>
      <c r="F226" s="155"/>
      <c r="G226" s="156"/>
      <c r="H226" s="155"/>
      <c r="I226" s="161">
        <v>39670.0</v>
      </c>
      <c r="J226" s="161">
        <v>40036.0</v>
      </c>
      <c r="K226" s="161">
        <v>40401.0</v>
      </c>
      <c r="L226" s="161">
        <v>40766.0</v>
      </c>
      <c r="M226" s="161">
        <v>41131.0</v>
      </c>
      <c r="N226" s="161">
        <v>41497.0</v>
      </c>
      <c r="O226" s="161">
        <v>41862.0</v>
      </c>
      <c r="P226" s="161">
        <v>42227.0</v>
      </c>
      <c r="Q226" s="161">
        <v>42592.0</v>
      </c>
      <c r="R226" s="161">
        <v>42958.0</v>
      </c>
      <c r="S226" s="161">
        <v>43323.0</v>
      </c>
      <c r="T226" s="161">
        <v>43688.0</v>
      </c>
      <c r="U226" s="161">
        <v>44053.0</v>
      </c>
      <c r="V226" s="161">
        <v>44419.0</v>
      </c>
      <c r="W226" s="161">
        <v>44784.0</v>
      </c>
      <c r="X226" s="161">
        <v>45149.0</v>
      </c>
      <c r="Y226" s="161">
        <v>45514.0</v>
      </c>
      <c r="Z226" s="161">
        <v>45880.0</v>
      </c>
      <c r="AA226" s="161">
        <v>46245.0</v>
      </c>
      <c r="AB226" s="161">
        <v>46610.0</v>
      </c>
      <c r="AC226" s="161">
        <v>46975.0</v>
      </c>
      <c r="AD226" s="161">
        <v>47341.0</v>
      </c>
      <c r="AE226" s="161">
        <v>47706.0</v>
      </c>
      <c r="AF226" s="161">
        <v>48071.0</v>
      </c>
      <c r="AG226" s="161">
        <v>48436.0</v>
      </c>
      <c r="AH226" s="161">
        <v>48802.0</v>
      </c>
      <c r="AI226" s="161">
        <v>49167.0</v>
      </c>
      <c r="AJ226" s="161">
        <v>49532.0</v>
      </c>
      <c r="AK226" s="161">
        <v>49897.0</v>
      </c>
      <c r="AL226" s="161">
        <v>50263.0</v>
      </c>
      <c r="AM226" s="161">
        <v>50628.0</v>
      </c>
      <c r="AN226" s="161">
        <v>50993.0</v>
      </c>
      <c r="AO226" s="161">
        <v>51358.0</v>
      </c>
      <c r="AP226" s="161">
        <v>51724.0</v>
      </c>
      <c r="AQ226" s="161">
        <v>52089.0</v>
      </c>
      <c r="AR226" s="161">
        <v>52454.0</v>
      </c>
      <c r="AS226" s="161">
        <v>52819.0</v>
      </c>
      <c r="AT226" s="161">
        <v>53185.0</v>
      </c>
      <c r="AU226" s="161">
        <v>53550.0</v>
      </c>
      <c r="AV226" s="161">
        <v>53915.0</v>
      </c>
      <c r="AW226" s="161">
        <v>54280.0</v>
      </c>
      <c r="AX226" s="161">
        <v>54646.0</v>
      </c>
      <c r="AY226" s="161">
        <v>55011.0</v>
      </c>
    </row>
    <row r="227" ht="13.5" hidden="1" customHeight="1">
      <c r="A227" s="183"/>
      <c r="B227" s="155"/>
      <c r="C227" s="155"/>
      <c r="D227" s="155"/>
      <c r="E227" s="155"/>
      <c r="F227" s="155"/>
      <c r="G227" s="156"/>
      <c r="H227" s="155"/>
      <c r="I227" s="161">
        <v>39671.0</v>
      </c>
      <c r="J227" s="161">
        <v>40037.0</v>
      </c>
      <c r="K227" s="161">
        <v>40402.0</v>
      </c>
      <c r="L227" s="161">
        <v>40767.0</v>
      </c>
      <c r="M227" s="161">
        <v>41132.0</v>
      </c>
      <c r="N227" s="161">
        <v>41498.0</v>
      </c>
      <c r="O227" s="161">
        <v>41863.0</v>
      </c>
      <c r="P227" s="161">
        <v>42228.0</v>
      </c>
      <c r="Q227" s="161">
        <v>42593.0</v>
      </c>
      <c r="R227" s="161">
        <v>42959.0</v>
      </c>
      <c r="S227" s="161">
        <v>43324.0</v>
      </c>
      <c r="T227" s="161">
        <v>43689.0</v>
      </c>
      <c r="U227" s="161">
        <v>44054.0</v>
      </c>
      <c r="V227" s="161">
        <v>44420.0</v>
      </c>
      <c r="W227" s="161">
        <v>44785.0</v>
      </c>
      <c r="X227" s="161">
        <v>45150.0</v>
      </c>
      <c r="Y227" s="161">
        <v>45515.0</v>
      </c>
      <c r="Z227" s="161">
        <v>45881.0</v>
      </c>
      <c r="AA227" s="161">
        <v>46246.0</v>
      </c>
      <c r="AB227" s="161">
        <v>46611.0</v>
      </c>
      <c r="AC227" s="161">
        <v>46976.0</v>
      </c>
      <c r="AD227" s="161">
        <v>47342.0</v>
      </c>
      <c r="AE227" s="161">
        <v>47707.0</v>
      </c>
      <c r="AF227" s="161">
        <v>48072.0</v>
      </c>
      <c r="AG227" s="161">
        <v>48437.0</v>
      </c>
      <c r="AH227" s="161">
        <v>48803.0</v>
      </c>
      <c r="AI227" s="161">
        <v>49168.0</v>
      </c>
      <c r="AJ227" s="161">
        <v>49533.0</v>
      </c>
      <c r="AK227" s="161">
        <v>49898.0</v>
      </c>
      <c r="AL227" s="161">
        <v>50264.0</v>
      </c>
      <c r="AM227" s="161">
        <v>50629.0</v>
      </c>
      <c r="AN227" s="161">
        <v>50994.0</v>
      </c>
      <c r="AO227" s="161">
        <v>51359.0</v>
      </c>
      <c r="AP227" s="161">
        <v>51725.0</v>
      </c>
      <c r="AQ227" s="161">
        <v>52090.0</v>
      </c>
      <c r="AR227" s="161">
        <v>52455.0</v>
      </c>
      <c r="AS227" s="161">
        <v>52820.0</v>
      </c>
      <c r="AT227" s="161">
        <v>53186.0</v>
      </c>
      <c r="AU227" s="161">
        <v>53551.0</v>
      </c>
      <c r="AV227" s="161">
        <v>53916.0</v>
      </c>
      <c r="AW227" s="161">
        <v>54281.0</v>
      </c>
      <c r="AX227" s="161">
        <v>54647.0</v>
      </c>
      <c r="AY227" s="161">
        <v>55012.0</v>
      </c>
    </row>
    <row r="228" ht="13.5" hidden="1" customHeight="1">
      <c r="A228" s="183"/>
      <c r="B228" s="155"/>
      <c r="C228" s="155"/>
      <c r="D228" s="155"/>
      <c r="E228" s="155"/>
      <c r="F228" s="155"/>
      <c r="G228" s="156"/>
      <c r="H228" s="155"/>
      <c r="I228" s="161">
        <v>39672.0</v>
      </c>
      <c r="J228" s="161">
        <v>40038.0</v>
      </c>
      <c r="K228" s="161">
        <v>40403.0</v>
      </c>
      <c r="L228" s="161">
        <v>40768.0</v>
      </c>
      <c r="M228" s="161">
        <v>41133.0</v>
      </c>
      <c r="N228" s="161">
        <v>41499.0</v>
      </c>
      <c r="O228" s="161">
        <v>41864.0</v>
      </c>
      <c r="P228" s="161">
        <v>42229.0</v>
      </c>
      <c r="Q228" s="161">
        <v>42594.0</v>
      </c>
      <c r="R228" s="161">
        <v>42960.0</v>
      </c>
      <c r="S228" s="161">
        <v>43325.0</v>
      </c>
      <c r="T228" s="161">
        <v>43690.0</v>
      </c>
      <c r="U228" s="161">
        <v>44055.0</v>
      </c>
      <c r="V228" s="161">
        <v>44421.0</v>
      </c>
      <c r="W228" s="161">
        <v>44786.0</v>
      </c>
      <c r="X228" s="161">
        <v>45151.0</v>
      </c>
      <c r="Y228" s="161">
        <v>45516.0</v>
      </c>
      <c r="Z228" s="161">
        <v>45882.0</v>
      </c>
      <c r="AA228" s="161">
        <v>46247.0</v>
      </c>
      <c r="AB228" s="161">
        <v>46612.0</v>
      </c>
      <c r="AC228" s="161">
        <v>46977.0</v>
      </c>
      <c r="AD228" s="161">
        <v>47343.0</v>
      </c>
      <c r="AE228" s="161">
        <v>47708.0</v>
      </c>
      <c r="AF228" s="161">
        <v>48073.0</v>
      </c>
      <c r="AG228" s="161">
        <v>48438.0</v>
      </c>
      <c r="AH228" s="161">
        <v>48804.0</v>
      </c>
      <c r="AI228" s="161">
        <v>49169.0</v>
      </c>
      <c r="AJ228" s="161">
        <v>49534.0</v>
      </c>
      <c r="AK228" s="161">
        <v>49899.0</v>
      </c>
      <c r="AL228" s="161">
        <v>50265.0</v>
      </c>
      <c r="AM228" s="161">
        <v>50630.0</v>
      </c>
      <c r="AN228" s="161">
        <v>50995.0</v>
      </c>
      <c r="AO228" s="161">
        <v>51360.0</v>
      </c>
      <c r="AP228" s="161">
        <v>51726.0</v>
      </c>
      <c r="AQ228" s="161">
        <v>52091.0</v>
      </c>
      <c r="AR228" s="161">
        <v>52456.0</v>
      </c>
      <c r="AS228" s="161">
        <v>52821.0</v>
      </c>
      <c r="AT228" s="161">
        <v>53187.0</v>
      </c>
      <c r="AU228" s="161">
        <v>53552.0</v>
      </c>
      <c r="AV228" s="161">
        <v>53917.0</v>
      </c>
      <c r="AW228" s="161">
        <v>54282.0</v>
      </c>
      <c r="AX228" s="161">
        <v>54648.0</v>
      </c>
      <c r="AY228" s="161">
        <v>55013.0</v>
      </c>
    </row>
    <row r="229" ht="13.5" hidden="1" customHeight="1">
      <c r="A229" s="183"/>
      <c r="B229" s="155"/>
      <c r="C229" s="155"/>
      <c r="D229" s="155"/>
      <c r="E229" s="155"/>
      <c r="F229" s="155"/>
      <c r="G229" s="156"/>
      <c r="H229" s="155"/>
      <c r="I229" s="161">
        <v>39673.0</v>
      </c>
      <c r="J229" s="161">
        <v>40039.0</v>
      </c>
      <c r="K229" s="161">
        <v>40404.0</v>
      </c>
      <c r="L229" s="161">
        <v>40769.0</v>
      </c>
      <c r="M229" s="161">
        <v>41134.0</v>
      </c>
      <c r="N229" s="161">
        <v>41500.0</v>
      </c>
      <c r="O229" s="161">
        <v>41865.0</v>
      </c>
      <c r="P229" s="161">
        <v>42230.0</v>
      </c>
      <c r="Q229" s="161">
        <v>42595.0</v>
      </c>
      <c r="R229" s="161">
        <v>42961.0</v>
      </c>
      <c r="S229" s="161">
        <v>43326.0</v>
      </c>
      <c r="T229" s="161">
        <v>43691.0</v>
      </c>
      <c r="U229" s="161">
        <v>44056.0</v>
      </c>
      <c r="V229" s="161">
        <v>44422.0</v>
      </c>
      <c r="W229" s="161">
        <v>44787.0</v>
      </c>
      <c r="X229" s="161">
        <v>45152.0</v>
      </c>
      <c r="Y229" s="161">
        <v>45517.0</v>
      </c>
      <c r="Z229" s="161">
        <v>45883.0</v>
      </c>
      <c r="AA229" s="161">
        <v>46248.0</v>
      </c>
      <c r="AB229" s="161">
        <v>46613.0</v>
      </c>
      <c r="AC229" s="161">
        <v>46978.0</v>
      </c>
      <c r="AD229" s="161">
        <v>47344.0</v>
      </c>
      <c r="AE229" s="161">
        <v>47709.0</v>
      </c>
      <c r="AF229" s="161">
        <v>48074.0</v>
      </c>
      <c r="AG229" s="161">
        <v>48439.0</v>
      </c>
      <c r="AH229" s="161">
        <v>48805.0</v>
      </c>
      <c r="AI229" s="161">
        <v>49170.0</v>
      </c>
      <c r="AJ229" s="161">
        <v>49535.0</v>
      </c>
      <c r="AK229" s="161">
        <v>49900.0</v>
      </c>
      <c r="AL229" s="161">
        <v>50266.0</v>
      </c>
      <c r="AM229" s="161">
        <v>50631.0</v>
      </c>
      <c r="AN229" s="161">
        <v>50996.0</v>
      </c>
      <c r="AO229" s="161">
        <v>51361.0</v>
      </c>
      <c r="AP229" s="161">
        <v>51727.0</v>
      </c>
      <c r="AQ229" s="161">
        <v>52092.0</v>
      </c>
      <c r="AR229" s="161">
        <v>52457.0</v>
      </c>
      <c r="AS229" s="161">
        <v>52822.0</v>
      </c>
      <c r="AT229" s="161">
        <v>53188.0</v>
      </c>
      <c r="AU229" s="161">
        <v>53553.0</v>
      </c>
      <c r="AV229" s="161">
        <v>53918.0</v>
      </c>
      <c r="AW229" s="161">
        <v>54283.0</v>
      </c>
      <c r="AX229" s="161">
        <v>54649.0</v>
      </c>
      <c r="AY229" s="161">
        <v>55014.0</v>
      </c>
    </row>
    <row r="230" ht="13.5" hidden="1" customHeight="1">
      <c r="A230" s="183"/>
      <c r="B230" s="155"/>
      <c r="C230" s="155"/>
      <c r="D230" s="155"/>
      <c r="E230" s="155"/>
      <c r="F230" s="155"/>
      <c r="G230" s="156"/>
      <c r="H230" s="155"/>
      <c r="I230" s="161">
        <v>39674.0</v>
      </c>
      <c r="J230" s="161">
        <v>40040.0</v>
      </c>
      <c r="K230" s="161">
        <v>40405.0</v>
      </c>
      <c r="L230" s="161">
        <v>40770.0</v>
      </c>
      <c r="M230" s="161">
        <v>41135.0</v>
      </c>
      <c r="N230" s="161">
        <v>41501.0</v>
      </c>
      <c r="O230" s="161">
        <v>41866.0</v>
      </c>
      <c r="P230" s="161">
        <v>42231.0</v>
      </c>
      <c r="Q230" s="161">
        <v>42596.0</v>
      </c>
      <c r="R230" s="161">
        <v>42962.0</v>
      </c>
      <c r="S230" s="161">
        <v>43327.0</v>
      </c>
      <c r="T230" s="161">
        <v>43692.0</v>
      </c>
      <c r="U230" s="161">
        <v>44057.0</v>
      </c>
      <c r="V230" s="161">
        <v>44423.0</v>
      </c>
      <c r="W230" s="161">
        <v>44788.0</v>
      </c>
      <c r="X230" s="161">
        <v>45153.0</v>
      </c>
      <c r="Y230" s="161">
        <v>45518.0</v>
      </c>
      <c r="Z230" s="161">
        <v>45884.0</v>
      </c>
      <c r="AA230" s="161">
        <v>46249.0</v>
      </c>
      <c r="AB230" s="161">
        <v>46614.0</v>
      </c>
      <c r="AC230" s="161">
        <v>46979.0</v>
      </c>
      <c r="AD230" s="161">
        <v>47345.0</v>
      </c>
      <c r="AE230" s="161">
        <v>47710.0</v>
      </c>
      <c r="AF230" s="161">
        <v>48075.0</v>
      </c>
      <c r="AG230" s="161">
        <v>48440.0</v>
      </c>
      <c r="AH230" s="161">
        <v>48806.0</v>
      </c>
      <c r="AI230" s="161">
        <v>49171.0</v>
      </c>
      <c r="AJ230" s="161">
        <v>49536.0</v>
      </c>
      <c r="AK230" s="161">
        <v>49901.0</v>
      </c>
      <c r="AL230" s="161">
        <v>50267.0</v>
      </c>
      <c r="AM230" s="161">
        <v>50632.0</v>
      </c>
      <c r="AN230" s="161">
        <v>50997.0</v>
      </c>
      <c r="AO230" s="161">
        <v>51362.0</v>
      </c>
      <c r="AP230" s="161">
        <v>51728.0</v>
      </c>
      <c r="AQ230" s="161">
        <v>52093.0</v>
      </c>
      <c r="AR230" s="161">
        <v>52458.0</v>
      </c>
      <c r="AS230" s="161">
        <v>52823.0</v>
      </c>
      <c r="AT230" s="161">
        <v>53189.0</v>
      </c>
      <c r="AU230" s="161">
        <v>53554.0</v>
      </c>
      <c r="AV230" s="161">
        <v>53919.0</v>
      </c>
      <c r="AW230" s="161">
        <v>54284.0</v>
      </c>
      <c r="AX230" s="161">
        <v>54650.0</v>
      </c>
      <c r="AY230" s="161">
        <v>55015.0</v>
      </c>
    </row>
    <row r="231" ht="13.5" hidden="1" customHeight="1">
      <c r="A231" s="183"/>
      <c r="B231" s="155"/>
      <c r="C231" s="155"/>
      <c r="D231" s="155"/>
      <c r="E231" s="155"/>
      <c r="F231" s="155"/>
      <c r="G231" s="156"/>
      <c r="H231" s="155"/>
      <c r="I231" s="161">
        <v>39675.0</v>
      </c>
      <c r="J231" s="161">
        <v>40041.0</v>
      </c>
      <c r="K231" s="161">
        <v>40406.0</v>
      </c>
      <c r="L231" s="161">
        <v>40771.0</v>
      </c>
      <c r="M231" s="161">
        <v>41136.0</v>
      </c>
      <c r="N231" s="161">
        <v>41502.0</v>
      </c>
      <c r="O231" s="161">
        <v>41867.0</v>
      </c>
      <c r="P231" s="161">
        <v>42232.0</v>
      </c>
      <c r="Q231" s="161">
        <v>42597.0</v>
      </c>
      <c r="R231" s="161">
        <v>42963.0</v>
      </c>
      <c r="S231" s="161">
        <v>43328.0</v>
      </c>
      <c r="T231" s="161">
        <v>43693.0</v>
      </c>
      <c r="U231" s="161">
        <v>44058.0</v>
      </c>
      <c r="V231" s="161">
        <v>44424.0</v>
      </c>
      <c r="W231" s="161">
        <v>44789.0</v>
      </c>
      <c r="X231" s="161">
        <v>45154.0</v>
      </c>
      <c r="Y231" s="161">
        <v>45519.0</v>
      </c>
      <c r="Z231" s="161">
        <v>45885.0</v>
      </c>
      <c r="AA231" s="161">
        <v>46250.0</v>
      </c>
      <c r="AB231" s="161">
        <v>46615.0</v>
      </c>
      <c r="AC231" s="161">
        <v>46980.0</v>
      </c>
      <c r="AD231" s="161">
        <v>47346.0</v>
      </c>
      <c r="AE231" s="161">
        <v>47711.0</v>
      </c>
      <c r="AF231" s="161">
        <v>48076.0</v>
      </c>
      <c r="AG231" s="161">
        <v>48441.0</v>
      </c>
      <c r="AH231" s="161">
        <v>48807.0</v>
      </c>
      <c r="AI231" s="161">
        <v>49172.0</v>
      </c>
      <c r="AJ231" s="161">
        <v>49537.0</v>
      </c>
      <c r="AK231" s="161">
        <v>49902.0</v>
      </c>
      <c r="AL231" s="161">
        <v>50268.0</v>
      </c>
      <c r="AM231" s="161">
        <v>50633.0</v>
      </c>
      <c r="AN231" s="161">
        <v>50998.0</v>
      </c>
      <c r="AO231" s="161">
        <v>51363.0</v>
      </c>
      <c r="AP231" s="161">
        <v>51729.0</v>
      </c>
      <c r="AQ231" s="161">
        <v>52094.0</v>
      </c>
      <c r="AR231" s="161">
        <v>52459.0</v>
      </c>
      <c r="AS231" s="161">
        <v>52824.0</v>
      </c>
      <c r="AT231" s="161">
        <v>53190.0</v>
      </c>
      <c r="AU231" s="161">
        <v>53555.0</v>
      </c>
      <c r="AV231" s="161">
        <v>53920.0</v>
      </c>
      <c r="AW231" s="161">
        <v>54285.0</v>
      </c>
      <c r="AX231" s="161">
        <v>54651.0</v>
      </c>
      <c r="AY231" s="161">
        <v>55016.0</v>
      </c>
    </row>
    <row r="232" ht="13.5" hidden="1" customHeight="1">
      <c r="A232" s="183"/>
      <c r="B232" s="155"/>
      <c r="C232" s="155"/>
      <c r="D232" s="155"/>
      <c r="E232" s="155"/>
      <c r="F232" s="155"/>
      <c r="G232" s="156"/>
      <c r="H232" s="155"/>
      <c r="I232" s="161">
        <v>39676.0</v>
      </c>
      <c r="J232" s="161">
        <v>40042.0</v>
      </c>
      <c r="K232" s="161">
        <v>40407.0</v>
      </c>
      <c r="L232" s="161">
        <v>40772.0</v>
      </c>
      <c r="M232" s="161">
        <v>41137.0</v>
      </c>
      <c r="N232" s="161">
        <v>41503.0</v>
      </c>
      <c r="O232" s="161">
        <v>41868.0</v>
      </c>
      <c r="P232" s="161">
        <v>42233.0</v>
      </c>
      <c r="Q232" s="161">
        <v>42598.0</v>
      </c>
      <c r="R232" s="161">
        <v>42964.0</v>
      </c>
      <c r="S232" s="161">
        <v>43329.0</v>
      </c>
      <c r="T232" s="161">
        <v>43694.0</v>
      </c>
      <c r="U232" s="161">
        <v>44059.0</v>
      </c>
      <c r="V232" s="161">
        <v>44425.0</v>
      </c>
      <c r="W232" s="161">
        <v>44790.0</v>
      </c>
      <c r="X232" s="161">
        <v>45155.0</v>
      </c>
      <c r="Y232" s="161">
        <v>45520.0</v>
      </c>
      <c r="Z232" s="161">
        <v>45886.0</v>
      </c>
      <c r="AA232" s="161">
        <v>46251.0</v>
      </c>
      <c r="AB232" s="161">
        <v>46616.0</v>
      </c>
      <c r="AC232" s="161">
        <v>46981.0</v>
      </c>
      <c r="AD232" s="161">
        <v>47347.0</v>
      </c>
      <c r="AE232" s="161">
        <v>47712.0</v>
      </c>
      <c r="AF232" s="161">
        <v>48077.0</v>
      </c>
      <c r="AG232" s="161">
        <v>48442.0</v>
      </c>
      <c r="AH232" s="161">
        <v>48808.0</v>
      </c>
      <c r="AI232" s="161">
        <v>49173.0</v>
      </c>
      <c r="AJ232" s="161">
        <v>49538.0</v>
      </c>
      <c r="AK232" s="161">
        <v>49903.0</v>
      </c>
      <c r="AL232" s="161">
        <v>50269.0</v>
      </c>
      <c r="AM232" s="161">
        <v>50634.0</v>
      </c>
      <c r="AN232" s="161">
        <v>50999.0</v>
      </c>
      <c r="AO232" s="161">
        <v>51364.0</v>
      </c>
      <c r="AP232" s="161">
        <v>51730.0</v>
      </c>
      <c r="AQ232" s="161">
        <v>52095.0</v>
      </c>
      <c r="AR232" s="161">
        <v>52460.0</v>
      </c>
      <c r="AS232" s="161">
        <v>52825.0</v>
      </c>
      <c r="AT232" s="161">
        <v>53191.0</v>
      </c>
      <c r="AU232" s="161">
        <v>53556.0</v>
      </c>
      <c r="AV232" s="161">
        <v>53921.0</v>
      </c>
      <c r="AW232" s="161">
        <v>54286.0</v>
      </c>
      <c r="AX232" s="161">
        <v>54652.0</v>
      </c>
      <c r="AY232" s="161">
        <v>55017.0</v>
      </c>
    </row>
    <row r="233" ht="13.5" hidden="1" customHeight="1">
      <c r="A233" s="183"/>
      <c r="B233" s="155"/>
      <c r="C233" s="155"/>
      <c r="D233" s="155"/>
      <c r="E233" s="155"/>
      <c r="F233" s="155"/>
      <c r="G233" s="156"/>
      <c r="H233" s="155"/>
      <c r="I233" s="161">
        <v>39677.0</v>
      </c>
      <c r="J233" s="161">
        <v>40043.0</v>
      </c>
      <c r="K233" s="161">
        <v>40408.0</v>
      </c>
      <c r="L233" s="161">
        <v>40773.0</v>
      </c>
      <c r="M233" s="161">
        <v>41138.0</v>
      </c>
      <c r="N233" s="161">
        <v>41504.0</v>
      </c>
      <c r="O233" s="161">
        <v>41869.0</v>
      </c>
      <c r="P233" s="161">
        <v>42234.0</v>
      </c>
      <c r="Q233" s="161">
        <v>42599.0</v>
      </c>
      <c r="R233" s="161">
        <v>42965.0</v>
      </c>
      <c r="S233" s="161">
        <v>43330.0</v>
      </c>
      <c r="T233" s="161">
        <v>43695.0</v>
      </c>
      <c r="U233" s="161">
        <v>44060.0</v>
      </c>
      <c r="V233" s="161">
        <v>44426.0</v>
      </c>
      <c r="W233" s="161">
        <v>44791.0</v>
      </c>
      <c r="X233" s="161">
        <v>45156.0</v>
      </c>
      <c r="Y233" s="161">
        <v>45521.0</v>
      </c>
      <c r="Z233" s="161">
        <v>45887.0</v>
      </c>
      <c r="AA233" s="161">
        <v>46252.0</v>
      </c>
      <c r="AB233" s="161">
        <v>46617.0</v>
      </c>
      <c r="AC233" s="161">
        <v>46982.0</v>
      </c>
      <c r="AD233" s="161">
        <v>47348.0</v>
      </c>
      <c r="AE233" s="161">
        <v>47713.0</v>
      </c>
      <c r="AF233" s="161">
        <v>48078.0</v>
      </c>
      <c r="AG233" s="161">
        <v>48443.0</v>
      </c>
      <c r="AH233" s="161">
        <v>48809.0</v>
      </c>
      <c r="AI233" s="161">
        <v>49174.0</v>
      </c>
      <c r="AJ233" s="161">
        <v>49539.0</v>
      </c>
      <c r="AK233" s="161">
        <v>49904.0</v>
      </c>
      <c r="AL233" s="161">
        <v>50270.0</v>
      </c>
      <c r="AM233" s="161">
        <v>50635.0</v>
      </c>
      <c r="AN233" s="161">
        <v>51000.0</v>
      </c>
      <c r="AO233" s="161">
        <v>51365.0</v>
      </c>
      <c r="AP233" s="161">
        <v>51731.0</v>
      </c>
      <c r="AQ233" s="161">
        <v>52096.0</v>
      </c>
      <c r="AR233" s="161">
        <v>52461.0</v>
      </c>
      <c r="AS233" s="161">
        <v>52826.0</v>
      </c>
      <c r="AT233" s="161">
        <v>53192.0</v>
      </c>
      <c r="AU233" s="161">
        <v>53557.0</v>
      </c>
      <c r="AV233" s="161">
        <v>53922.0</v>
      </c>
      <c r="AW233" s="161">
        <v>54287.0</v>
      </c>
      <c r="AX233" s="161">
        <v>54653.0</v>
      </c>
      <c r="AY233" s="161">
        <v>55018.0</v>
      </c>
    </row>
    <row r="234" ht="13.5" hidden="1" customHeight="1">
      <c r="A234" s="183"/>
      <c r="B234" s="155"/>
      <c r="C234" s="155"/>
      <c r="D234" s="155"/>
      <c r="E234" s="155"/>
      <c r="F234" s="155"/>
      <c r="G234" s="156"/>
      <c r="H234" s="155"/>
      <c r="I234" s="161">
        <v>39678.0</v>
      </c>
      <c r="J234" s="161">
        <v>40044.0</v>
      </c>
      <c r="K234" s="161">
        <v>40409.0</v>
      </c>
      <c r="L234" s="161">
        <v>40774.0</v>
      </c>
      <c r="M234" s="161">
        <v>41139.0</v>
      </c>
      <c r="N234" s="161">
        <v>41505.0</v>
      </c>
      <c r="O234" s="161">
        <v>41870.0</v>
      </c>
      <c r="P234" s="161">
        <v>42235.0</v>
      </c>
      <c r="Q234" s="161">
        <v>42600.0</v>
      </c>
      <c r="R234" s="161">
        <v>42966.0</v>
      </c>
      <c r="S234" s="161">
        <v>43331.0</v>
      </c>
      <c r="T234" s="161">
        <v>43696.0</v>
      </c>
      <c r="U234" s="161">
        <v>44061.0</v>
      </c>
      <c r="V234" s="161">
        <v>44427.0</v>
      </c>
      <c r="W234" s="161">
        <v>44792.0</v>
      </c>
      <c r="X234" s="161">
        <v>45157.0</v>
      </c>
      <c r="Y234" s="161">
        <v>45522.0</v>
      </c>
      <c r="Z234" s="161">
        <v>45888.0</v>
      </c>
      <c r="AA234" s="161">
        <v>46253.0</v>
      </c>
      <c r="AB234" s="161">
        <v>46618.0</v>
      </c>
      <c r="AC234" s="161">
        <v>46983.0</v>
      </c>
      <c r="AD234" s="161">
        <v>47349.0</v>
      </c>
      <c r="AE234" s="161">
        <v>47714.0</v>
      </c>
      <c r="AF234" s="161">
        <v>48079.0</v>
      </c>
      <c r="AG234" s="161">
        <v>48444.0</v>
      </c>
      <c r="AH234" s="161">
        <v>48810.0</v>
      </c>
      <c r="AI234" s="161">
        <v>49175.0</v>
      </c>
      <c r="AJ234" s="161">
        <v>49540.0</v>
      </c>
      <c r="AK234" s="161">
        <v>49905.0</v>
      </c>
      <c r="AL234" s="161">
        <v>50271.0</v>
      </c>
      <c r="AM234" s="161">
        <v>50636.0</v>
      </c>
      <c r="AN234" s="161">
        <v>51001.0</v>
      </c>
      <c r="AO234" s="161">
        <v>51366.0</v>
      </c>
      <c r="AP234" s="161">
        <v>51732.0</v>
      </c>
      <c r="AQ234" s="161">
        <v>52097.0</v>
      </c>
      <c r="AR234" s="161">
        <v>52462.0</v>
      </c>
      <c r="AS234" s="161">
        <v>52827.0</v>
      </c>
      <c r="AT234" s="161">
        <v>53193.0</v>
      </c>
      <c r="AU234" s="161">
        <v>53558.0</v>
      </c>
      <c r="AV234" s="161">
        <v>53923.0</v>
      </c>
      <c r="AW234" s="161">
        <v>54288.0</v>
      </c>
      <c r="AX234" s="161">
        <v>54654.0</v>
      </c>
      <c r="AY234" s="161">
        <v>55019.0</v>
      </c>
    </row>
    <row r="235" ht="13.5" hidden="1" customHeight="1">
      <c r="A235" s="183"/>
      <c r="B235" s="155"/>
      <c r="C235" s="155"/>
      <c r="D235" s="155"/>
      <c r="E235" s="155"/>
      <c r="F235" s="155"/>
      <c r="G235" s="156"/>
      <c r="H235" s="155"/>
      <c r="I235" s="161">
        <v>39679.0</v>
      </c>
      <c r="J235" s="161">
        <v>40045.0</v>
      </c>
      <c r="K235" s="161">
        <v>40410.0</v>
      </c>
      <c r="L235" s="161">
        <v>40775.0</v>
      </c>
      <c r="M235" s="161">
        <v>41140.0</v>
      </c>
      <c r="N235" s="161">
        <v>41506.0</v>
      </c>
      <c r="O235" s="161">
        <v>41871.0</v>
      </c>
      <c r="P235" s="161">
        <v>42236.0</v>
      </c>
      <c r="Q235" s="161">
        <v>42601.0</v>
      </c>
      <c r="R235" s="161">
        <v>42967.0</v>
      </c>
      <c r="S235" s="161">
        <v>43332.0</v>
      </c>
      <c r="T235" s="161">
        <v>43697.0</v>
      </c>
      <c r="U235" s="161">
        <v>44062.0</v>
      </c>
      <c r="V235" s="161">
        <v>44428.0</v>
      </c>
      <c r="W235" s="161">
        <v>44793.0</v>
      </c>
      <c r="X235" s="161">
        <v>45158.0</v>
      </c>
      <c r="Y235" s="161">
        <v>45523.0</v>
      </c>
      <c r="Z235" s="161">
        <v>45889.0</v>
      </c>
      <c r="AA235" s="161">
        <v>46254.0</v>
      </c>
      <c r="AB235" s="161">
        <v>46619.0</v>
      </c>
      <c r="AC235" s="161">
        <v>46984.0</v>
      </c>
      <c r="AD235" s="161">
        <v>47350.0</v>
      </c>
      <c r="AE235" s="161">
        <v>47715.0</v>
      </c>
      <c r="AF235" s="161">
        <v>48080.0</v>
      </c>
      <c r="AG235" s="161">
        <v>48445.0</v>
      </c>
      <c r="AH235" s="161">
        <v>48811.0</v>
      </c>
      <c r="AI235" s="161">
        <v>49176.0</v>
      </c>
      <c r="AJ235" s="161">
        <v>49541.0</v>
      </c>
      <c r="AK235" s="161">
        <v>49906.0</v>
      </c>
      <c r="AL235" s="161">
        <v>50272.0</v>
      </c>
      <c r="AM235" s="161">
        <v>50637.0</v>
      </c>
      <c r="AN235" s="161">
        <v>51002.0</v>
      </c>
      <c r="AO235" s="161">
        <v>51367.0</v>
      </c>
      <c r="AP235" s="161">
        <v>51733.0</v>
      </c>
      <c r="AQ235" s="161">
        <v>52098.0</v>
      </c>
      <c r="AR235" s="161">
        <v>52463.0</v>
      </c>
      <c r="AS235" s="161">
        <v>52828.0</v>
      </c>
      <c r="AT235" s="161">
        <v>53194.0</v>
      </c>
      <c r="AU235" s="161">
        <v>53559.0</v>
      </c>
      <c r="AV235" s="161">
        <v>53924.0</v>
      </c>
      <c r="AW235" s="161">
        <v>54289.0</v>
      </c>
      <c r="AX235" s="161">
        <v>54655.0</v>
      </c>
      <c r="AY235" s="161">
        <v>55020.0</v>
      </c>
    </row>
    <row r="236" ht="13.5" hidden="1" customHeight="1">
      <c r="A236" s="183"/>
      <c r="B236" s="155"/>
      <c r="C236" s="155"/>
      <c r="D236" s="155"/>
      <c r="E236" s="155"/>
      <c r="F236" s="155"/>
      <c r="G236" s="156"/>
      <c r="H236" s="155"/>
      <c r="I236" s="161">
        <v>39680.0</v>
      </c>
      <c r="J236" s="161">
        <v>40046.0</v>
      </c>
      <c r="K236" s="161">
        <v>40411.0</v>
      </c>
      <c r="L236" s="161">
        <v>40776.0</v>
      </c>
      <c r="M236" s="161">
        <v>41141.0</v>
      </c>
      <c r="N236" s="161">
        <v>41507.0</v>
      </c>
      <c r="O236" s="161">
        <v>41872.0</v>
      </c>
      <c r="P236" s="161">
        <v>42237.0</v>
      </c>
      <c r="Q236" s="161">
        <v>42602.0</v>
      </c>
      <c r="R236" s="161">
        <v>42968.0</v>
      </c>
      <c r="S236" s="161">
        <v>43333.0</v>
      </c>
      <c r="T236" s="161">
        <v>43698.0</v>
      </c>
      <c r="U236" s="161">
        <v>44063.0</v>
      </c>
      <c r="V236" s="161">
        <v>44429.0</v>
      </c>
      <c r="W236" s="161">
        <v>44794.0</v>
      </c>
      <c r="X236" s="161">
        <v>45159.0</v>
      </c>
      <c r="Y236" s="161">
        <v>45524.0</v>
      </c>
      <c r="Z236" s="161">
        <v>45890.0</v>
      </c>
      <c r="AA236" s="161">
        <v>46255.0</v>
      </c>
      <c r="AB236" s="161">
        <v>46620.0</v>
      </c>
      <c r="AC236" s="161">
        <v>46985.0</v>
      </c>
      <c r="AD236" s="161">
        <v>47351.0</v>
      </c>
      <c r="AE236" s="161">
        <v>47716.0</v>
      </c>
      <c r="AF236" s="161">
        <v>48081.0</v>
      </c>
      <c r="AG236" s="161">
        <v>48446.0</v>
      </c>
      <c r="AH236" s="161">
        <v>48812.0</v>
      </c>
      <c r="AI236" s="161">
        <v>49177.0</v>
      </c>
      <c r="AJ236" s="161">
        <v>49542.0</v>
      </c>
      <c r="AK236" s="161">
        <v>49907.0</v>
      </c>
      <c r="AL236" s="161">
        <v>50273.0</v>
      </c>
      <c r="AM236" s="161">
        <v>50638.0</v>
      </c>
      <c r="AN236" s="161">
        <v>51003.0</v>
      </c>
      <c r="AO236" s="161">
        <v>51368.0</v>
      </c>
      <c r="AP236" s="161">
        <v>51734.0</v>
      </c>
      <c r="AQ236" s="161">
        <v>52099.0</v>
      </c>
      <c r="AR236" s="161">
        <v>52464.0</v>
      </c>
      <c r="AS236" s="161">
        <v>52829.0</v>
      </c>
      <c r="AT236" s="161">
        <v>53195.0</v>
      </c>
      <c r="AU236" s="161">
        <v>53560.0</v>
      </c>
      <c r="AV236" s="161">
        <v>53925.0</v>
      </c>
      <c r="AW236" s="161">
        <v>54290.0</v>
      </c>
      <c r="AX236" s="161">
        <v>54656.0</v>
      </c>
      <c r="AY236" s="161">
        <v>55021.0</v>
      </c>
    </row>
    <row r="237" ht="13.5" hidden="1" customHeight="1">
      <c r="A237" s="183"/>
      <c r="B237" s="155"/>
      <c r="C237" s="155"/>
      <c r="D237" s="155"/>
      <c r="E237" s="155"/>
      <c r="F237" s="155"/>
      <c r="G237" s="156"/>
      <c r="H237" s="155"/>
      <c r="I237" s="161">
        <v>39681.0</v>
      </c>
      <c r="J237" s="161">
        <v>40047.0</v>
      </c>
      <c r="K237" s="161">
        <v>40412.0</v>
      </c>
      <c r="L237" s="161">
        <v>40777.0</v>
      </c>
      <c r="M237" s="161">
        <v>41142.0</v>
      </c>
      <c r="N237" s="161">
        <v>41508.0</v>
      </c>
      <c r="O237" s="161">
        <v>41873.0</v>
      </c>
      <c r="P237" s="161">
        <v>42238.0</v>
      </c>
      <c r="Q237" s="161">
        <v>42603.0</v>
      </c>
      <c r="R237" s="161">
        <v>42969.0</v>
      </c>
      <c r="S237" s="161">
        <v>43334.0</v>
      </c>
      <c r="T237" s="161">
        <v>43699.0</v>
      </c>
      <c r="U237" s="161">
        <v>44064.0</v>
      </c>
      <c r="V237" s="161">
        <v>44430.0</v>
      </c>
      <c r="W237" s="161">
        <v>44795.0</v>
      </c>
      <c r="X237" s="161">
        <v>45160.0</v>
      </c>
      <c r="Y237" s="161">
        <v>45525.0</v>
      </c>
      <c r="Z237" s="161">
        <v>45891.0</v>
      </c>
      <c r="AA237" s="161">
        <v>46256.0</v>
      </c>
      <c r="AB237" s="161">
        <v>46621.0</v>
      </c>
      <c r="AC237" s="161">
        <v>46986.0</v>
      </c>
      <c r="AD237" s="161">
        <v>47352.0</v>
      </c>
      <c r="AE237" s="161">
        <v>47717.0</v>
      </c>
      <c r="AF237" s="161">
        <v>48082.0</v>
      </c>
      <c r="AG237" s="161">
        <v>48447.0</v>
      </c>
      <c r="AH237" s="161">
        <v>48813.0</v>
      </c>
      <c r="AI237" s="161">
        <v>49178.0</v>
      </c>
      <c r="AJ237" s="161">
        <v>49543.0</v>
      </c>
      <c r="AK237" s="161">
        <v>49908.0</v>
      </c>
      <c r="AL237" s="161">
        <v>50274.0</v>
      </c>
      <c r="AM237" s="161">
        <v>50639.0</v>
      </c>
      <c r="AN237" s="161">
        <v>51004.0</v>
      </c>
      <c r="AO237" s="161">
        <v>51369.0</v>
      </c>
      <c r="AP237" s="161">
        <v>51735.0</v>
      </c>
      <c r="AQ237" s="161">
        <v>52100.0</v>
      </c>
      <c r="AR237" s="161">
        <v>52465.0</v>
      </c>
      <c r="AS237" s="161">
        <v>52830.0</v>
      </c>
      <c r="AT237" s="161">
        <v>53196.0</v>
      </c>
      <c r="AU237" s="161">
        <v>53561.0</v>
      </c>
      <c r="AV237" s="161">
        <v>53926.0</v>
      </c>
      <c r="AW237" s="161">
        <v>54291.0</v>
      </c>
      <c r="AX237" s="161">
        <v>54657.0</v>
      </c>
      <c r="AY237" s="161">
        <v>55022.0</v>
      </c>
    </row>
    <row r="238" ht="13.5" hidden="1" customHeight="1">
      <c r="A238" s="183"/>
      <c r="B238" s="155"/>
      <c r="C238" s="155"/>
      <c r="D238" s="155"/>
      <c r="E238" s="155"/>
      <c r="F238" s="155"/>
      <c r="G238" s="156"/>
      <c r="H238" s="155"/>
      <c r="I238" s="161">
        <v>39682.0</v>
      </c>
      <c r="J238" s="161">
        <v>40048.0</v>
      </c>
      <c r="K238" s="161">
        <v>40413.0</v>
      </c>
      <c r="L238" s="161">
        <v>40778.0</v>
      </c>
      <c r="M238" s="161">
        <v>41143.0</v>
      </c>
      <c r="N238" s="161">
        <v>41509.0</v>
      </c>
      <c r="O238" s="161">
        <v>41874.0</v>
      </c>
      <c r="P238" s="161">
        <v>42239.0</v>
      </c>
      <c r="Q238" s="161">
        <v>42604.0</v>
      </c>
      <c r="R238" s="161">
        <v>42970.0</v>
      </c>
      <c r="S238" s="161">
        <v>43335.0</v>
      </c>
      <c r="T238" s="161">
        <v>43700.0</v>
      </c>
      <c r="U238" s="161">
        <v>44065.0</v>
      </c>
      <c r="V238" s="161">
        <v>44431.0</v>
      </c>
      <c r="W238" s="161">
        <v>44796.0</v>
      </c>
      <c r="X238" s="161">
        <v>45161.0</v>
      </c>
      <c r="Y238" s="161">
        <v>45526.0</v>
      </c>
      <c r="Z238" s="161">
        <v>45892.0</v>
      </c>
      <c r="AA238" s="161">
        <v>46257.0</v>
      </c>
      <c r="AB238" s="161">
        <v>46622.0</v>
      </c>
      <c r="AC238" s="161">
        <v>46987.0</v>
      </c>
      <c r="AD238" s="161">
        <v>47353.0</v>
      </c>
      <c r="AE238" s="161">
        <v>47718.0</v>
      </c>
      <c r="AF238" s="161">
        <v>48083.0</v>
      </c>
      <c r="AG238" s="161">
        <v>48448.0</v>
      </c>
      <c r="AH238" s="161">
        <v>48814.0</v>
      </c>
      <c r="AI238" s="161">
        <v>49179.0</v>
      </c>
      <c r="AJ238" s="161">
        <v>49544.0</v>
      </c>
      <c r="AK238" s="161">
        <v>49909.0</v>
      </c>
      <c r="AL238" s="161">
        <v>50275.0</v>
      </c>
      <c r="AM238" s="161">
        <v>50640.0</v>
      </c>
      <c r="AN238" s="161">
        <v>51005.0</v>
      </c>
      <c r="AO238" s="161">
        <v>51370.0</v>
      </c>
      <c r="AP238" s="161">
        <v>51736.0</v>
      </c>
      <c r="AQ238" s="161">
        <v>52101.0</v>
      </c>
      <c r="AR238" s="161">
        <v>52466.0</v>
      </c>
      <c r="AS238" s="161">
        <v>52831.0</v>
      </c>
      <c r="AT238" s="161">
        <v>53197.0</v>
      </c>
      <c r="AU238" s="161">
        <v>53562.0</v>
      </c>
      <c r="AV238" s="161">
        <v>53927.0</v>
      </c>
      <c r="AW238" s="161">
        <v>54292.0</v>
      </c>
      <c r="AX238" s="161">
        <v>54658.0</v>
      </c>
      <c r="AY238" s="161">
        <v>55023.0</v>
      </c>
    </row>
    <row r="239" ht="13.5" hidden="1" customHeight="1">
      <c r="A239" s="183"/>
      <c r="B239" s="155"/>
      <c r="C239" s="155"/>
      <c r="D239" s="155"/>
      <c r="E239" s="155"/>
      <c r="F239" s="155"/>
      <c r="G239" s="156"/>
      <c r="H239" s="155"/>
      <c r="I239" s="161">
        <v>39683.0</v>
      </c>
      <c r="J239" s="161">
        <v>40049.0</v>
      </c>
      <c r="K239" s="161">
        <v>40414.0</v>
      </c>
      <c r="L239" s="161">
        <v>40779.0</v>
      </c>
      <c r="M239" s="161">
        <v>41144.0</v>
      </c>
      <c r="N239" s="161">
        <v>41510.0</v>
      </c>
      <c r="O239" s="161">
        <v>41875.0</v>
      </c>
      <c r="P239" s="161">
        <v>42240.0</v>
      </c>
      <c r="Q239" s="161">
        <v>42605.0</v>
      </c>
      <c r="R239" s="161">
        <v>42971.0</v>
      </c>
      <c r="S239" s="161">
        <v>43336.0</v>
      </c>
      <c r="T239" s="161">
        <v>43701.0</v>
      </c>
      <c r="U239" s="161">
        <v>44066.0</v>
      </c>
      <c r="V239" s="161">
        <v>44432.0</v>
      </c>
      <c r="W239" s="161">
        <v>44797.0</v>
      </c>
      <c r="X239" s="161">
        <v>45162.0</v>
      </c>
      <c r="Y239" s="161">
        <v>45527.0</v>
      </c>
      <c r="Z239" s="161">
        <v>45893.0</v>
      </c>
      <c r="AA239" s="161">
        <v>46258.0</v>
      </c>
      <c r="AB239" s="161">
        <v>46623.0</v>
      </c>
      <c r="AC239" s="161">
        <v>46988.0</v>
      </c>
      <c r="AD239" s="161">
        <v>47354.0</v>
      </c>
      <c r="AE239" s="161">
        <v>47719.0</v>
      </c>
      <c r="AF239" s="161">
        <v>48084.0</v>
      </c>
      <c r="AG239" s="161">
        <v>48449.0</v>
      </c>
      <c r="AH239" s="161">
        <v>48815.0</v>
      </c>
      <c r="AI239" s="161">
        <v>49180.0</v>
      </c>
      <c r="AJ239" s="161">
        <v>49545.0</v>
      </c>
      <c r="AK239" s="161">
        <v>49910.0</v>
      </c>
      <c r="AL239" s="161">
        <v>50276.0</v>
      </c>
      <c r="AM239" s="161">
        <v>50641.0</v>
      </c>
      <c r="AN239" s="161">
        <v>51006.0</v>
      </c>
      <c r="AO239" s="161">
        <v>51371.0</v>
      </c>
      <c r="AP239" s="161">
        <v>51737.0</v>
      </c>
      <c r="AQ239" s="161">
        <v>52102.0</v>
      </c>
      <c r="AR239" s="161">
        <v>52467.0</v>
      </c>
      <c r="AS239" s="161">
        <v>52832.0</v>
      </c>
      <c r="AT239" s="161">
        <v>53198.0</v>
      </c>
      <c r="AU239" s="161">
        <v>53563.0</v>
      </c>
      <c r="AV239" s="161">
        <v>53928.0</v>
      </c>
      <c r="AW239" s="161">
        <v>54293.0</v>
      </c>
      <c r="AX239" s="161">
        <v>54659.0</v>
      </c>
      <c r="AY239" s="161">
        <v>55024.0</v>
      </c>
    </row>
    <row r="240" ht="13.5" hidden="1" customHeight="1">
      <c r="A240" s="183"/>
      <c r="B240" s="155"/>
      <c r="C240" s="155"/>
      <c r="D240" s="155"/>
      <c r="E240" s="155"/>
      <c r="F240" s="155"/>
      <c r="G240" s="156"/>
      <c r="H240" s="155"/>
      <c r="I240" s="161">
        <v>39684.0</v>
      </c>
      <c r="J240" s="161">
        <v>40050.0</v>
      </c>
      <c r="K240" s="161">
        <v>40415.0</v>
      </c>
      <c r="L240" s="161">
        <v>40780.0</v>
      </c>
      <c r="M240" s="161">
        <v>41145.0</v>
      </c>
      <c r="N240" s="161">
        <v>41511.0</v>
      </c>
      <c r="O240" s="161">
        <v>41876.0</v>
      </c>
      <c r="P240" s="161">
        <v>42241.0</v>
      </c>
      <c r="Q240" s="161">
        <v>42606.0</v>
      </c>
      <c r="R240" s="161">
        <v>42972.0</v>
      </c>
      <c r="S240" s="161">
        <v>43337.0</v>
      </c>
      <c r="T240" s="161">
        <v>43702.0</v>
      </c>
      <c r="U240" s="161">
        <v>44067.0</v>
      </c>
      <c r="V240" s="161">
        <v>44433.0</v>
      </c>
      <c r="W240" s="161">
        <v>44798.0</v>
      </c>
      <c r="X240" s="161">
        <v>45163.0</v>
      </c>
      <c r="Y240" s="161">
        <v>45528.0</v>
      </c>
      <c r="Z240" s="161">
        <v>45894.0</v>
      </c>
      <c r="AA240" s="161">
        <v>46259.0</v>
      </c>
      <c r="AB240" s="161">
        <v>46624.0</v>
      </c>
      <c r="AC240" s="161">
        <v>46989.0</v>
      </c>
      <c r="AD240" s="161">
        <v>47355.0</v>
      </c>
      <c r="AE240" s="161">
        <v>47720.0</v>
      </c>
      <c r="AF240" s="161">
        <v>48085.0</v>
      </c>
      <c r="AG240" s="161">
        <v>48450.0</v>
      </c>
      <c r="AH240" s="161">
        <v>48816.0</v>
      </c>
      <c r="AI240" s="161">
        <v>49181.0</v>
      </c>
      <c r="AJ240" s="161">
        <v>49546.0</v>
      </c>
      <c r="AK240" s="161">
        <v>49911.0</v>
      </c>
      <c r="AL240" s="161">
        <v>50277.0</v>
      </c>
      <c r="AM240" s="161">
        <v>50642.0</v>
      </c>
      <c r="AN240" s="161">
        <v>51007.0</v>
      </c>
      <c r="AO240" s="161">
        <v>51372.0</v>
      </c>
      <c r="AP240" s="161">
        <v>51738.0</v>
      </c>
      <c r="AQ240" s="161">
        <v>52103.0</v>
      </c>
      <c r="AR240" s="161">
        <v>52468.0</v>
      </c>
      <c r="AS240" s="161">
        <v>52833.0</v>
      </c>
      <c r="AT240" s="161">
        <v>53199.0</v>
      </c>
      <c r="AU240" s="161">
        <v>53564.0</v>
      </c>
      <c r="AV240" s="161">
        <v>53929.0</v>
      </c>
      <c r="AW240" s="161">
        <v>54294.0</v>
      </c>
      <c r="AX240" s="161">
        <v>54660.0</v>
      </c>
      <c r="AY240" s="161">
        <v>55025.0</v>
      </c>
    </row>
    <row r="241" ht="13.5" hidden="1" customHeight="1">
      <c r="A241" s="183"/>
      <c r="B241" s="155"/>
      <c r="C241" s="155"/>
      <c r="D241" s="155"/>
      <c r="E241" s="155"/>
      <c r="F241" s="155"/>
      <c r="G241" s="156"/>
      <c r="H241" s="155"/>
      <c r="I241" s="161">
        <v>39685.0</v>
      </c>
      <c r="J241" s="161">
        <v>40051.0</v>
      </c>
      <c r="K241" s="161">
        <v>40416.0</v>
      </c>
      <c r="L241" s="161">
        <v>40781.0</v>
      </c>
      <c r="M241" s="161">
        <v>41146.0</v>
      </c>
      <c r="N241" s="161">
        <v>41512.0</v>
      </c>
      <c r="O241" s="161">
        <v>41877.0</v>
      </c>
      <c r="P241" s="161">
        <v>42242.0</v>
      </c>
      <c r="Q241" s="161">
        <v>42607.0</v>
      </c>
      <c r="R241" s="161">
        <v>42973.0</v>
      </c>
      <c r="S241" s="161">
        <v>43338.0</v>
      </c>
      <c r="T241" s="161">
        <v>43703.0</v>
      </c>
      <c r="U241" s="161">
        <v>44068.0</v>
      </c>
      <c r="V241" s="161">
        <v>44434.0</v>
      </c>
      <c r="W241" s="161">
        <v>44799.0</v>
      </c>
      <c r="X241" s="161">
        <v>45164.0</v>
      </c>
      <c r="Y241" s="161">
        <v>45529.0</v>
      </c>
      <c r="Z241" s="161">
        <v>45895.0</v>
      </c>
      <c r="AA241" s="161">
        <v>46260.0</v>
      </c>
      <c r="AB241" s="161">
        <v>46625.0</v>
      </c>
      <c r="AC241" s="161">
        <v>46990.0</v>
      </c>
      <c r="AD241" s="161">
        <v>47356.0</v>
      </c>
      <c r="AE241" s="161">
        <v>47721.0</v>
      </c>
      <c r="AF241" s="161">
        <v>48086.0</v>
      </c>
      <c r="AG241" s="161">
        <v>48451.0</v>
      </c>
      <c r="AH241" s="161">
        <v>48817.0</v>
      </c>
      <c r="AI241" s="161">
        <v>49182.0</v>
      </c>
      <c r="AJ241" s="161">
        <v>49547.0</v>
      </c>
      <c r="AK241" s="161">
        <v>49912.0</v>
      </c>
      <c r="AL241" s="161">
        <v>50278.0</v>
      </c>
      <c r="AM241" s="161">
        <v>50643.0</v>
      </c>
      <c r="AN241" s="161">
        <v>51008.0</v>
      </c>
      <c r="AO241" s="161">
        <v>51373.0</v>
      </c>
      <c r="AP241" s="161">
        <v>51739.0</v>
      </c>
      <c r="AQ241" s="161">
        <v>52104.0</v>
      </c>
      <c r="AR241" s="161">
        <v>52469.0</v>
      </c>
      <c r="AS241" s="161">
        <v>52834.0</v>
      </c>
      <c r="AT241" s="161">
        <v>53200.0</v>
      </c>
      <c r="AU241" s="161">
        <v>53565.0</v>
      </c>
      <c r="AV241" s="161">
        <v>53930.0</v>
      </c>
      <c r="AW241" s="161">
        <v>54295.0</v>
      </c>
      <c r="AX241" s="161">
        <v>54661.0</v>
      </c>
      <c r="AY241" s="161">
        <v>55026.0</v>
      </c>
    </row>
    <row r="242" ht="13.5" hidden="1" customHeight="1">
      <c r="A242" s="183"/>
      <c r="B242" s="155"/>
      <c r="C242" s="155"/>
      <c r="D242" s="155"/>
      <c r="E242" s="155"/>
      <c r="F242" s="155"/>
      <c r="G242" s="156"/>
      <c r="H242" s="155"/>
      <c r="I242" s="161">
        <v>39686.0</v>
      </c>
      <c r="J242" s="161">
        <v>40052.0</v>
      </c>
      <c r="K242" s="161">
        <v>40417.0</v>
      </c>
      <c r="L242" s="161">
        <v>40782.0</v>
      </c>
      <c r="M242" s="161">
        <v>41147.0</v>
      </c>
      <c r="N242" s="161">
        <v>41513.0</v>
      </c>
      <c r="O242" s="161">
        <v>41878.0</v>
      </c>
      <c r="P242" s="161">
        <v>42243.0</v>
      </c>
      <c r="Q242" s="161">
        <v>42608.0</v>
      </c>
      <c r="R242" s="161">
        <v>42974.0</v>
      </c>
      <c r="S242" s="161">
        <v>43339.0</v>
      </c>
      <c r="T242" s="161">
        <v>43704.0</v>
      </c>
      <c r="U242" s="161">
        <v>44069.0</v>
      </c>
      <c r="V242" s="161">
        <v>44435.0</v>
      </c>
      <c r="W242" s="161">
        <v>44800.0</v>
      </c>
      <c r="X242" s="161">
        <v>45165.0</v>
      </c>
      <c r="Y242" s="161">
        <v>45530.0</v>
      </c>
      <c r="Z242" s="161">
        <v>45896.0</v>
      </c>
      <c r="AA242" s="161">
        <v>46261.0</v>
      </c>
      <c r="AB242" s="161">
        <v>46626.0</v>
      </c>
      <c r="AC242" s="161">
        <v>46991.0</v>
      </c>
      <c r="AD242" s="161">
        <v>47357.0</v>
      </c>
      <c r="AE242" s="161">
        <v>47722.0</v>
      </c>
      <c r="AF242" s="161">
        <v>48087.0</v>
      </c>
      <c r="AG242" s="161">
        <v>48452.0</v>
      </c>
      <c r="AH242" s="161">
        <v>48818.0</v>
      </c>
      <c r="AI242" s="161">
        <v>49183.0</v>
      </c>
      <c r="AJ242" s="161">
        <v>49548.0</v>
      </c>
      <c r="AK242" s="161">
        <v>49913.0</v>
      </c>
      <c r="AL242" s="161">
        <v>50279.0</v>
      </c>
      <c r="AM242" s="161">
        <v>50644.0</v>
      </c>
      <c r="AN242" s="161">
        <v>51009.0</v>
      </c>
      <c r="AO242" s="161">
        <v>51374.0</v>
      </c>
      <c r="AP242" s="161">
        <v>51740.0</v>
      </c>
      <c r="AQ242" s="161">
        <v>52105.0</v>
      </c>
      <c r="AR242" s="161">
        <v>52470.0</v>
      </c>
      <c r="AS242" s="161">
        <v>52835.0</v>
      </c>
      <c r="AT242" s="161">
        <v>53201.0</v>
      </c>
      <c r="AU242" s="161">
        <v>53566.0</v>
      </c>
      <c r="AV242" s="161">
        <v>53931.0</v>
      </c>
      <c r="AW242" s="161">
        <v>54296.0</v>
      </c>
      <c r="AX242" s="161">
        <v>54662.0</v>
      </c>
      <c r="AY242" s="161">
        <v>55027.0</v>
      </c>
    </row>
    <row r="243" ht="13.5" hidden="1" customHeight="1">
      <c r="A243" s="183"/>
      <c r="B243" s="155"/>
      <c r="C243" s="155"/>
      <c r="D243" s="155"/>
      <c r="E243" s="155"/>
      <c r="F243" s="155"/>
      <c r="G243" s="156"/>
      <c r="H243" s="155"/>
      <c r="I243" s="161">
        <v>39687.0</v>
      </c>
      <c r="J243" s="161">
        <v>40053.0</v>
      </c>
      <c r="K243" s="161">
        <v>40418.0</v>
      </c>
      <c r="L243" s="161">
        <v>40783.0</v>
      </c>
      <c r="M243" s="161">
        <v>41148.0</v>
      </c>
      <c r="N243" s="161">
        <v>41514.0</v>
      </c>
      <c r="O243" s="161">
        <v>41879.0</v>
      </c>
      <c r="P243" s="161">
        <v>42244.0</v>
      </c>
      <c r="Q243" s="161">
        <v>42609.0</v>
      </c>
      <c r="R243" s="161">
        <v>42975.0</v>
      </c>
      <c r="S243" s="161">
        <v>43340.0</v>
      </c>
      <c r="T243" s="161">
        <v>43705.0</v>
      </c>
      <c r="U243" s="161">
        <v>44070.0</v>
      </c>
      <c r="V243" s="161">
        <v>44436.0</v>
      </c>
      <c r="W243" s="161">
        <v>44801.0</v>
      </c>
      <c r="X243" s="161">
        <v>45166.0</v>
      </c>
      <c r="Y243" s="161">
        <v>45531.0</v>
      </c>
      <c r="Z243" s="161">
        <v>45897.0</v>
      </c>
      <c r="AA243" s="161">
        <v>46262.0</v>
      </c>
      <c r="AB243" s="161">
        <v>46627.0</v>
      </c>
      <c r="AC243" s="161">
        <v>46992.0</v>
      </c>
      <c r="AD243" s="161">
        <v>47358.0</v>
      </c>
      <c r="AE243" s="161">
        <v>47723.0</v>
      </c>
      <c r="AF243" s="161">
        <v>48088.0</v>
      </c>
      <c r="AG243" s="161">
        <v>48453.0</v>
      </c>
      <c r="AH243" s="161">
        <v>48819.0</v>
      </c>
      <c r="AI243" s="161">
        <v>49184.0</v>
      </c>
      <c r="AJ243" s="161">
        <v>49549.0</v>
      </c>
      <c r="AK243" s="161">
        <v>49914.0</v>
      </c>
      <c r="AL243" s="161">
        <v>50280.0</v>
      </c>
      <c r="AM243" s="161">
        <v>50645.0</v>
      </c>
      <c r="AN243" s="161">
        <v>51010.0</v>
      </c>
      <c r="AO243" s="161">
        <v>51375.0</v>
      </c>
      <c r="AP243" s="161">
        <v>51741.0</v>
      </c>
      <c r="AQ243" s="161">
        <v>52106.0</v>
      </c>
      <c r="AR243" s="161">
        <v>52471.0</v>
      </c>
      <c r="AS243" s="161">
        <v>52836.0</v>
      </c>
      <c r="AT243" s="161">
        <v>53202.0</v>
      </c>
      <c r="AU243" s="161">
        <v>53567.0</v>
      </c>
      <c r="AV243" s="161">
        <v>53932.0</v>
      </c>
      <c r="AW243" s="161">
        <v>54297.0</v>
      </c>
      <c r="AX243" s="161">
        <v>54663.0</v>
      </c>
      <c r="AY243" s="161">
        <v>55028.0</v>
      </c>
    </row>
    <row r="244" ht="13.5" hidden="1" customHeight="1">
      <c r="A244" s="183"/>
      <c r="B244" s="155"/>
      <c r="C244" s="155"/>
      <c r="D244" s="155"/>
      <c r="E244" s="155"/>
      <c r="F244" s="155"/>
      <c r="G244" s="156"/>
      <c r="H244" s="155"/>
      <c r="I244" s="161">
        <v>39688.0</v>
      </c>
      <c r="J244" s="161">
        <v>40054.0</v>
      </c>
      <c r="K244" s="161">
        <v>40419.0</v>
      </c>
      <c r="L244" s="161">
        <v>40784.0</v>
      </c>
      <c r="M244" s="161">
        <v>41149.0</v>
      </c>
      <c r="N244" s="161">
        <v>41515.0</v>
      </c>
      <c r="O244" s="161">
        <v>41880.0</v>
      </c>
      <c r="P244" s="161">
        <v>42245.0</v>
      </c>
      <c r="Q244" s="161">
        <v>42610.0</v>
      </c>
      <c r="R244" s="161">
        <v>42976.0</v>
      </c>
      <c r="S244" s="161">
        <v>43341.0</v>
      </c>
      <c r="T244" s="161">
        <v>43706.0</v>
      </c>
      <c r="U244" s="161">
        <v>44071.0</v>
      </c>
      <c r="V244" s="161">
        <v>44437.0</v>
      </c>
      <c r="W244" s="161">
        <v>44802.0</v>
      </c>
      <c r="X244" s="161">
        <v>45167.0</v>
      </c>
      <c r="Y244" s="161">
        <v>45532.0</v>
      </c>
      <c r="Z244" s="161">
        <v>45898.0</v>
      </c>
      <c r="AA244" s="161">
        <v>46263.0</v>
      </c>
      <c r="AB244" s="161">
        <v>46628.0</v>
      </c>
      <c r="AC244" s="161">
        <v>46993.0</v>
      </c>
      <c r="AD244" s="161">
        <v>47359.0</v>
      </c>
      <c r="AE244" s="161">
        <v>47724.0</v>
      </c>
      <c r="AF244" s="161">
        <v>48089.0</v>
      </c>
      <c r="AG244" s="161">
        <v>48454.0</v>
      </c>
      <c r="AH244" s="161">
        <v>48820.0</v>
      </c>
      <c r="AI244" s="161">
        <v>49185.0</v>
      </c>
      <c r="AJ244" s="161">
        <v>49550.0</v>
      </c>
      <c r="AK244" s="161">
        <v>49915.0</v>
      </c>
      <c r="AL244" s="161">
        <v>50281.0</v>
      </c>
      <c r="AM244" s="161">
        <v>50646.0</v>
      </c>
      <c r="AN244" s="161">
        <v>51011.0</v>
      </c>
      <c r="AO244" s="161">
        <v>51376.0</v>
      </c>
      <c r="AP244" s="161">
        <v>51742.0</v>
      </c>
      <c r="AQ244" s="161">
        <v>52107.0</v>
      </c>
      <c r="AR244" s="161">
        <v>52472.0</v>
      </c>
      <c r="AS244" s="161">
        <v>52837.0</v>
      </c>
      <c r="AT244" s="161">
        <v>53203.0</v>
      </c>
      <c r="AU244" s="161">
        <v>53568.0</v>
      </c>
      <c r="AV244" s="161">
        <v>53933.0</v>
      </c>
      <c r="AW244" s="161">
        <v>54298.0</v>
      </c>
      <c r="AX244" s="161">
        <v>54664.0</v>
      </c>
      <c r="AY244" s="161">
        <v>55029.0</v>
      </c>
    </row>
    <row r="245" ht="13.5" hidden="1" customHeight="1">
      <c r="A245" s="183"/>
      <c r="B245" s="155"/>
      <c r="C245" s="155"/>
      <c r="D245" s="155"/>
      <c r="E245" s="155"/>
      <c r="F245" s="155"/>
      <c r="G245" s="156"/>
      <c r="H245" s="155"/>
      <c r="I245" s="161">
        <v>39689.0</v>
      </c>
      <c r="J245" s="161">
        <v>40055.0</v>
      </c>
      <c r="K245" s="161">
        <v>40420.0</v>
      </c>
      <c r="L245" s="161">
        <v>40785.0</v>
      </c>
      <c r="M245" s="161">
        <v>41150.0</v>
      </c>
      <c r="N245" s="161">
        <v>41516.0</v>
      </c>
      <c r="O245" s="161">
        <v>41881.0</v>
      </c>
      <c r="P245" s="161">
        <v>42246.0</v>
      </c>
      <c r="Q245" s="161">
        <v>42611.0</v>
      </c>
      <c r="R245" s="161">
        <v>42977.0</v>
      </c>
      <c r="S245" s="161">
        <v>43342.0</v>
      </c>
      <c r="T245" s="161">
        <v>43707.0</v>
      </c>
      <c r="U245" s="161">
        <v>44072.0</v>
      </c>
      <c r="V245" s="161">
        <v>44438.0</v>
      </c>
      <c r="W245" s="161">
        <v>44803.0</v>
      </c>
      <c r="X245" s="161">
        <v>45168.0</v>
      </c>
      <c r="Y245" s="161">
        <v>45533.0</v>
      </c>
      <c r="Z245" s="161">
        <v>45899.0</v>
      </c>
      <c r="AA245" s="161">
        <v>46264.0</v>
      </c>
      <c r="AB245" s="161">
        <v>46629.0</v>
      </c>
      <c r="AC245" s="161">
        <v>46994.0</v>
      </c>
      <c r="AD245" s="161">
        <v>47360.0</v>
      </c>
      <c r="AE245" s="161">
        <v>47725.0</v>
      </c>
      <c r="AF245" s="161">
        <v>48090.0</v>
      </c>
      <c r="AG245" s="161">
        <v>48455.0</v>
      </c>
      <c r="AH245" s="161">
        <v>48821.0</v>
      </c>
      <c r="AI245" s="161">
        <v>49186.0</v>
      </c>
      <c r="AJ245" s="161">
        <v>49551.0</v>
      </c>
      <c r="AK245" s="161">
        <v>49916.0</v>
      </c>
      <c r="AL245" s="161">
        <v>50282.0</v>
      </c>
      <c r="AM245" s="161">
        <v>50647.0</v>
      </c>
      <c r="AN245" s="161">
        <v>51012.0</v>
      </c>
      <c r="AO245" s="161">
        <v>51377.0</v>
      </c>
      <c r="AP245" s="161">
        <v>51743.0</v>
      </c>
      <c r="AQ245" s="161">
        <v>52108.0</v>
      </c>
      <c r="AR245" s="161">
        <v>52473.0</v>
      </c>
      <c r="AS245" s="161">
        <v>52838.0</v>
      </c>
      <c r="AT245" s="161">
        <v>53204.0</v>
      </c>
      <c r="AU245" s="161">
        <v>53569.0</v>
      </c>
      <c r="AV245" s="161">
        <v>53934.0</v>
      </c>
      <c r="AW245" s="161">
        <v>54299.0</v>
      </c>
      <c r="AX245" s="161">
        <v>54665.0</v>
      </c>
      <c r="AY245" s="161">
        <v>55030.0</v>
      </c>
    </row>
    <row r="246" ht="13.5" hidden="1" customHeight="1">
      <c r="A246" s="183"/>
      <c r="B246" s="155"/>
      <c r="C246" s="155"/>
      <c r="D246" s="155"/>
      <c r="E246" s="155"/>
      <c r="F246" s="155"/>
      <c r="G246" s="156"/>
      <c r="H246" s="155"/>
      <c r="I246" s="161">
        <v>39690.0</v>
      </c>
      <c r="J246" s="161">
        <v>40056.0</v>
      </c>
      <c r="K246" s="161">
        <v>40421.0</v>
      </c>
      <c r="L246" s="161">
        <v>40786.0</v>
      </c>
      <c r="M246" s="161">
        <v>41151.0</v>
      </c>
      <c r="N246" s="161">
        <v>41517.0</v>
      </c>
      <c r="O246" s="161">
        <v>41882.0</v>
      </c>
      <c r="P246" s="161">
        <v>42247.0</v>
      </c>
      <c r="Q246" s="161">
        <v>42612.0</v>
      </c>
      <c r="R246" s="161">
        <v>42978.0</v>
      </c>
      <c r="S246" s="161">
        <v>43343.0</v>
      </c>
      <c r="T246" s="161">
        <v>43708.0</v>
      </c>
      <c r="U246" s="161">
        <v>44073.0</v>
      </c>
      <c r="V246" s="161">
        <v>44439.0</v>
      </c>
      <c r="W246" s="161">
        <v>44804.0</v>
      </c>
      <c r="X246" s="161">
        <v>45169.0</v>
      </c>
      <c r="Y246" s="161">
        <v>45534.0</v>
      </c>
      <c r="Z246" s="161">
        <v>45900.0</v>
      </c>
      <c r="AA246" s="161">
        <v>46265.0</v>
      </c>
      <c r="AB246" s="161">
        <v>46630.0</v>
      </c>
      <c r="AC246" s="161">
        <v>46995.0</v>
      </c>
      <c r="AD246" s="161">
        <v>47361.0</v>
      </c>
      <c r="AE246" s="161">
        <v>47726.0</v>
      </c>
      <c r="AF246" s="161">
        <v>48091.0</v>
      </c>
      <c r="AG246" s="161">
        <v>48456.0</v>
      </c>
      <c r="AH246" s="161">
        <v>48822.0</v>
      </c>
      <c r="AI246" s="161">
        <v>49187.0</v>
      </c>
      <c r="AJ246" s="161">
        <v>49552.0</v>
      </c>
      <c r="AK246" s="161">
        <v>49917.0</v>
      </c>
      <c r="AL246" s="161">
        <v>50283.0</v>
      </c>
      <c r="AM246" s="161">
        <v>50648.0</v>
      </c>
      <c r="AN246" s="161">
        <v>51013.0</v>
      </c>
      <c r="AO246" s="161">
        <v>51378.0</v>
      </c>
      <c r="AP246" s="161">
        <v>51744.0</v>
      </c>
      <c r="AQ246" s="161">
        <v>52109.0</v>
      </c>
      <c r="AR246" s="161">
        <v>52474.0</v>
      </c>
      <c r="AS246" s="161">
        <v>52839.0</v>
      </c>
      <c r="AT246" s="161">
        <v>53205.0</v>
      </c>
      <c r="AU246" s="161">
        <v>53570.0</v>
      </c>
      <c r="AV246" s="161">
        <v>53935.0</v>
      </c>
      <c r="AW246" s="161">
        <v>54300.0</v>
      </c>
      <c r="AX246" s="161">
        <v>54666.0</v>
      </c>
      <c r="AY246" s="161">
        <v>55031.0</v>
      </c>
    </row>
    <row r="247" ht="13.5" hidden="1" customHeight="1">
      <c r="A247" s="183"/>
      <c r="B247" s="155"/>
      <c r="C247" s="155"/>
      <c r="D247" s="155"/>
      <c r="E247" s="155"/>
      <c r="F247" s="155"/>
      <c r="G247" s="156"/>
      <c r="H247" s="155"/>
      <c r="I247" s="161">
        <v>39691.0</v>
      </c>
      <c r="J247" s="161">
        <v>40057.0</v>
      </c>
      <c r="K247" s="161">
        <v>40422.0</v>
      </c>
      <c r="L247" s="161">
        <v>40787.0</v>
      </c>
      <c r="M247" s="161">
        <v>41152.0</v>
      </c>
      <c r="N247" s="161">
        <v>41518.0</v>
      </c>
      <c r="O247" s="161">
        <v>41883.0</v>
      </c>
      <c r="P247" s="161">
        <v>42248.0</v>
      </c>
      <c r="Q247" s="161">
        <v>42613.0</v>
      </c>
      <c r="R247" s="161">
        <v>42979.0</v>
      </c>
      <c r="S247" s="161">
        <v>43344.0</v>
      </c>
      <c r="T247" s="161">
        <v>43709.0</v>
      </c>
      <c r="U247" s="161">
        <v>44074.0</v>
      </c>
      <c r="V247" s="161">
        <v>44440.0</v>
      </c>
      <c r="W247" s="161">
        <v>44805.0</v>
      </c>
      <c r="X247" s="161">
        <v>45170.0</v>
      </c>
      <c r="Y247" s="161">
        <v>45535.0</v>
      </c>
      <c r="Z247" s="161">
        <v>45901.0</v>
      </c>
      <c r="AA247" s="161">
        <v>46266.0</v>
      </c>
      <c r="AB247" s="161">
        <v>46631.0</v>
      </c>
      <c r="AC247" s="161">
        <v>46996.0</v>
      </c>
      <c r="AD247" s="161">
        <v>47362.0</v>
      </c>
      <c r="AE247" s="161">
        <v>47727.0</v>
      </c>
      <c r="AF247" s="161">
        <v>48092.0</v>
      </c>
      <c r="AG247" s="161">
        <v>48457.0</v>
      </c>
      <c r="AH247" s="161">
        <v>48823.0</v>
      </c>
      <c r="AI247" s="161">
        <v>49188.0</v>
      </c>
      <c r="AJ247" s="161">
        <v>49553.0</v>
      </c>
      <c r="AK247" s="161">
        <v>49918.0</v>
      </c>
      <c r="AL247" s="161">
        <v>50284.0</v>
      </c>
      <c r="AM247" s="161">
        <v>50649.0</v>
      </c>
      <c r="AN247" s="161">
        <v>51014.0</v>
      </c>
      <c r="AO247" s="161">
        <v>51379.0</v>
      </c>
      <c r="AP247" s="161">
        <v>51745.0</v>
      </c>
      <c r="AQ247" s="161">
        <v>52110.0</v>
      </c>
      <c r="AR247" s="161">
        <v>52475.0</v>
      </c>
      <c r="AS247" s="161">
        <v>52840.0</v>
      </c>
      <c r="AT247" s="161">
        <v>53206.0</v>
      </c>
      <c r="AU247" s="161">
        <v>53571.0</v>
      </c>
      <c r="AV247" s="161">
        <v>53936.0</v>
      </c>
      <c r="AW247" s="161">
        <v>54301.0</v>
      </c>
      <c r="AX247" s="161">
        <v>54667.0</v>
      </c>
      <c r="AY247" s="161">
        <v>55032.0</v>
      </c>
    </row>
    <row r="248" ht="13.5" hidden="1" customHeight="1">
      <c r="A248" s="183"/>
      <c r="B248" s="155"/>
      <c r="C248" s="155"/>
      <c r="D248" s="155"/>
      <c r="E248" s="155"/>
      <c r="F248" s="155"/>
      <c r="G248" s="156"/>
      <c r="H248" s="155"/>
      <c r="I248" s="161">
        <v>39692.0</v>
      </c>
      <c r="J248" s="161">
        <v>40058.0</v>
      </c>
      <c r="K248" s="161">
        <v>40423.0</v>
      </c>
      <c r="L248" s="161">
        <v>40788.0</v>
      </c>
      <c r="M248" s="161">
        <v>41153.0</v>
      </c>
      <c r="N248" s="161">
        <v>41519.0</v>
      </c>
      <c r="O248" s="161">
        <v>41884.0</v>
      </c>
      <c r="P248" s="161">
        <v>42249.0</v>
      </c>
      <c r="Q248" s="161">
        <v>42614.0</v>
      </c>
      <c r="R248" s="161">
        <v>42980.0</v>
      </c>
      <c r="S248" s="161">
        <v>43345.0</v>
      </c>
      <c r="T248" s="161">
        <v>43710.0</v>
      </c>
      <c r="U248" s="161">
        <v>44075.0</v>
      </c>
      <c r="V248" s="161">
        <v>44441.0</v>
      </c>
      <c r="W248" s="161">
        <v>44806.0</v>
      </c>
      <c r="X248" s="161">
        <v>45171.0</v>
      </c>
      <c r="Y248" s="161">
        <v>45536.0</v>
      </c>
      <c r="Z248" s="161">
        <v>45902.0</v>
      </c>
      <c r="AA248" s="161">
        <v>46267.0</v>
      </c>
      <c r="AB248" s="161">
        <v>46632.0</v>
      </c>
      <c r="AC248" s="161">
        <v>46997.0</v>
      </c>
      <c r="AD248" s="161">
        <v>47363.0</v>
      </c>
      <c r="AE248" s="161">
        <v>47728.0</v>
      </c>
      <c r="AF248" s="161">
        <v>48093.0</v>
      </c>
      <c r="AG248" s="161">
        <v>48458.0</v>
      </c>
      <c r="AH248" s="161">
        <v>48824.0</v>
      </c>
      <c r="AI248" s="161">
        <v>49189.0</v>
      </c>
      <c r="AJ248" s="161">
        <v>49554.0</v>
      </c>
      <c r="AK248" s="161">
        <v>49919.0</v>
      </c>
      <c r="AL248" s="161">
        <v>50285.0</v>
      </c>
      <c r="AM248" s="161">
        <v>50650.0</v>
      </c>
      <c r="AN248" s="161">
        <v>51015.0</v>
      </c>
      <c r="AO248" s="161">
        <v>51380.0</v>
      </c>
      <c r="AP248" s="161">
        <v>51746.0</v>
      </c>
      <c r="AQ248" s="161">
        <v>52111.0</v>
      </c>
      <c r="AR248" s="161">
        <v>52476.0</v>
      </c>
      <c r="AS248" s="161">
        <v>52841.0</v>
      </c>
      <c r="AT248" s="161">
        <v>53207.0</v>
      </c>
      <c r="AU248" s="161">
        <v>53572.0</v>
      </c>
      <c r="AV248" s="161">
        <v>53937.0</v>
      </c>
      <c r="AW248" s="161">
        <v>54302.0</v>
      </c>
      <c r="AX248" s="161">
        <v>54668.0</v>
      </c>
      <c r="AY248" s="161">
        <v>55033.0</v>
      </c>
    </row>
    <row r="249" ht="13.5" hidden="1" customHeight="1">
      <c r="A249" s="183"/>
      <c r="B249" s="155"/>
      <c r="C249" s="155"/>
      <c r="D249" s="155"/>
      <c r="E249" s="155"/>
      <c r="F249" s="155"/>
      <c r="G249" s="156"/>
      <c r="H249" s="155"/>
      <c r="I249" s="161">
        <v>39693.0</v>
      </c>
      <c r="J249" s="161">
        <v>40059.0</v>
      </c>
      <c r="K249" s="161">
        <v>40424.0</v>
      </c>
      <c r="L249" s="161">
        <v>40789.0</v>
      </c>
      <c r="M249" s="161">
        <v>41154.0</v>
      </c>
      <c r="N249" s="161">
        <v>41520.0</v>
      </c>
      <c r="O249" s="161">
        <v>41885.0</v>
      </c>
      <c r="P249" s="161">
        <v>42250.0</v>
      </c>
      <c r="Q249" s="161">
        <v>42615.0</v>
      </c>
      <c r="R249" s="161">
        <v>42981.0</v>
      </c>
      <c r="S249" s="161">
        <v>43346.0</v>
      </c>
      <c r="T249" s="161">
        <v>43711.0</v>
      </c>
      <c r="U249" s="161">
        <v>44076.0</v>
      </c>
      <c r="V249" s="161">
        <v>44442.0</v>
      </c>
      <c r="W249" s="161">
        <v>44807.0</v>
      </c>
      <c r="X249" s="161">
        <v>45172.0</v>
      </c>
      <c r="Y249" s="161">
        <v>45537.0</v>
      </c>
      <c r="Z249" s="161">
        <v>45903.0</v>
      </c>
      <c r="AA249" s="161">
        <v>46268.0</v>
      </c>
      <c r="AB249" s="161">
        <v>46633.0</v>
      </c>
      <c r="AC249" s="161">
        <v>46998.0</v>
      </c>
      <c r="AD249" s="161">
        <v>47364.0</v>
      </c>
      <c r="AE249" s="161">
        <v>47729.0</v>
      </c>
      <c r="AF249" s="161">
        <v>48094.0</v>
      </c>
      <c r="AG249" s="161">
        <v>48459.0</v>
      </c>
      <c r="AH249" s="161">
        <v>48825.0</v>
      </c>
      <c r="AI249" s="161">
        <v>49190.0</v>
      </c>
      <c r="AJ249" s="161">
        <v>49555.0</v>
      </c>
      <c r="AK249" s="161">
        <v>49920.0</v>
      </c>
      <c r="AL249" s="161">
        <v>50286.0</v>
      </c>
      <c r="AM249" s="161">
        <v>50651.0</v>
      </c>
      <c r="AN249" s="161">
        <v>51016.0</v>
      </c>
      <c r="AO249" s="161">
        <v>51381.0</v>
      </c>
      <c r="AP249" s="161">
        <v>51747.0</v>
      </c>
      <c r="AQ249" s="161">
        <v>52112.0</v>
      </c>
      <c r="AR249" s="161">
        <v>52477.0</v>
      </c>
      <c r="AS249" s="161">
        <v>52842.0</v>
      </c>
      <c r="AT249" s="161">
        <v>53208.0</v>
      </c>
      <c r="AU249" s="161">
        <v>53573.0</v>
      </c>
      <c r="AV249" s="161">
        <v>53938.0</v>
      </c>
      <c r="AW249" s="161">
        <v>54303.0</v>
      </c>
      <c r="AX249" s="161">
        <v>54669.0</v>
      </c>
      <c r="AY249" s="161">
        <v>55034.0</v>
      </c>
    </row>
    <row r="250" ht="13.5" hidden="1" customHeight="1">
      <c r="A250" s="183"/>
      <c r="B250" s="155"/>
      <c r="C250" s="155"/>
      <c r="D250" s="155"/>
      <c r="E250" s="155"/>
      <c r="F250" s="155"/>
      <c r="G250" s="156"/>
      <c r="H250" s="155"/>
      <c r="I250" s="161">
        <v>39694.0</v>
      </c>
      <c r="J250" s="161">
        <v>40060.0</v>
      </c>
      <c r="K250" s="161">
        <v>40425.0</v>
      </c>
      <c r="L250" s="161">
        <v>40790.0</v>
      </c>
      <c r="M250" s="161">
        <v>41155.0</v>
      </c>
      <c r="N250" s="161">
        <v>41521.0</v>
      </c>
      <c r="O250" s="161">
        <v>41886.0</v>
      </c>
      <c r="P250" s="161">
        <v>42251.0</v>
      </c>
      <c r="Q250" s="161">
        <v>42616.0</v>
      </c>
      <c r="R250" s="161">
        <v>42982.0</v>
      </c>
      <c r="S250" s="161">
        <v>43347.0</v>
      </c>
      <c r="T250" s="161">
        <v>43712.0</v>
      </c>
      <c r="U250" s="161">
        <v>44077.0</v>
      </c>
      <c r="V250" s="161">
        <v>44443.0</v>
      </c>
      <c r="W250" s="161">
        <v>44808.0</v>
      </c>
      <c r="X250" s="161">
        <v>45173.0</v>
      </c>
      <c r="Y250" s="161">
        <v>45538.0</v>
      </c>
      <c r="Z250" s="161">
        <v>45904.0</v>
      </c>
      <c r="AA250" s="161">
        <v>46269.0</v>
      </c>
      <c r="AB250" s="161">
        <v>46634.0</v>
      </c>
      <c r="AC250" s="161">
        <v>46999.0</v>
      </c>
      <c r="AD250" s="161">
        <v>47365.0</v>
      </c>
      <c r="AE250" s="161">
        <v>47730.0</v>
      </c>
      <c r="AF250" s="161">
        <v>48095.0</v>
      </c>
      <c r="AG250" s="161">
        <v>48460.0</v>
      </c>
      <c r="AH250" s="161">
        <v>48826.0</v>
      </c>
      <c r="AI250" s="161">
        <v>49191.0</v>
      </c>
      <c r="AJ250" s="161">
        <v>49556.0</v>
      </c>
      <c r="AK250" s="161">
        <v>49921.0</v>
      </c>
      <c r="AL250" s="161">
        <v>50287.0</v>
      </c>
      <c r="AM250" s="161">
        <v>50652.0</v>
      </c>
      <c r="AN250" s="161">
        <v>51017.0</v>
      </c>
      <c r="AO250" s="161">
        <v>51382.0</v>
      </c>
      <c r="AP250" s="161">
        <v>51748.0</v>
      </c>
      <c r="AQ250" s="161">
        <v>52113.0</v>
      </c>
      <c r="AR250" s="161">
        <v>52478.0</v>
      </c>
      <c r="AS250" s="161">
        <v>52843.0</v>
      </c>
      <c r="AT250" s="161">
        <v>53209.0</v>
      </c>
      <c r="AU250" s="161">
        <v>53574.0</v>
      </c>
      <c r="AV250" s="161">
        <v>53939.0</v>
      </c>
      <c r="AW250" s="161">
        <v>54304.0</v>
      </c>
      <c r="AX250" s="161">
        <v>54670.0</v>
      </c>
      <c r="AY250" s="161">
        <v>55035.0</v>
      </c>
    </row>
    <row r="251" ht="13.5" hidden="1" customHeight="1">
      <c r="A251" s="183"/>
      <c r="B251" s="155"/>
      <c r="C251" s="155"/>
      <c r="D251" s="155"/>
      <c r="E251" s="155"/>
      <c r="F251" s="155"/>
      <c r="G251" s="156"/>
      <c r="H251" s="155"/>
      <c r="I251" s="161">
        <v>39695.0</v>
      </c>
      <c r="J251" s="161">
        <v>40061.0</v>
      </c>
      <c r="K251" s="161">
        <v>40426.0</v>
      </c>
      <c r="L251" s="161">
        <v>40791.0</v>
      </c>
      <c r="M251" s="161">
        <v>41156.0</v>
      </c>
      <c r="N251" s="161">
        <v>41522.0</v>
      </c>
      <c r="O251" s="161">
        <v>41887.0</v>
      </c>
      <c r="P251" s="161">
        <v>42252.0</v>
      </c>
      <c r="Q251" s="161">
        <v>42617.0</v>
      </c>
      <c r="R251" s="161">
        <v>42983.0</v>
      </c>
      <c r="S251" s="161">
        <v>43348.0</v>
      </c>
      <c r="T251" s="161">
        <v>43713.0</v>
      </c>
      <c r="U251" s="161">
        <v>44078.0</v>
      </c>
      <c r="V251" s="161">
        <v>44444.0</v>
      </c>
      <c r="W251" s="161">
        <v>44809.0</v>
      </c>
      <c r="X251" s="161">
        <v>45174.0</v>
      </c>
      <c r="Y251" s="161">
        <v>45539.0</v>
      </c>
      <c r="Z251" s="161">
        <v>45905.0</v>
      </c>
      <c r="AA251" s="161">
        <v>46270.0</v>
      </c>
      <c r="AB251" s="161">
        <v>46635.0</v>
      </c>
      <c r="AC251" s="161">
        <v>47000.0</v>
      </c>
      <c r="AD251" s="161">
        <v>47366.0</v>
      </c>
      <c r="AE251" s="161">
        <v>47731.0</v>
      </c>
      <c r="AF251" s="161">
        <v>48096.0</v>
      </c>
      <c r="AG251" s="161">
        <v>48461.0</v>
      </c>
      <c r="AH251" s="161">
        <v>48827.0</v>
      </c>
      <c r="AI251" s="161">
        <v>49192.0</v>
      </c>
      <c r="AJ251" s="161">
        <v>49557.0</v>
      </c>
      <c r="AK251" s="161">
        <v>49922.0</v>
      </c>
      <c r="AL251" s="161">
        <v>50288.0</v>
      </c>
      <c r="AM251" s="161">
        <v>50653.0</v>
      </c>
      <c r="AN251" s="161">
        <v>51018.0</v>
      </c>
      <c r="AO251" s="161">
        <v>51383.0</v>
      </c>
      <c r="AP251" s="161">
        <v>51749.0</v>
      </c>
      <c r="AQ251" s="161">
        <v>52114.0</v>
      </c>
      <c r="AR251" s="161">
        <v>52479.0</v>
      </c>
      <c r="AS251" s="161">
        <v>52844.0</v>
      </c>
      <c r="AT251" s="161">
        <v>53210.0</v>
      </c>
      <c r="AU251" s="161">
        <v>53575.0</v>
      </c>
      <c r="AV251" s="161">
        <v>53940.0</v>
      </c>
      <c r="AW251" s="161">
        <v>54305.0</v>
      </c>
      <c r="AX251" s="161">
        <v>54671.0</v>
      </c>
      <c r="AY251" s="161">
        <v>55036.0</v>
      </c>
    </row>
    <row r="252" ht="13.5" hidden="1" customHeight="1">
      <c r="A252" s="183"/>
      <c r="B252" s="155"/>
      <c r="C252" s="155"/>
      <c r="D252" s="155"/>
      <c r="E252" s="155"/>
      <c r="F252" s="155"/>
      <c r="G252" s="156"/>
      <c r="H252" s="155"/>
      <c r="I252" s="161">
        <v>39696.0</v>
      </c>
      <c r="J252" s="161">
        <v>40062.0</v>
      </c>
      <c r="K252" s="161">
        <v>40427.0</v>
      </c>
      <c r="L252" s="161">
        <v>40792.0</v>
      </c>
      <c r="M252" s="161">
        <v>41157.0</v>
      </c>
      <c r="N252" s="161">
        <v>41523.0</v>
      </c>
      <c r="O252" s="161">
        <v>41888.0</v>
      </c>
      <c r="P252" s="161">
        <v>42253.0</v>
      </c>
      <c r="Q252" s="161">
        <v>42618.0</v>
      </c>
      <c r="R252" s="161">
        <v>42984.0</v>
      </c>
      <c r="S252" s="161">
        <v>43349.0</v>
      </c>
      <c r="T252" s="161">
        <v>43714.0</v>
      </c>
      <c r="U252" s="161">
        <v>44079.0</v>
      </c>
      <c r="V252" s="161">
        <v>44445.0</v>
      </c>
      <c r="W252" s="161">
        <v>44810.0</v>
      </c>
      <c r="X252" s="161">
        <v>45175.0</v>
      </c>
      <c r="Y252" s="161">
        <v>45540.0</v>
      </c>
      <c r="Z252" s="161">
        <v>45906.0</v>
      </c>
      <c r="AA252" s="161">
        <v>46271.0</v>
      </c>
      <c r="AB252" s="161">
        <v>46636.0</v>
      </c>
      <c r="AC252" s="161">
        <v>47001.0</v>
      </c>
      <c r="AD252" s="161">
        <v>47367.0</v>
      </c>
      <c r="AE252" s="161">
        <v>47732.0</v>
      </c>
      <c r="AF252" s="161">
        <v>48097.0</v>
      </c>
      <c r="AG252" s="161">
        <v>48462.0</v>
      </c>
      <c r="AH252" s="161">
        <v>48828.0</v>
      </c>
      <c r="AI252" s="161">
        <v>49193.0</v>
      </c>
      <c r="AJ252" s="161">
        <v>49558.0</v>
      </c>
      <c r="AK252" s="161">
        <v>49923.0</v>
      </c>
      <c r="AL252" s="161">
        <v>50289.0</v>
      </c>
      <c r="AM252" s="161">
        <v>50654.0</v>
      </c>
      <c r="AN252" s="161">
        <v>51019.0</v>
      </c>
      <c r="AO252" s="161">
        <v>51384.0</v>
      </c>
      <c r="AP252" s="161">
        <v>51750.0</v>
      </c>
      <c r="AQ252" s="161">
        <v>52115.0</v>
      </c>
      <c r="AR252" s="161">
        <v>52480.0</v>
      </c>
      <c r="AS252" s="161">
        <v>52845.0</v>
      </c>
      <c r="AT252" s="161">
        <v>53211.0</v>
      </c>
      <c r="AU252" s="161">
        <v>53576.0</v>
      </c>
      <c r="AV252" s="161">
        <v>53941.0</v>
      </c>
      <c r="AW252" s="161">
        <v>54306.0</v>
      </c>
      <c r="AX252" s="161">
        <v>54672.0</v>
      </c>
      <c r="AY252" s="161">
        <v>55037.0</v>
      </c>
    </row>
    <row r="253" ht="13.5" hidden="1" customHeight="1">
      <c r="A253" s="183"/>
      <c r="B253" s="155"/>
      <c r="C253" s="155"/>
      <c r="D253" s="155"/>
      <c r="E253" s="155"/>
      <c r="F253" s="155"/>
      <c r="G253" s="156"/>
      <c r="H253" s="155"/>
      <c r="I253" s="161">
        <v>39697.0</v>
      </c>
      <c r="J253" s="161">
        <v>40063.0</v>
      </c>
      <c r="K253" s="161">
        <v>40428.0</v>
      </c>
      <c r="L253" s="161">
        <v>40793.0</v>
      </c>
      <c r="M253" s="161">
        <v>41158.0</v>
      </c>
      <c r="N253" s="161">
        <v>41524.0</v>
      </c>
      <c r="O253" s="161">
        <v>41889.0</v>
      </c>
      <c r="P253" s="161">
        <v>42254.0</v>
      </c>
      <c r="Q253" s="161">
        <v>42619.0</v>
      </c>
      <c r="R253" s="161">
        <v>42985.0</v>
      </c>
      <c r="S253" s="161">
        <v>43350.0</v>
      </c>
      <c r="T253" s="161">
        <v>43715.0</v>
      </c>
      <c r="U253" s="161">
        <v>44080.0</v>
      </c>
      <c r="V253" s="161">
        <v>44446.0</v>
      </c>
      <c r="W253" s="161">
        <v>44811.0</v>
      </c>
      <c r="X253" s="161">
        <v>45176.0</v>
      </c>
      <c r="Y253" s="161">
        <v>45541.0</v>
      </c>
      <c r="Z253" s="161">
        <v>45907.0</v>
      </c>
      <c r="AA253" s="161">
        <v>46272.0</v>
      </c>
      <c r="AB253" s="161">
        <v>46637.0</v>
      </c>
      <c r="AC253" s="161">
        <v>47002.0</v>
      </c>
      <c r="AD253" s="161">
        <v>47368.0</v>
      </c>
      <c r="AE253" s="161">
        <v>47733.0</v>
      </c>
      <c r="AF253" s="161">
        <v>48098.0</v>
      </c>
      <c r="AG253" s="161">
        <v>48463.0</v>
      </c>
      <c r="AH253" s="161">
        <v>48829.0</v>
      </c>
      <c r="AI253" s="161">
        <v>49194.0</v>
      </c>
      <c r="AJ253" s="161">
        <v>49559.0</v>
      </c>
      <c r="AK253" s="161">
        <v>49924.0</v>
      </c>
      <c r="AL253" s="161">
        <v>50290.0</v>
      </c>
      <c r="AM253" s="161">
        <v>50655.0</v>
      </c>
      <c r="AN253" s="161">
        <v>51020.0</v>
      </c>
      <c r="AO253" s="161">
        <v>51385.0</v>
      </c>
      <c r="AP253" s="161">
        <v>51751.0</v>
      </c>
      <c r="AQ253" s="161">
        <v>52116.0</v>
      </c>
      <c r="AR253" s="161">
        <v>52481.0</v>
      </c>
      <c r="AS253" s="161">
        <v>52846.0</v>
      </c>
      <c r="AT253" s="161">
        <v>53212.0</v>
      </c>
      <c r="AU253" s="161">
        <v>53577.0</v>
      </c>
      <c r="AV253" s="161">
        <v>53942.0</v>
      </c>
      <c r="AW253" s="161">
        <v>54307.0</v>
      </c>
      <c r="AX253" s="161">
        <v>54673.0</v>
      </c>
      <c r="AY253" s="161">
        <v>55038.0</v>
      </c>
    </row>
    <row r="254" ht="13.5" hidden="1" customHeight="1">
      <c r="A254" s="183"/>
      <c r="B254" s="155"/>
      <c r="C254" s="155"/>
      <c r="D254" s="155"/>
      <c r="E254" s="155"/>
      <c r="F254" s="155"/>
      <c r="G254" s="156"/>
      <c r="H254" s="155"/>
      <c r="I254" s="161">
        <v>39698.0</v>
      </c>
      <c r="J254" s="161">
        <v>40064.0</v>
      </c>
      <c r="K254" s="161">
        <v>40429.0</v>
      </c>
      <c r="L254" s="161">
        <v>40794.0</v>
      </c>
      <c r="M254" s="161">
        <v>41159.0</v>
      </c>
      <c r="N254" s="161">
        <v>41525.0</v>
      </c>
      <c r="O254" s="161">
        <v>41890.0</v>
      </c>
      <c r="P254" s="161">
        <v>42255.0</v>
      </c>
      <c r="Q254" s="161">
        <v>42620.0</v>
      </c>
      <c r="R254" s="161">
        <v>42986.0</v>
      </c>
      <c r="S254" s="161">
        <v>43351.0</v>
      </c>
      <c r="T254" s="161">
        <v>43716.0</v>
      </c>
      <c r="U254" s="161">
        <v>44081.0</v>
      </c>
      <c r="V254" s="161">
        <v>44447.0</v>
      </c>
      <c r="W254" s="161">
        <v>44812.0</v>
      </c>
      <c r="X254" s="161">
        <v>45177.0</v>
      </c>
      <c r="Y254" s="161">
        <v>45542.0</v>
      </c>
      <c r="Z254" s="161">
        <v>45908.0</v>
      </c>
      <c r="AA254" s="161">
        <v>46273.0</v>
      </c>
      <c r="AB254" s="161">
        <v>46638.0</v>
      </c>
      <c r="AC254" s="161">
        <v>47003.0</v>
      </c>
      <c r="AD254" s="161">
        <v>47369.0</v>
      </c>
      <c r="AE254" s="161">
        <v>47734.0</v>
      </c>
      <c r="AF254" s="161">
        <v>48099.0</v>
      </c>
      <c r="AG254" s="161">
        <v>48464.0</v>
      </c>
      <c r="AH254" s="161">
        <v>48830.0</v>
      </c>
      <c r="AI254" s="161">
        <v>49195.0</v>
      </c>
      <c r="AJ254" s="161">
        <v>49560.0</v>
      </c>
      <c r="AK254" s="161">
        <v>49925.0</v>
      </c>
      <c r="AL254" s="161">
        <v>50291.0</v>
      </c>
      <c r="AM254" s="161">
        <v>50656.0</v>
      </c>
      <c r="AN254" s="161">
        <v>51021.0</v>
      </c>
      <c r="AO254" s="161">
        <v>51386.0</v>
      </c>
      <c r="AP254" s="161">
        <v>51752.0</v>
      </c>
      <c r="AQ254" s="161">
        <v>52117.0</v>
      </c>
      <c r="AR254" s="161">
        <v>52482.0</v>
      </c>
      <c r="AS254" s="161">
        <v>52847.0</v>
      </c>
      <c r="AT254" s="161">
        <v>53213.0</v>
      </c>
      <c r="AU254" s="161">
        <v>53578.0</v>
      </c>
      <c r="AV254" s="161">
        <v>53943.0</v>
      </c>
      <c r="AW254" s="161">
        <v>54308.0</v>
      </c>
      <c r="AX254" s="161">
        <v>54674.0</v>
      </c>
      <c r="AY254" s="161">
        <v>55039.0</v>
      </c>
    </row>
    <row r="255" ht="13.5" hidden="1" customHeight="1">
      <c r="A255" s="183"/>
      <c r="B255" s="155"/>
      <c r="C255" s="155"/>
      <c r="D255" s="155"/>
      <c r="E255" s="155"/>
      <c r="F255" s="155"/>
      <c r="G255" s="156"/>
      <c r="H255" s="155"/>
      <c r="I255" s="161">
        <v>39699.0</v>
      </c>
      <c r="J255" s="161">
        <v>40065.0</v>
      </c>
      <c r="K255" s="161">
        <v>40430.0</v>
      </c>
      <c r="L255" s="161">
        <v>40795.0</v>
      </c>
      <c r="M255" s="161">
        <v>41160.0</v>
      </c>
      <c r="N255" s="161">
        <v>41526.0</v>
      </c>
      <c r="O255" s="161">
        <v>41891.0</v>
      </c>
      <c r="P255" s="161">
        <v>42256.0</v>
      </c>
      <c r="Q255" s="161">
        <v>42621.0</v>
      </c>
      <c r="R255" s="161">
        <v>42987.0</v>
      </c>
      <c r="S255" s="161">
        <v>43352.0</v>
      </c>
      <c r="T255" s="161">
        <v>43717.0</v>
      </c>
      <c r="U255" s="161">
        <v>44082.0</v>
      </c>
      <c r="V255" s="161">
        <v>44448.0</v>
      </c>
      <c r="W255" s="161">
        <v>44813.0</v>
      </c>
      <c r="X255" s="161">
        <v>45178.0</v>
      </c>
      <c r="Y255" s="161">
        <v>45543.0</v>
      </c>
      <c r="Z255" s="161">
        <v>45909.0</v>
      </c>
      <c r="AA255" s="161">
        <v>46274.0</v>
      </c>
      <c r="AB255" s="161">
        <v>46639.0</v>
      </c>
      <c r="AC255" s="161">
        <v>47004.0</v>
      </c>
      <c r="AD255" s="161">
        <v>47370.0</v>
      </c>
      <c r="AE255" s="161">
        <v>47735.0</v>
      </c>
      <c r="AF255" s="161">
        <v>48100.0</v>
      </c>
      <c r="AG255" s="161">
        <v>48465.0</v>
      </c>
      <c r="AH255" s="161">
        <v>48831.0</v>
      </c>
      <c r="AI255" s="161">
        <v>49196.0</v>
      </c>
      <c r="AJ255" s="161">
        <v>49561.0</v>
      </c>
      <c r="AK255" s="161">
        <v>49926.0</v>
      </c>
      <c r="AL255" s="161">
        <v>50292.0</v>
      </c>
      <c r="AM255" s="161">
        <v>50657.0</v>
      </c>
      <c r="AN255" s="161">
        <v>51022.0</v>
      </c>
      <c r="AO255" s="161">
        <v>51387.0</v>
      </c>
      <c r="AP255" s="161">
        <v>51753.0</v>
      </c>
      <c r="AQ255" s="161">
        <v>52118.0</v>
      </c>
      <c r="AR255" s="161">
        <v>52483.0</v>
      </c>
      <c r="AS255" s="161">
        <v>52848.0</v>
      </c>
      <c r="AT255" s="161">
        <v>53214.0</v>
      </c>
      <c r="AU255" s="161">
        <v>53579.0</v>
      </c>
      <c r="AV255" s="161">
        <v>53944.0</v>
      </c>
      <c r="AW255" s="161">
        <v>54309.0</v>
      </c>
      <c r="AX255" s="161">
        <v>54675.0</v>
      </c>
      <c r="AY255" s="161">
        <v>55040.0</v>
      </c>
    </row>
    <row r="256" ht="13.5" hidden="1" customHeight="1">
      <c r="A256" s="183"/>
      <c r="B256" s="155"/>
      <c r="C256" s="155"/>
      <c r="D256" s="155"/>
      <c r="E256" s="155"/>
      <c r="F256" s="155"/>
      <c r="G256" s="156"/>
      <c r="H256" s="155"/>
      <c r="I256" s="161">
        <v>39700.0</v>
      </c>
      <c r="J256" s="161">
        <v>40066.0</v>
      </c>
      <c r="K256" s="161">
        <v>40431.0</v>
      </c>
      <c r="L256" s="161">
        <v>40796.0</v>
      </c>
      <c r="M256" s="161">
        <v>41161.0</v>
      </c>
      <c r="N256" s="161">
        <v>41527.0</v>
      </c>
      <c r="O256" s="161">
        <v>41892.0</v>
      </c>
      <c r="P256" s="161">
        <v>42257.0</v>
      </c>
      <c r="Q256" s="161">
        <v>42622.0</v>
      </c>
      <c r="R256" s="161">
        <v>42988.0</v>
      </c>
      <c r="S256" s="161">
        <v>43353.0</v>
      </c>
      <c r="T256" s="161">
        <v>43718.0</v>
      </c>
      <c r="U256" s="161">
        <v>44083.0</v>
      </c>
      <c r="V256" s="161">
        <v>44449.0</v>
      </c>
      <c r="W256" s="161">
        <v>44814.0</v>
      </c>
      <c r="X256" s="161">
        <v>45179.0</v>
      </c>
      <c r="Y256" s="161">
        <v>45544.0</v>
      </c>
      <c r="Z256" s="161">
        <v>45910.0</v>
      </c>
      <c r="AA256" s="161">
        <v>46275.0</v>
      </c>
      <c r="AB256" s="161">
        <v>46640.0</v>
      </c>
      <c r="AC256" s="161">
        <v>47005.0</v>
      </c>
      <c r="AD256" s="161">
        <v>47371.0</v>
      </c>
      <c r="AE256" s="161">
        <v>47736.0</v>
      </c>
      <c r="AF256" s="161">
        <v>48101.0</v>
      </c>
      <c r="AG256" s="161">
        <v>48466.0</v>
      </c>
      <c r="AH256" s="161">
        <v>48832.0</v>
      </c>
      <c r="AI256" s="161">
        <v>49197.0</v>
      </c>
      <c r="AJ256" s="161">
        <v>49562.0</v>
      </c>
      <c r="AK256" s="161">
        <v>49927.0</v>
      </c>
      <c r="AL256" s="161">
        <v>50293.0</v>
      </c>
      <c r="AM256" s="161">
        <v>50658.0</v>
      </c>
      <c r="AN256" s="161">
        <v>51023.0</v>
      </c>
      <c r="AO256" s="161">
        <v>51388.0</v>
      </c>
      <c r="AP256" s="161">
        <v>51754.0</v>
      </c>
      <c r="AQ256" s="161">
        <v>52119.0</v>
      </c>
      <c r="AR256" s="161">
        <v>52484.0</v>
      </c>
      <c r="AS256" s="161">
        <v>52849.0</v>
      </c>
      <c r="AT256" s="161">
        <v>53215.0</v>
      </c>
      <c r="AU256" s="161">
        <v>53580.0</v>
      </c>
      <c r="AV256" s="161">
        <v>53945.0</v>
      </c>
      <c r="AW256" s="161">
        <v>54310.0</v>
      </c>
      <c r="AX256" s="161">
        <v>54676.0</v>
      </c>
      <c r="AY256" s="161">
        <v>55041.0</v>
      </c>
    </row>
    <row r="257" ht="13.5" hidden="1" customHeight="1">
      <c r="A257" s="183"/>
      <c r="B257" s="155"/>
      <c r="C257" s="155"/>
      <c r="D257" s="155"/>
      <c r="E257" s="155"/>
      <c r="F257" s="155"/>
      <c r="G257" s="156"/>
      <c r="H257" s="155"/>
      <c r="I257" s="161">
        <v>39701.0</v>
      </c>
      <c r="J257" s="161">
        <v>40067.0</v>
      </c>
      <c r="K257" s="161">
        <v>40432.0</v>
      </c>
      <c r="L257" s="161">
        <v>40797.0</v>
      </c>
      <c r="M257" s="161">
        <v>41162.0</v>
      </c>
      <c r="N257" s="161">
        <v>41528.0</v>
      </c>
      <c r="O257" s="161">
        <v>41893.0</v>
      </c>
      <c r="P257" s="161">
        <v>42258.0</v>
      </c>
      <c r="Q257" s="161">
        <v>42623.0</v>
      </c>
      <c r="R257" s="161">
        <v>42989.0</v>
      </c>
      <c r="S257" s="161">
        <v>43354.0</v>
      </c>
      <c r="T257" s="161">
        <v>43719.0</v>
      </c>
      <c r="U257" s="161">
        <v>44084.0</v>
      </c>
      <c r="V257" s="161">
        <v>44450.0</v>
      </c>
      <c r="W257" s="161">
        <v>44815.0</v>
      </c>
      <c r="X257" s="161">
        <v>45180.0</v>
      </c>
      <c r="Y257" s="161">
        <v>45545.0</v>
      </c>
      <c r="Z257" s="161">
        <v>45911.0</v>
      </c>
      <c r="AA257" s="161">
        <v>46276.0</v>
      </c>
      <c r="AB257" s="161">
        <v>46641.0</v>
      </c>
      <c r="AC257" s="161">
        <v>47006.0</v>
      </c>
      <c r="AD257" s="161">
        <v>47372.0</v>
      </c>
      <c r="AE257" s="161">
        <v>47737.0</v>
      </c>
      <c r="AF257" s="161">
        <v>48102.0</v>
      </c>
      <c r="AG257" s="161">
        <v>48467.0</v>
      </c>
      <c r="AH257" s="161">
        <v>48833.0</v>
      </c>
      <c r="AI257" s="161">
        <v>49198.0</v>
      </c>
      <c r="AJ257" s="161">
        <v>49563.0</v>
      </c>
      <c r="AK257" s="161">
        <v>49928.0</v>
      </c>
      <c r="AL257" s="161">
        <v>50294.0</v>
      </c>
      <c r="AM257" s="161">
        <v>50659.0</v>
      </c>
      <c r="AN257" s="161">
        <v>51024.0</v>
      </c>
      <c r="AO257" s="161">
        <v>51389.0</v>
      </c>
      <c r="AP257" s="161">
        <v>51755.0</v>
      </c>
      <c r="AQ257" s="161">
        <v>52120.0</v>
      </c>
      <c r="AR257" s="161">
        <v>52485.0</v>
      </c>
      <c r="AS257" s="161">
        <v>52850.0</v>
      </c>
      <c r="AT257" s="161">
        <v>53216.0</v>
      </c>
      <c r="AU257" s="161">
        <v>53581.0</v>
      </c>
      <c r="AV257" s="161">
        <v>53946.0</v>
      </c>
      <c r="AW257" s="161">
        <v>54311.0</v>
      </c>
      <c r="AX257" s="161">
        <v>54677.0</v>
      </c>
      <c r="AY257" s="161">
        <v>55042.0</v>
      </c>
    </row>
    <row r="258" ht="13.5" hidden="1" customHeight="1">
      <c r="A258" s="183"/>
      <c r="B258" s="155"/>
      <c r="C258" s="155"/>
      <c r="D258" s="155"/>
      <c r="E258" s="155"/>
      <c r="F258" s="155"/>
      <c r="G258" s="156"/>
      <c r="H258" s="155"/>
      <c r="I258" s="161">
        <v>39702.0</v>
      </c>
      <c r="J258" s="161">
        <v>40068.0</v>
      </c>
      <c r="K258" s="161">
        <v>40433.0</v>
      </c>
      <c r="L258" s="161">
        <v>40798.0</v>
      </c>
      <c r="M258" s="161">
        <v>41163.0</v>
      </c>
      <c r="N258" s="161">
        <v>41529.0</v>
      </c>
      <c r="O258" s="161">
        <v>41894.0</v>
      </c>
      <c r="P258" s="161">
        <v>42259.0</v>
      </c>
      <c r="Q258" s="161">
        <v>42624.0</v>
      </c>
      <c r="R258" s="161">
        <v>42990.0</v>
      </c>
      <c r="S258" s="161">
        <v>43355.0</v>
      </c>
      <c r="T258" s="161">
        <v>43720.0</v>
      </c>
      <c r="U258" s="161">
        <v>44085.0</v>
      </c>
      <c r="V258" s="161">
        <v>44451.0</v>
      </c>
      <c r="W258" s="161">
        <v>44816.0</v>
      </c>
      <c r="X258" s="161">
        <v>45181.0</v>
      </c>
      <c r="Y258" s="161">
        <v>45546.0</v>
      </c>
      <c r="Z258" s="161">
        <v>45912.0</v>
      </c>
      <c r="AA258" s="161">
        <v>46277.0</v>
      </c>
      <c r="AB258" s="161">
        <v>46642.0</v>
      </c>
      <c r="AC258" s="161">
        <v>47007.0</v>
      </c>
      <c r="AD258" s="161">
        <v>47373.0</v>
      </c>
      <c r="AE258" s="161">
        <v>47738.0</v>
      </c>
      <c r="AF258" s="161">
        <v>48103.0</v>
      </c>
      <c r="AG258" s="161">
        <v>48468.0</v>
      </c>
      <c r="AH258" s="161">
        <v>48834.0</v>
      </c>
      <c r="AI258" s="161">
        <v>49199.0</v>
      </c>
      <c r="AJ258" s="161">
        <v>49564.0</v>
      </c>
      <c r="AK258" s="161">
        <v>49929.0</v>
      </c>
      <c r="AL258" s="161">
        <v>50295.0</v>
      </c>
      <c r="AM258" s="161">
        <v>50660.0</v>
      </c>
      <c r="AN258" s="161">
        <v>51025.0</v>
      </c>
      <c r="AO258" s="161">
        <v>51390.0</v>
      </c>
      <c r="AP258" s="161">
        <v>51756.0</v>
      </c>
      <c r="AQ258" s="161">
        <v>52121.0</v>
      </c>
      <c r="AR258" s="161">
        <v>52486.0</v>
      </c>
      <c r="AS258" s="161">
        <v>52851.0</v>
      </c>
      <c r="AT258" s="161">
        <v>53217.0</v>
      </c>
      <c r="AU258" s="161">
        <v>53582.0</v>
      </c>
      <c r="AV258" s="161">
        <v>53947.0</v>
      </c>
      <c r="AW258" s="161">
        <v>54312.0</v>
      </c>
      <c r="AX258" s="161">
        <v>54678.0</v>
      </c>
      <c r="AY258" s="161">
        <v>55043.0</v>
      </c>
    </row>
    <row r="259" ht="13.5" hidden="1" customHeight="1">
      <c r="A259" s="183"/>
      <c r="B259" s="155"/>
      <c r="C259" s="155"/>
      <c r="D259" s="155"/>
      <c r="E259" s="155"/>
      <c r="F259" s="155"/>
      <c r="G259" s="156"/>
      <c r="H259" s="155"/>
      <c r="I259" s="161">
        <v>39703.0</v>
      </c>
      <c r="J259" s="161">
        <v>40069.0</v>
      </c>
      <c r="K259" s="161">
        <v>40434.0</v>
      </c>
      <c r="L259" s="161">
        <v>40799.0</v>
      </c>
      <c r="M259" s="161">
        <v>41164.0</v>
      </c>
      <c r="N259" s="161">
        <v>41530.0</v>
      </c>
      <c r="O259" s="161">
        <v>41895.0</v>
      </c>
      <c r="P259" s="161">
        <v>42260.0</v>
      </c>
      <c r="Q259" s="161">
        <v>42625.0</v>
      </c>
      <c r="R259" s="161">
        <v>42991.0</v>
      </c>
      <c r="S259" s="161">
        <v>43356.0</v>
      </c>
      <c r="T259" s="161">
        <v>43721.0</v>
      </c>
      <c r="U259" s="161">
        <v>44086.0</v>
      </c>
      <c r="V259" s="161">
        <v>44452.0</v>
      </c>
      <c r="W259" s="161">
        <v>44817.0</v>
      </c>
      <c r="X259" s="161">
        <v>45182.0</v>
      </c>
      <c r="Y259" s="161">
        <v>45547.0</v>
      </c>
      <c r="Z259" s="161">
        <v>45913.0</v>
      </c>
      <c r="AA259" s="161">
        <v>46278.0</v>
      </c>
      <c r="AB259" s="161">
        <v>46643.0</v>
      </c>
      <c r="AC259" s="161">
        <v>47008.0</v>
      </c>
      <c r="AD259" s="161">
        <v>47374.0</v>
      </c>
      <c r="AE259" s="161">
        <v>47739.0</v>
      </c>
      <c r="AF259" s="161">
        <v>48104.0</v>
      </c>
      <c r="AG259" s="161">
        <v>48469.0</v>
      </c>
      <c r="AH259" s="161">
        <v>48835.0</v>
      </c>
      <c r="AI259" s="161">
        <v>49200.0</v>
      </c>
      <c r="AJ259" s="161">
        <v>49565.0</v>
      </c>
      <c r="AK259" s="161">
        <v>49930.0</v>
      </c>
      <c r="AL259" s="161">
        <v>50296.0</v>
      </c>
      <c r="AM259" s="161">
        <v>50661.0</v>
      </c>
      <c r="AN259" s="161">
        <v>51026.0</v>
      </c>
      <c r="AO259" s="161">
        <v>51391.0</v>
      </c>
      <c r="AP259" s="161">
        <v>51757.0</v>
      </c>
      <c r="AQ259" s="161">
        <v>52122.0</v>
      </c>
      <c r="AR259" s="161">
        <v>52487.0</v>
      </c>
      <c r="AS259" s="161">
        <v>52852.0</v>
      </c>
      <c r="AT259" s="161">
        <v>53218.0</v>
      </c>
      <c r="AU259" s="161">
        <v>53583.0</v>
      </c>
      <c r="AV259" s="161">
        <v>53948.0</v>
      </c>
      <c r="AW259" s="161">
        <v>54313.0</v>
      </c>
      <c r="AX259" s="161">
        <v>54679.0</v>
      </c>
      <c r="AY259" s="161">
        <v>55044.0</v>
      </c>
    </row>
    <row r="260" ht="13.5" hidden="1" customHeight="1">
      <c r="A260" s="183"/>
      <c r="B260" s="155"/>
      <c r="C260" s="155"/>
      <c r="D260" s="155"/>
      <c r="E260" s="155"/>
      <c r="F260" s="155"/>
      <c r="G260" s="156"/>
      <c r="H260" s="155"/>
      <c r="I260" s="161">
        <v>39704.0</v>
      </c>
      <c r="J260" s="161">
        <v>40070.0</v>
      </c>
      <c r="K260" s="161">
        <v>40435.0</v>
      </c>
      <c r="L260" s="161">
        <v>40800.0</v>
      </c>
      <c r="M260" s="161">
        <v>41165.0</v>
      </c>
      <c r="N260" s="161">
        <v>41531.0</v>
      </c>
      <c r="O260" s="161">
        <v>41896.0</v>
      </c>
      <c r="P260" s="161">
        <v>42261.0</v>
      </c>
      <c r="Q260" s="161">
        <v>42626.0</v>
      </c>
      <c r="R260" s="161">
        <v>42992.0</v>
      </c>
      <c r="S260" s="161">
        <v>43357.0</v>
      </c>
      <c r="T260" s="161">
        <v>43722.0</v>
      </c>
      <c r="U260" s="161">
        <v>44087.0</v>
      </c>
      <c r="V260" s="161">
        <v>44453.0</v>
      </c>
      <c r="W260" s="161">
        <v>44818.0</v>
      </c>
      <c r="X260" s="161">
        <v>45183.0</v>
      </c>
      <c r="Y260" s="161">
        <v>45548.0</v>
      </c>
      <c r="Z260" s="161">
        <v>45914.0</v>
      </c>
      <c r="AA260" s="161">
        <v>46279.0</v>
      </c>
      <c r="AB260" s="161">
        <v>46644.0</v>
      </c>
      <c r="AC260" s="161">
        <v>47009.0</v>
      </c>
      <c r="AD260" s="161">
        <v>47375.0</v>
      </c>
      <c r="AE260" s="161">
        <v>47740.0</v>
      </c>
      <c r="AF260" s="161">
        <v>48105.0</v>
      </c>
      <c r="AG260" s="161">
        <v>48470.0</v>
      </c>
      <c r="AH260" s="161">
        <v>48836.0</v>
      </c>
      <c r="AI260" s="161">
        <v>49201.0</v>
      </c>
      <c r="AJ260" s="161">
        <v>49566.0</v>
      </c>
      <c r="AK260" s="161">
        <v>49931.0</v>
      </c>
      <c r="AL260" s="161">
        <v>50297.0</v>
      </c>
      <c r="AM260" s="161">
        <v>50662.0</v>
      </c>
      <c r="AN260" s="161">
        <v>51027.0</v>
      </c>
      <c r="AO260" s="161">
        <v>51392.0</v>
      </c>
      <c r="AP260" s="161">
        <v>51758.0</v>
      </c>
      <c r="AQ260" s="161">
        <v>52123.0</v>
      </c>
      <c r="AR260" s="161">
        <v>52488.0</v>
      </c>
      <c r="AS260" s="161">
        <v>52853.0</v>
      </c>
      <c r="AT260" s="161">
        <v>53219.0</v>
      </c>
      <c r="AU260" s="161">
        <v>53584.0</v>
      </c>
      <c r="AV260" s="161">
        <v>53949.0</v>
      </c>
      <c r="AW260" s="161">
        <v>54314.0</v>
      </c>
      <c r="AX260" s="161">
        <v>54680.0</v>
      </c>
      <c r="AY260" s="161">
        <v>55045.0</v>
      </c>
    </row>
    <row r="261" ht="13.5" hidden="1" customHeight="1">
      <c r="A261" s="183"/>
      <c r="B261" s="155"/>
      <c r="C261" s="155"/>
      <c r="D261" s="155"/>
      <c r="E261" s="155"/>
      <c r="F261" s="155"/>
      <c r="G261" s="156"/>
      <c r="H261" s="155"/>
      <c r="I261" s="161">
        <v>39705.0</v>
      </c>
      <c r="J261" s="161">
        <v>40071.0</v>
      </c>
      <c r="K261" s="161">
        <v>40436.0</v>
      </c>
      <c r="L261" s="161">
        <v>40801.0</v>
      </c>
      <c r="M261" s="161">
        <v>41166.0</v>
      </c>
      <c r="N261" s="161">
        <v>41532.0</v>
      </c>
      <c r="O261" s="161">
        <v>41897.0</v>
      </c>
      <c r="P261" s="161">
        <v>42262.0</v>
      </c>
      <c r="Q261" s="161">
        <v>42627.0</v>
      </c>
      <c r="R261" s="161">
        <v>42993.0</v>
      </c>
      <c r="S261" s="161">
        <v>43358.0</v>
      </c>
      <c r="T261" s="161">
        <v>43723.0</v>
      </c>
      <c r="U261" s="161">
        <v>44088.0</v>
      </c>
      <c r="V261" s="161">
        <v>44454.0</v>
      </c>
      <c r="W261" s="161">
        <v>44819.0</v>
      </c>
      <c r="X261" s="161">
        <v>45184.0</v>
      </c>
      <c r="Y261" s="161">
        <v>45549.0</v>
      </c>
      <c r="Z261" s="161">
        <v>45915.0</v>
      </c>
      <c r="AA261" s="161">
        <v>46280.0</v>
      </c>
      <c r="AB261" s="161">
        <v>46645.0</v>
      </c>
      <c r="AC261" s="161">
        <v>47010.0</v>
      </c>
      <c r="AD261" s="161">
        <v>47376.0</v>
      </c>
      <c r="AE261" s="161">
        <v>47741.0</v>
      </c>
      <c r="AF261" s="161">
        <v>48106.0</v>
      </c>
      <c r="AG261" s="161">
        <v>48471.0</v>
      </c>
      <c r="AH261" s="161">
        <v>48837.0</v>
      </c>
      <c r="AI261" s="161">
        <v>49202.0</v>
      </c>
      <c r="AJ261" s="161">
        <v>49567.0</v>
      </c>
      <c r="AK261" s="161">
        <v>49932.0</v>
      </c>
      <c r="AL261" s="161">
        <v>50298.0</v>
      </c>
      <c r="AM261" s="161">
        <v>50663.0</v>
      </c>
      <c r="AN261" s="161">
        <v>51028.0</v>
      </c>
      <c r="AO261" s="161">
        <v>51393.0</v>
      </c>
      <c r="AP261" s="161">
        <v>51759.0</v>
      </c>
      <c r="AQ261" s="161">
        <v>52124.0</v>
      </c>
      <c r="AR261" s="161">
        <v>52489.0</v>
      </c>
      <c r="AS261" s="161">
        <v>52854.0</v>
      </c>
      <c r="AT261" s="161">
        <v>53220.0</v>
      </c>
      <c r="AU261" s="161">
        <v>53585.0</v>
      </c>
      <c r="AV261" s="161">
        <v>53950.0</v>
      </c>
      <c r="AW261" s="161">
        <v>54315.0</v>
      </c>
      <c r="AX261" s="161">
        <v>54681.0</v>
      </c>
      <c r="AY261" s="161">
        <v>55046.0</v>
      </c>
    </row>
    <row r="262" ht="13.5" hidden="1" customHeight="1">
      <c r="A262" s="183"/>
      <c r="B262" s="155"/>
      <c r="C262" s="155"/>
      <c r="D262" s="155"/>
      <c r="E262" s="155"/>
      <c r="F262" s="155"/>
      <c r="G262" s="156"/>
      <c r="H262" s="155"/>
      <c r="I262" s="161">
        <v>39706.0</v>
      </c>
      <c r="J262" s="161">
        <v>40072.0</v>
      </c>
      <c r="K262" s="161">
        <v>40437.0</v>
      </c>
      <c r="L262" s="161">
        <v>40802.0</v>
      </c>
      <c r="M262" s="161">
        <v>41167.0</v>
      </c>
      <c r="N262" s="161">
        <v>41533.0</v>
      </c>
      <c r="O262" s="161">
        <v>41898.0</v>
      </c>
      <c r="P262" s="161">
        <v>42263.0</v>
      </c>
      <c r="Q262" s="161">
        <v>42628.0</v>
      </c>
      <c r="R262" s="161">
        <v>42994.0</v>
      </c>
      <c r="S262" s="161">
        <v>43359.0</v>
      </c>
      <c r="T262" s="161">
        <v>43724.0</v>
      </c>
      <c r="U262" s="161">
        <v>44089.0</v>
      </c>
      <c r="V262" s="161">
        <v>44455.0</v>
      </c>
      <c r="W262" s="161">
        <v>44820.0</v>
      </c>
      <c r="X262" s="161">
        <v>45185.0</v>
      </c>
      <c r="Y262" s="161">
        <v>45550.0</v>
      </c>
      <c r="Z262" s="161">
        <v>45916.0</v>
      </c>
      <c r="AA262" s="161">
        <v>46281.0</v>
      </c>
      <c r="AB262" s="161">
        <v>46646.0</v>
      </c>
      <c r="AC262" s="161">
        <v>47011.0</v>
      </c>
      <c r="AD262" s="161">
        <v>47377.0</v>
      </c>
      <c r="AE262" s="161">
        <v>47742.0</v>
      </c>
      <c r="AF262" s="161">
        <v>48107.0</v>
      </c>
      <c r="AG262" s="161">
        <v>48472.0</v>
      </c>
      <c r="AH262" s="161">
        <v>48838.0</v>
      </c>
      <c r="AI262" s="161">
        <v>49203.0</v>
      </c>
      <c r="AJ262" s="161">
        <v>49568.0</v>
      </c>
      <c r="AK262" s="161">
        <v>49933.0</v>
      </c>
      <c r="AL262" s="161">
        <v>50299.0</v>
      </c>
      <c r="AM262" s="161">
        <v>50664.0</v>
      </c>
      <c r="AN262" s="161">
        <v>51029.0</v>
      </c>
      <c r="AO262" s="161">
        <v>51394.0</v>
      </c>
      <c r="AP262" s="161">
        <v>51760.0</v>
      </c>
      <c r="AQ262" s="161">
        <v>52125.0</v>
      </c>
      <c r="AR262" s="161">
        <v>52490.0</v>
      </c>
      <c r="AS262" s="161">
        <v>52855.0</v>
      </c>
      <c r="AT262" s="161">
        <v>53221.0</v>
      </c>
      <c r="AU262" s="161">
        <v>53586.0</v>
      </c>
      <c r="AV262" s="161">
        <v>53951.0</v>
      </c>
      <c r="AW262" s="161">
        <v>54316.0</v>
      </c>
      <c r="AX262" s="161">
        <v>54682.0</v>
      </c>
      <c r="AY262" s="161">
        <v>55047.0</v>
      </c>
    </row>
    <row r="263" ht="13.5" hidden="1" customHeight="1">
      <c r="A263" s="183"/>
      <c r="B263" s="155"/>
      <c r="C263" s="155"/>
      <c r="D263" s="155"/>
      <c r="E263" s="155"/>
      <c r="F263" s="155"/>
      <c r="G263" s="156"/>
      <c r="H263" s="155"/>
      <c r="I263" s="161">
        <v>39707.0</v>
      </c>
      <c r="J263" s="161">
        <v>40073.0</v>
      </c>
      <c r="K263" s="161">
        <v>40438.0</v>
      </c>
      <c r="L263" s="161">
        <v>40803.0</v>
      </c>
      <c r="M263" s="161">
        <v>41168.0</v>
      </c>
      <c r="N263" s="161">
        <v>41534.0</v>
      </c>
      <c r="O263" s="161">
        <v>41899.0</v>
      </c>
      <c r="P263" s="161">
        <v>42264.0</v>
      </c>
      <c r="Q263" s="161">
        <v>42629.0</v>
      </c>
      <c r="R263" s="161">
        <v>42995.0</v>
      </c>
      <c r="S263" s="161">
        <v>43360.0</v>
      </c>
      <c r="T263" s="161">
        <v>43725.0</v>
      </c>
      <c r="U263" s="161">
        <v>44090.0</v>
      </c>
      <c r="V263" s="161">
        <v>44456.0</v>
      </c>
      <c r="W263" s="161">
        <v>44821.0</v>
      </c>
      <c r="X263" s="161">
        <v>45186.0</v>
      </c>
      <c r="Y263" s="161">
        <v>45551.0</v>
      </c>
      <c r="Z263" s="161">
        <v>45917.0</v>
      </c>
      <c r="AA263" s="161">
        <v>46282.0</v>
      </c>
      <c r="AB263" s="161">
        <v>46647.0</v>
      </c>
      <c r="AC263" s="161">
        <v>47012.0</v>
      </c>
      <c r="AD263" s="161">
        <v>47378.0</v>
      </c>
      <c r="AE263" s="161">
        <v>47743.0</v>
      </c>
      <c r="AF263" s="161">
        <v>48108.0</v>
      </c>
      <c r="AG263" s="161">
        <v>48473.0</v>
      </c>
      <c r="AH263" s="161">
        <v>48839.0</v>
      </c>
      <c r="AI263" s="161">
        <v>49204.0</v>
      </c>
      <c r="AJ263" s="161">
        <v>49569.0</v>
      </c>
      <c r="AK263" s="161">
        <v>49934.0</v>
      </c>
      <c r="AL263" s="161">
        <v>50300.0</v>
      </c>
      <c r="AM263" s="161">
        <v>50665.0</v>
      </c>
      <c r="AN263" s="161">
        <v>51030.0</v>
      </c>
      <c r="AO263" s="161">
        <v>51395.0</v>
      </c>
      <c r="AP263" s="161">
        <v>51761.0</v>
      </c>
      <c r="AQ263" s="161">
        <v>52126.0</v>
      </c>
      <c r="AR263" s="161">
        <v>52491.0</v>
      </c>
      <c r="AS263" s="161">
        <v>52856.0</v>
      </c>
      <c r="AT263" s="161">
        <v>53222.0</v>
      </c>
      <c r="AU263" s="161">
        <v>53587.0</v>
      </c>
      <c r="AV263" s="161">
        <v>53952.0</v>
      </c>
      <c r="AW263" s="161">
        <v>54317.0</v>
      </c>
      <c r="AX263" s="161">
        <v>54683.0</v>
      </c>
      <c r="AY263" s="161">
        <v>55048.0</v>
      </c>
    </row>
    <row r="264" ht="13.5" hidden="1" customHeight="1">
      <c r="A264" s="183"/>
      <c r="B264" s="155"/>
      <c r="C264" s="155"/>
      <c r="D264" s="155"/>
      <c r="E264" s="155"/>
      <c r="F264" s="155"/>
      <c r="G264" s="156"/>
      <c r="H264" s="155"/>
      <c r="I264" s="161">
        <v>39708.0</v>
      </c>
      <c r="J264" s="161">
        <v>40074.0</v>
      </c>
      <c r="K264" s="161">
        <v>40439.0</v>
      </c>
      <c r="L264" s="161">
        <v>40804.0</v>
      </c>
      <c r="M264" s="161">
        <v>41169.0</v>
      </c>
      <c r="N264" s="161">
        <v>41535.0</v>
      </c>
      <c r="O264" s="161">
        <v>41900.0</v>
      </c>
      <c r="P264" s="161">
        <v>42265.0</v>
      </c>
      <c r="Q264" s="161">
        <v>42630.0</v>
      </c>
      <c r="R264" s="161">
        <v>42996.0</v>
      </c>
      <c r="S264" s="161">
        <v>43361.0</v>
      </c>
      <c r="T264" s="161">
        <v>43726.0</v>
      </c>
      <c r="U264" s="161">
        <v>44091.0</v>
      </c>
      <c r="V264" s="161">
        <v>44457.0</v>
      </c>
      <c r="W264" s="161">
        <v>44822.0</v>
      </c>
      <c r="X264" s="161">
        <v>45187.0</v>
      </c>
      <c r="Y264" s="161">
        <v>45552.0</v>
      </c>
      <c r="Z264" s="161">
        <v>45918.0</v>
      </c>
      <c r="AA264" s="161">
        <v>46283.0</v>
      </c>
      <c r="AB264" s="161">
        <v>46648.0</v>
      </c>
      <c r="AC264" s="161">
        <v>47013.0</v>
      </c>
      <c r="AD264" s="161">
        <v>47379.0</v>
      </c>
      <c r="AE264" s="161">
        <v>47744.0</v>
      </c>
      <c r="AF264" s="161">
        <v>48109.0</v>
      </c>
      <c r="AG264" s="161">
        <v>48474.0</v>
      </c>
      <c r="AH264" s="161">
        <v>48840.0</v>
      </c>
      <c r="AI264" s="161">
        <v>49205.0</v>
      </c>
      <c r="AJ264" s="161">
        <v>49570.0</v>
      </c>
      <c r="AK264" s="161">
        <v>49935.0</v>
      </c>
      <c r="AL264" s="161">
        <v>50301.0</v>
      </c>
      <c r="AM264" s="161">
        <v>50666.0</v>
      </c>
      <c r="AN264" s="161">
        <v>51031.0</v>
      </c>
      <c r="AO264" s="161">
        <v>51396.0</v>
      </c>
      <c r="AP264" s="161">
        <v>51762.0</v>
      </c>
      <c r="AQ264" s="161">
        <v>52127.0</v>
      </c>
      <c r="AR264" s="161">
        <v>52492.0</v>
      </c>
      <c r="AS264" s="161">
        <v>52857.0</v>
      </c>
      <c r="AT264" s="161">
        <v>53223.0</v>
      </c>
      <c r="AU264" s="161">
        <v>53588.0</v>
      </c>
      <c r="AV264" s="161">
        <v>53953.0</v>
      </c>
      <c r="AW264" s="161">
        <v>54318.0</v>
      </c>
      <c r="AX264" s="161">
        <v>54684.0</v>
      </c>
      <c r="AY264" s="161">
        <v>55049.0</v>
      </c>
    </row>
    <row r="265" ht="13.5" hidden="1" customHeight="1">
      <c r="A265" s="183"/>
      <c r="B265" s="155"/>
      <c r="C265" s="155"/>
      <c r="D265" s="155"/>
      <c r="E265" s="155"/>
      <c r="F265" s="155"/>
      <c r="G265" s="156"/>
      <c r="H265" s="155"/>
      <c r="I265" s="161">
        <v>39709.0</v>
      </c>
      <c r="J265" s="161">
        <v>40075.0</v>
      </c>
      <c r="K265" s="161">
        <v>40440.0</v>
      </c>
      <c r="L265" s="161">
        <v>40805.0</v>
      </c>
      <c r="M265" s="161">
        <v>41170.0</v>
      </c>
      <c r="N265" s="161">
        <v>41536.0</v>
      </c>
      <c r="O265" s="161">
        <v>41901.0</v>
      </c>
      <c r="P265" s="161">
        <v>42266.0</v>
      </c>
      <c r="Q265" s="161">
        <v>42631.0</v>
      </c>
      <c r="R265" s="161">
        <v>42997.0</v>
      </c>
      <c r="S265" s="161">
        <v>43362.0</v>
      </c>
      <c r="T265" s="161">
        <v>43727.0</v>
      </c>
      <c r="U265" s="161">
        <v>44092.0</v>
      </c>
      <c r="V265" s="161">
        <v>44458.0</v>
      </c>
      <c r="W265" s="161">
        <v>44823.0</v>
      </c>
      <c r="X265" s="161">
        <v>45188.0</v>
      </c>
      <c r="Y265" s="161">
        <v>45553.0</v>
      </c>
      <c r="Z265" s="161">
        <v>45919.0</v>
      </c>
      <c r="AA265" s="161">
        <v>46284.0</v>
      </c>
      <c r="AB265" s="161">
        <v>46649.0</v>
      </c>
      <c r="AC265" s="161">
        <v>47014.0</v>
      </c>
      <c r="AD265" s="161">
        <v>47380.0</v>
      </c>
      <c r="AE265" s="161">
        <v>47745.0</v>
      </c>
      <c r="AF265" s="161">
        <v>48110.0</v>
      </c>
      <c r="AG265" s="161">
        <v>48475.0</v>
      </c>
      <c r="AH265" s="161">
        <v>48841.0</v>
      </c>
      <c r="AI265" s="161">
        <v>49206.0</v>
      </c>
      <c r="AJ265" s="161">
        <v>49571.0</v>
      </c>
      <c r="AK265" s="161">
        <v>49936.0</v>
      </c>
      <c r="AL265" s="161">
        <v>50302.0</v>
      </c>
      <c r="AM265" s="161">
        <v>50667.0</v>
      </c>
      <c r="AN265" s="161">
        <v>51032.0</v>
      </c>
      <c r="AO265" s="161">
        <v>51397.0</v>
      </c>
      <c r="AP265" s="161">
        <v>51763.0</v>
      </c>
      <c r="AQ265" s="161">
        <v>52128.0</v>
      </c>
      <c r="AR265" s="161">
        <v>52493.0</v>
      </c>
      <c r="AS265" s="161">
        <v>52858.0</v>
      </c>
      <c r="AT265" s="161">
        <v>53224.0</v>
      </c>
      <c r="AU265" s="161">
        <v>53589.0</v>
      </c>
      <c r="AV265" s="161">
        <v>53954.0</v>
      </c>
      <c r="AW265" s="161">
        <v>54319.0</v>
      </c>
      <c r="AX265" s="161">
        <v>54685.0</v>
      </c>
      <c r="AY265" s="161">
        <v>55050.0</v>
      </c>
    </row>
    <row r="266" ht="13.5" hidden="1" customHeight="1">
      <c r="A266" s="183"/>
      <c r="B266" s="155"/>
      <c r="C266" s="155"/>
      <c r="D266" s="155"/>
      <c r="E266" s="155"/>
      <c r="F266" s="155"/>
      <c r="G266" s="156"/>
      <c r="H266" s="155"/>
      <c r="I266" s="161">
        <v>39710.0</v>
      </c>
      <c r="J266" s="161">
        <v>40076.0</v>
      </c>
      <c r="K266" s="161">
        <v>40441.0</v>
      </c>
      <c r="L266" s="161">
        <v>40806.0</v>
      </c>
      <c r="M266" s="161">
        <v>41171.0</v>
      </c>
      <c r="N266" s="161">
        <v>41537.0</v>
      </c>
      <c r="O266" s="161">
        <v>41902.0</v>
      </c>
      <c r="P266" s="161">
        <v>42267.0</v>
      </c>
      <c r="Q266" s="161">
        <v>42632.0</v>
      </c>
      <c r="R266" s="161">
        <v>42998.0</v>
      </c>
      <c r="S266" s="161">
        <v>43363.0</v>
      </c>
      <c r="T266" s="161">
        <v>43728.0</v>
      </c>
      <c r="U266" s="161">
        <v>44093.0</v>
      </c>
      <c r="V266" s="161">
        <v>44459.0</v>
      </c>
      <c r="W266" s="161">
        <v>44824.0</v>
      </c>
      <c r="X266" s="161">
        <v>45189.0</v>
      </c>
      <c r="Y266" s="161">
        <v>45554.0</v>
      </c>
      <c r="Z266" s="161">
        <v>45920.0</v>
      </c>
      <c r="AA266" s="161">
        <v>46285.0</v>
      </c>
      <c r="AB266" s="161">
        <v>46650.0</v>
      </c>
      <c r="AC266" s="161">
        <v>47015.0</v>
      </c>
      <c r="AD266" s="161">
        <v>47381.0</v>
      </c>
      <c r="AE266" s="161">
        <v>47746.0</v>
      </c>
      <c r="AF266" s="161">
        <v>48111.0</v>
      </c>
      <c r="AG266" s="161">
        <v>48476.0</v>
      </c>
      <c r="AH266" s="161">
        <v>48842.0</v>
      </c>
      <c r="AI266" s="161">
        <v>49207.0</v>
      </c>
      <c r="AJ266" s="161">
        <v>49572.0</v>
      </c>
      <c r="AK266" s="161">
        <v>49937.0</v>
      </c>
      <c r="AL266" s="161">
        <v>50303.0</v>
      </c>
      <c r="AM266" s="161">
        <v>50668.0</v>
      </c>
      <c r="AN266" s="161">
        <v>51033.0</v>
      </c>
      <c r="AO266" s="161">
        <v>51398.0</v>
      </c>
      <c r="AP266" s="161">
        <v>51764.0</v>
      </c>
      <c r="AQ266" s="161">
        <v>52129.0</v>
      </c>
      <c r="AR266" s="161">
        <v>52494.0</v>
      </c>
      <c r="AS266" s="161">
        <v>52859.0</v>
      </c>
      <c r="AT266" s="161">
        <v>53225.0</v>
      </c>
      <c r="AU266" s="161">
        <v>53590.0</v>
      </c>
      <c r="AV266" s="161">
        <v>53955.0</v>
      </c>
      <c r="AW266" s="161">
        <v>54320.0</v>
      </c>
      <c r="AX266" s="161">
        <v>54686.0</v>
      </c>
      <c r="AY266" s="161">
        <v>55051.0</v>
      </c>
    </row>
    <row r="267" ht="13.5" hidden="1" customHeight="1">
      <c r="A267" s="183"/>
      <c r="B267" s="155"/>
      <c r="C267" s="155"/>
      <c r="D267" s="155"/>
      <c r="E267" s="155"/>
      <c r="F267" s="155"/>
      <c r="G267" s="156"/>
      <c r="H267" s="155"/>
      <c r="I267" s="161">
        <v>39711.0</v>
      </c>
      <c r="J267" s="161">
        <v>40077.0</v>
      </c>
      <c r="K267" s="161">
        <v>40442.0</v>
      </c>
      <c r="L267" s="161">
        <v>40807.0</v>
      </c>
      <c r="M267" s="161">
        <v>41172.0</v>
      </c>
      <c r="N267" s="161">
        <v>41538.0</v>
      </c>
      <c r="O267" s="161">
        <v>41903.0</v>
      </c>
      <c r="P267" s="161">
        <v>42268.0</v>
      </c>
      <c r="Q267" s="161">
        <v>42633.0</v>
      </c>
      <c r="R267" s="161">
        <v>42999.0</v>
      </c>
      <c r="S267" s="161">
        <v>43364.0</v>
      </c>
      <c r="T267" s="161">
        <v>43729.0</v>
      </c>
      <c r="U267" s="161">
        <v>44094.0</v>
      </c>
      <c r="V267" s="161">
        <v>44460.0</v>
      </c>
      <c r="W267" s="161">
        <v>44825.0</v>
      </c>
      <c r="X267" s="161">
        <v>45190.0</v>
      </c>
      <c r="Y267" s="161">
        <v>45555.0</v>
      </c>
      <c r="Z267" s="161">
        <v>45921.0</v>
      </c>
      <c r="AA267" s="161">
        <v>46286.0</v>
      </c>
      <c r="AB267" s="161">
        <v>46651.0</v>
      </c>
      <c r="AC267" s="161">
        <v>47016.0</v>
      </c>
      <c r="AD267" s="161">
        <v>47382.0</v>
      </c>
      <c r="AE267" s="161">
        <v>47747.0</v>
      </c>
      <c r="AF267" s="161">
        <v>48112.0</v>
      </c>
      <c r="AG267" s="161">
        <v>48477.0</v>
      </c>
      <c r="AH267" s="161">
        <v>48843.0</v>
      </c>
      <c r="AI267" s="161">
        <v>49208.0</v>
      </c>
      <c r="AJ267" s="161">
        <v>49573.0</v>
      </c>
      <c r="AK267" s="161">
        <v>49938.0</v>
      </c>
      <c r="AL267" s="161">
        <v>50304.0</v>
      </c>
      <c r="AM267" s="161">
        <v>50669.0</v>
      </c>
      <c r="AN267" s="161">
        <v>51034.0</v>
      </c>
      <c r="AO267" s="161">
        <v>51399.0</v>
      </c>
      <c r="AP267" s="161">
        <v>51765.0</v>
      </c>
      <c r="AQ267" s="161">
        <v>52130.0</v>
      </c>
      <c r="AR267" s="161">
        <v>52495.0</v>
      </c>
      <c r="AS267" s="161">
        <v>52860.0</v>
      </c>
      <c r="AT267" s="161">
        <v>53226.0</v>
      </c>
      <c r="AU267" s="161">
        <v>53591.0</v>
      </c>
      <c r="AV267" s="161">
        <v>53956.0</v>
      </c>
      <c r="AW267" s="161">
        <v>54321.0</v>
      </c>
      <c r="AX267" s="161">
        <v>54687.0</v>
      </c>
      <c r="AY267" s="161">
        <v>55052.0</v>
      </c>
    </row>
    <row r="268" ht="13.5" hidden="1" customHeight="1">
      <c r="A268" s="183"/>
      <c r="B268" s="155"/>
      <c r="C268" s="155"/>
      <c r="D268" s="155"/>
      <c r="E268" s="155"/>
      <c r="F268" s="155"/>
      <c r="G268" s="156"/>
      <c r="H268" s="155"/>
      <c r="I268" s="161">
        <v>39712.0</v>
      </c>
      <c r="J268" s="161">
        <v>40078.0</v>
      </c>
      <c r="K268" s="161">
        <v>40443.0</v>
      </c>
      <c r="L268" s="161">
        <v>40808.0</v>
      </c>
      <c r="M268" s="161">
        <v>41173.0</v>
      </c>
      <c r="N268" s="161">
        <v>41539.0</v>
      </c>
      <c r="O268" s="161">
        <v>41904.0</v>
      </c>
      <c r="P268" s="161">
        <v>42269.0</v>
      </c>
      <c r="Q268" s="161">
        <v>42634.0</v>
      </c>
      <c r="R268" s="161">
        <v>43000.0</v>
      </c>
      <c r="S268" s="161">
        <v>43365.0</v>
      </c>
      <c r="T268" s="161">
        <v>43730.0</v>
      </c>
      <c r="U268" s="161">
        <v>44095.0</v>
      </c>
      <c r="V268" s="161">
        <v>44461.0</v>
      </c>
      <c r="W268" s="161">
        <v>44826.0</v>
      </c>
      <c r="X268" s="161">
        <v>45191.0</v>
      </c>
      <c r="Y268" s="161">
        <v>45556.0</v>
      </c>
      <c r="Z268" s="161">
        <v>45922.0</v>
      </c>
      <c r="AA268" s="161">
        <v>46287.0</v>
      </c>
      <c r="AB268" s="161">
        <v>46652.0</v>
      </c>
      <c r="AC268" s="161">
        <v>47017.0</v>
      </c>
      <c r="AD268" s="161">
        <v>47383.0</v>
      </c>
      <c r="AE268" s="161">
        <v>47748.0</v>
      </c>
      <c r="AF268" s="161">
        <v>48113.0</v>
      </c>
      <c r="AG268" s="161">
        <v>48478.0</v>
      </c>
      <c r="AH268" s="161">
        <v>48844.0</v>
      </c>
      <c r="AI268" s="161">
        <v>49209.0</v>
      </c>
      <c r="AJ268" s="161">
        <v>49574.0</v>
      </c>
      <c r="AK268" s="161">
        <v>49939.0</v>
      </c>
      <c r="AL268" s="161">
        <v>50305.0</v>
      </c>
      <c r="AM268" s="161">
        <v>50670.0</v>
      </c>
      <c r="AN268" s="161">
        <v>51035.0</v>
      </c>
      <c r="AO268" s="161">
        <v>51400.0</v>
      </c>
      <c r="AP268" s="161">
        <v>51766.0</v>
      </c>
      <c r="AQ268" s="161">
        <v>52131.0</v>
      </c>
      <c r="AR268" s="161">
        <v>52496.0</v>
      </c>
      <c r="AS268" s="161">
        <v>52861.0</v>
      </c>
      <c r="AT268" s="161">
        <v>53227.0</v>
      </c>
      <c r="AU268" s="161">
        <v>53592.0</v>
      </c>
      <c r="AV268" s="161">
        <v>53957.0</v>
      </c>
      <c r="AW268" s="161">
        <v>54322.0</v>
      </c>
      <c r="AX268" s="161">
        <v>54688.0</v>
      </c>
      <c r="AY268" s="161">
        <v>55053.0</v>
      </c>
    </row>
    <row r="269" ht="13.5" hidden="1" customHeight="1">
      <c r="A269" s="183"/>
      <c r="B269" s="155"/>
      <c r="C269" s="155"/>
      <c r="D269" s="155"/>
      <c r="E269" s="155"/>
      <c r="F269" s="155"/>
      <c r="G269" s="156"/>
      <c r="H269" s="155"/>
      <c r="I269" s="161">
        <v>39713.0</v>
      </c>
      <c r="J269" s="161">
        <v>40079.0</v>
      </c>
      <c r="K269" s="161">
        <v>40444.0</v>
      </c>
      <c r="L269" s="161">
        <v>40809.0</v>
      </c>
      <c r="M269" s="161">
        <v>41174.0</v>
      </c>
      <c r="N269" s="161">
        <v>41540.0</v>
      </c>
      <c r="O269" s="161">
        <v>41905.0</v>
      </c>
      <c r="P269" s="161">
        <v>42270.0</v>
      </c>
      <c r="Q269" s="161">
        <v>42635.0</v>
      </c>
      <c r="R269" s="161">
        <v>43001.0</v>
      </c>
      <c r="S269" s="161">
        <v>43366.0</v>
      </c>
      <c r="T269" s="161">
        <v>43731.0</v>
      </c>
      <c r="U269" s="161">
        <v>44096.0</v>
      </c>
      <c r="V269" s="161">
        <v>44462.0</v>
      </c>
      <c r="W269" s="161">
        <v>44827.0</v>
      </c>
      <c r="X269" s="161">
        <v>45192.0</v>
      </c>
      <c r="Y269" s="161">
        <v>45557.0</v>
      </c>
      <c r="Z269" s="161">
        <v>45923.0</v>
      </c>
      <c r="AA269" s="161">
        <v>46288.0</v>
      </c>
      <c r="AB269" s="161">
        <v>46653.0</v>
      </c>
      <c r="AC269" s="161">
        <v>47018.0</v>
      </c>
      <c r="AD269" s="161">
        <v>47384.0</v>
      </c>
      <c r="AE269" s="161">
        <v>47749.0</v>
      </c>
      <c r="AF269" s="161">
        <v>48114.0</v>
      </c>
      <c r="AG269" s="161">
        <v>48479.0</v>
      </c>
      <c r="AH269" s="161">
        <v>48845.0</v>
      </c>
      <c r="AI269" s="161">
        <v>49210.0</v>
      </c>
      <c r="AJ269" s="161">
        <v>49575.0</v>
      </c>
      <c r="AK269" s="161">
        <v>49940.0</v>
      </c>
      <c r="AL269" s="161">
        <v>50306.0</v>
      </c>
      <c r="AM269" s="161">
        <v>50671.0</v>
      </c>
      <c r="AN269" s="161">
        <v>51036.0</v>
      </c>
      <c r="AO269" s="161">
        <v>51401.0</v>
      </c>
      <c r="AP269" s="161">
        <v>51767.0</v>
      </c>
      <c r="AQ269" s="161">
        <v>52132.0</v>
      </c>
      <c r="AR269" s="161">
        <v>52497.0</v>
      </c>
      <c r="AS269" s="161">
        <v>52862.0</v>
      </c>
      <c r="AT269" s="161">
        <v>53228.0</v>
      </c>
      <c r="AU269" s="161">
        <v>53593.0</v>
      </c>
      <c r="AV269" s="161">
        <v>53958.0</v>
      </c>
      <c r="AW269" s="161">
        <v>54323.0</v>
      </c>
      <c r="AX269" s="161">
        <v>54689.0</v>
      </c>
      <c r="AY269" s="161">
        <v>55054.0</v>
      </c>
    </row>
    <row r="270" ht="13.5" hidden="1" customHeight="1">
      <c r="A270" s="183"/>
      <c r="B270" s="155"/>
      <c r="C270" s="155"/>
      <c r="D270" s="155"/>
      <c r="E270" s="155"/>
      <c r="F270" s="155"/>
      <c r="G270" s="156"/>
      <c r="H270" s="155"/>
      <c r="I270" s="161">
        <v>39714.0</v>
      </c>
      <c r="J270" s="161">
        <v>40080.0</v>
      </c>
      <c r="K270" s="161">
        <v>40445.0</v>
      </c>
      <c r="L270" s="161">
        <v>40810.0</v>
      </c>
      <c r="M270" s="161">
        <v>41175.0</v>
      </c>
      <c r="N270" s="161">
        <v>41541.0</v>
      </c>
      <c r="O270" s="161">
        <v>41906.0</v>
      </c>
      <c r="P270" s="161">
        <v>42271.0</v>
      </c>
      <c r="Q270" s="161">
        <v>42636.0</v>
      </c>
      <c r="R270" s="161">
        <v>43002.0</v>
      </c>
      <c r="S270" s="161">
        <v>43367.0</v>
      </c>
      <c r="T270" s="161">
        <v>43732.0</v>
      </c>
      <c r="U270" s="161">
        <v>44097.0</v>
      </c>
      <c r="V270" s="161">
        <v>44463.0</v>
      </c>
      <c r="W270" s="161">
        <v>44828.0</v>
      </c>
      <c r="X270" s="161">
        <v>45193.0</v>
      </c>
      <c r="Y270" s="161">
        <v>45558.0</v>
      </c>
      <c r="Z270" s="161">
        <v>45924.0</v>
      </c>
      <c r="AA270" s="161">
        <v>46289.0</v>
      </c>
      <c r="AB270" s="161">
        <v>46654.0</v>
      </c>
      <c r="AC270" s="161">
        <v>47019.0</v>
      </c>
      <c r="AD270" s="161">
        <v>47385.0</v>
      </c>
      <c r="AE270" s="161">
        <v>47750.0</v>
      </c>
      <c r="AF270" s="161">
        <v>48115.0</v>
      </c>
      <c r="AG270" s="161">
        <v>48480.0</v>
      </c>
      <c r="AH270" s="161">
        <v>48846.0</v>
      </c>
      <c r="AI270" s="161">
        <v>49211.0</v>
      </c>
      <c r="AJ270" s="161">
        <v>49576.0</v>
      </c>
      <c r="AK270" s="161">
        <v>49941.0</v>
      </c>
      <c r="AL270" s="161">
        <v>50307.0</v>
      </c>
      <c r="AM270" s="161">
        <v>50672.0</v>
      </c>
      <c r="AN270" s="161">
        <v>51037.0</v>
      </c>
      <c r="AO270" s="161">
        <v>51402.0</v>
      </c>
      <c r="AP270" s="161">
        <v>51768.0</v>
      </c>
      <c r="AQ270" s="161">
        <v>52133.0</v>
      </c>
      <c r="AR270" s="161">
        <v>52498.0</v>
      </c>
      <c r="AS270" s="161">
        <v>52863.0</v>
      </c>
      <c r="AT270" s="161">
        <v>53229.0</v>
      </c>
      <c r="AU270" s="161">
        <v>53594.0</v>
      </c>
      <c r="AV270" s="161">
        <v>53959.0</v>
      </c>
      <c r="AW270" s="161">
        <v>54324.0</v>
      </c>
      <c r="AX270" s="161">
        <v>54690.0</v>
      </c>
      <c r="AY270" s="161">
        <v>55055.0</v>
      </c>
    </row>
    <row r="271" ht="13.5" hidden="1" customHeight="1">
      <c r="A271" s="183"/>
      <c r="B271" s="155"/>
      <c r="C271" s="155"/>
      <c r="D271" s="155"/>
      <c r="E271" s="155"/>
      <c r="F271" s="155"/>
      <c r="G271" s="156"/>
      <c r="H271" s="155"/>
      <c r="I271" s="161">
        <v>39715.0</v>
      </c>
      <c r="J271" s="161">
        <v>40081.0</v>
      </c>
      <c r="K271" s="161">
        <v>40446.0</v>
      </c>
      <c r="L271" s="161">
        <v>40811.0</v>
      </c>
      <c r="M271" s="161">
        <v>41176.0</v>
      </c>
      <c r="N271" s="161">
        <v>41542.0</v>
      </c>
      <c r="O271" s="161">
        <v>41907.0</v>
      </c>
      <c r="P271" s="161">
        <v>42272.0</v>
      </c>
      <c r="Q271" s="161">
        <v>42637.0</v>
      </c>
      <c r="R271" s="161">
        <v>43003.0</v>
      </c>
      <c r="S271" s="161">
        <v>43368.0</v>
      </c>
      <c r="T271" s="161">
        <v>43733.0</v>
      </c>
      <c r="U271" s="161">
        <v>44098.0</v>
      </c>
      <c r="V271" s="161">
        <v>44464.0</v>
      </c>
      <c r="W271" s="161">
        <v>44829.0</v>
      </c>
      <c r="X271" s="161">
        <v>45194.0</v>
      </c>
      <c r="Y271" s="161">
        <v>45559.0</v>
      </c>
      <c r="Z271" s="161">
        <v>45925.0</v>
      </c>
      <c r="AA271" s="161">
        <v>46290.0</v>
      </c>
      <c r="AB271" s="161">
        <v>46655.0</v>
      </c>
      <c r="AC271" s="161">
        <v>47020.0</v>
      </c>
      <c r="AD271" s="161">
        <v>47386.0</v>
      </c>
      <c r="AE271" s="161">
        <v>47751.0</v>
      </c>
      <c r="AF271" s="161">
        <v>48116.0</v>
      </c>
      <c r="AG271" s="161">
        <v>48481.0</v>
      </c>
      <c r="AH271" s="161">
        <v>48847.0</v>
      </c>
      <c r="AI271" s="161">
        <v>49212.0</v>
      </c>
      <c r="AJ271" s="161">
        <v>49577.0</v>
      </c>
      <c r="AK271" s="161">
        <v>49942.0</v>
      </c>
      <c r="AL271" s="161">
        <v>50308.0</v>
      </c>
      <c r="AM271" s="161">
        <v>50673.0</v>
      </c>
      <c r="AN271" s="161">
        <v>51038.0</v>
      </c>
      <c r="AO271" s="161">
        <v>51403.0</v>
      </c>
      <c r="AP271" s="161">
        <v>51769.0</v>
      </c>
      <c r="AQ271" s="161">
        <v>52134.0</v>
      </c>
      <c r="AR271" s="161">
        <v>52499.0</v>
      </c>
      <c r="AS271" s="161">
        <v>52864.0</v>
      </c>
      <c r="AT271" s="161">
        <v>53230.0</v>
      </c>
      <c r="AU271" s="161">
        <v>53595.0</v>
      </c>
      <c r="AV271" s="161">
        <v>53960.0</v>
      </c>
      <c r="AW271" s="161">
        <v>54325.0</v>
      </c>
      <c r="AX271" s="161">
        <v>54691.0</v>
      </c>
      <c r="AY271" s="161">
        <v>55056.0</v>
      </c>
    </row>
    <row r="272" ht="13.5" hidden="1" customHeight="1">
      <c r="A272" s="183"/>
      <c r="B272" s="155"/>
      <c r="C272" s="155"/>
      <c r="D272" s="155"/>
      <c r="E272" s="155"/>
      <c r="F272" s="155"/>
      <c r="G272" s="156"/>
      <c r="H272" s="155"/>
      <c r="I272" s="161">
        <v>39716.0</v>
      </c>
      <c r="J272" s="161">
        <v>40082.0</v>
      </c>
      <c r="K272" s="161">
        <v>40447.0</v>
      </c>
      <c r="L272" s="161">
        <v>40812.0</v>
      </c>
      <c r="M272" s="161">
        <v>41177.0</v>
      </c>
      <c r="N272" s="161">
        <v>41543.0</v>
      </c>
      <c r="O272" s="161">
        <v>41908.0</v>
      </c>
      <c r="P272" s="161">
        <v>42273.0</v>
      </c>
      <c r="Q272" s="161">
        <v>42638.0</v>
      </c>
      <c r="R272" s="161">
        <v>43004.0</v>
      </c>
      <c r="S272" s="161">
        <v>43369.0</v>
      </c>
      <c r="T272" s="161">
        <v>43734.0</v>
      </c>
      <c r="U272" s="161">
        <v>44099.0</v>
      </c>
      <c r="V272" s="161">
        <v>44465.0</v>
      </c>
      <c r="W272" s="161">
        <v>44830.0</v>
      </c>
      <c r="X272" s="161">
        <v>45195.0</v>
      </c>
      <c r="Y272" s="161">
        <v>45560.0</v>
      </c>
      <c r="Z272" s="161">
        <v>45926.0</v>
      </c>
      <c r="AA272" s="161">
        <v>46291.0</v>
      </c>
      <c r="AB272" s="161">
        <v>46656.0</v>
      </c>
      <c r="AC272" s="161">
        <v>47021.0</v>
      </c>
      <c r="AD272" s="161">
        <v>47387.0</v>
      </c>
      <c r="AE272" s="161">
        <v>47752.0</v>
      </c>
      <c r="AF272" s="161">
        <v>48117.0</v>
      </c>
      <c r="AG272" s="161">
        <v>48482.0</v>
      </c>
      <c r="AH272" s="161">
        <v>48848.0</v>
      </c>
      <c r="AI272" s="161">
        <v>49213.0</v>
      </c>
      <c r="AJ272" s="161">
        <v>49578.0</v>
      </c>
      <c r="AK272" s="161">
        <v>49943.0</v>
      </c>
      <c r="AL272" s="161">
        <v>50309.0</v>
      </c>
      <c r="AM272" s="161">
        <v>50674.0</v>
      </c>
      <c r="AN272" s="161">
        <v>51039.0</v>
      </c>
      <c r="AO272" s="161">
        <v>51404.0</v>
      </c>
      <c r="AP272" s="161">
        <v>51770.0</v>
      </c>
      <c r="AQ272" s="161">
        <v>52135.0</v>
      </c>
      <c r="AR272" s="161">
        <v>52500.0</v>
      </c>
      <c r="AS272" s="161">
        <v>52865.0</v>
      </c>
      <c r="AT272" s="161">
        <v>53231.0</v>
      </c>
      <c r="AU272" s="161">
        <v>53596.0</v>
      </c>
      <c r="AV272" s="161">
        <v>53961.0</v>
      </c>
      <c r="AW272" s="161">
        <v>54326.0</v>
      </c>
      <c r="AX272" s="161">
        <v>54692.0</v>
      </c>
      <c r="AY272" s="161">
        <v>55057.0</v>
      </c>
    </row>
    <row r="273" ht="13.5" hidden="1" customHeight="1">
      <c r="A273" s="183"/>
      <c r="B273" s="155"/>
      <c r="C273" s="155"/>
      <c r="D273" s="155"/>
      <c r="E273" s="155"/>
      <c r="F273" s="155"/>
      <c r="G273" s="156"/>
      <c r="H273" s="155"/>
      <c r="I273" s="161">
        <v>39717.0</v>
      </c>
      <c r="J273" s="161">
        <v>40083.0</v>
      </c>
      <c r="K273" s="161">
        <v>40448.0</v>
      </c>
      <c r="L273" s="161">
        <v>40813.0</v>
      </c>
      <c r="M273" s="161">
        <v>41178.0</v>
      </c>
      <c r="N273" s="161">
        <v>41544.0</v>
      </c>
      <c r="O273" s="161">
        <v>41909.0</v>
      </c>
      <c r="P273" s="161">
        <v>42274.0</v>
      </c>
      <c r="Q273" s="161">
        <v>42639.0</v>
      </c>
      <c r="R273" s="161">
        <v>43005.0</v>
      </c>
      <c r="S273" s="161">
        <v>43370.0</v>
      </c>
      <c r="T273" s="161">
        <v>43735.0</v>
      </c>
      <c r="U273" s="161">
        <v>44100.0</v>
      </c>
      <c r="V273" s="161">
        <v>44466.0</v>
      </c>
      <c r="W273" s="161">
        <v>44831.0</v>
      </c>
      <c r="X273" s="161">
        <v>45196.0</v>
      </c>
      <c r="Y273" s="161">
        <v>45561.0</v>
      </c>
      <c r="Z273" s="161">
        <v>45927.0</v>
      </c>
      <c r="AA273" s="161">
        <v>46292.0</v>
      </c>
      <c r="AB273" s="161">
        <v>46657.0</v>
      </c>
      <c r="AC273" s="161">
        <v>47022.0</v>
      </c>
      <c r="AD273" s="161">
        <v>47388.0</v>
      </c>
      <c r="AE273" s="161">
        <v>47753.0</v>
      </c>
      <c r="AF273" s="161">
        <v>48118.0</v>
      </c>
      <c r="AG273" s="161">
        <v>48483.0</v>
      </c>
      <c r="AH273" s="161">
        <v>48849.0</v>
      </c>
      <c r="AI273" s="161">
        <v>49214.0</v>
      </c>
      <c r="AJ273" s="161">
        <v>49579.0</v>
      </c>
      <c r="AK273" s="161">
        <v>49944.0</v>
      </c>
      <c r="AL273" s="161">
        <v>50310.0</v>
      </c>
      <c r="AM273" s="161">
        <v>50675.0</v>
      </c>
      <c r="AN273" s="161">
        <v>51040.0</v>
      </c>
      <c r="AO273" s="161">
        <v>51405.0</v>
      </c>
      <c r="AP273" s="161">
        <v>51771.0</v>
      </c>
      <c r="AQ273" s="161">
        <v>52136.0</v>
      </c>
      <c r="AR273" s="161">
        <v>52501.0</v>
      </c>
      <c r="AS273" s="161">
        <v>52866.0</v>
      </c>
      <c r="AT273" s="161">
        <v>53232.0</v>
      </c>
      <c r="AU273" s="161">
        <v>53597.0</v>
      </c>
      <c r="AV273" s="161">
        <v>53962.0</v>
      </c>
      <c r="AW273" s="161">
        <v>54327.0</v>
      </c>
      <c r="AX273" s="161">
        <v>54693.0</v>
      </c>
      <c r="AY273" s="161">
        <v>55058.0</v>
      </c>
    </row>
    <row r="274" ht="13.5" hidden="1" customHeight="1">
      <c r="A274" s="183"/>
      <c r="B274" s="155"/>
      <c r="C274" s="155"/>
      <c r="D274" s="155"/>
      <c r="E274" s="155"/>
      <c r="F274" s="155"/>
      <c r="G274" s="156"/>
      <c r="H274" s="155"/>
      <c r="I274" s="161">
        <v>39718.0</v>
      </c>
      <c r="J274" s="161">
        <v>40084.0</v>
      </c>
      <c r="K274" s="161">
        <v>40449.0</v>
      </c>
      <c r="L274" s="161">
        <v>40814.0</v>
      </c>
      <c r="M274" s="161">
        <v>41179.0</v>
      </c>
      <c r="N274" s="161">
        <v>41545.0</v>
      </c>
      <c r="O274" s="161">
        <v>41910.0</v>
      </c>
      <c r="P274" s="161">
        <v>42275.0</v>
      </c>
      <c r="Q274" s="161">
        <v>42640.0</v>
      </c>
      <c r="R274" s="161">
        <v>43006.0</v>
      </c>
      <c r="S274" s="161">
        <v>43371.0</v>
      </c>
      <c r="T274" s="161">
        <v>43736.0</v>
      </c>
      <c r="U274" s="161">
        <v>44101.0</v>
      </c>
      <c r="V274" s="161">
        <v>44467.0</v>
      </c>
      <c r="W274" s="161">
        <v>44832.0</v>
      </c>
      <c r="X274" s="161">
        <v>45197.0</v>
      </c>
      <c r="Y274" s="161">
        <v>45562.0</v>
      </c>
      <c r="Z274" s="161">
        <v>45928.0</v>
      </c>
      <c r="AA274" s="161">
        <v>46293.0</v>
      </c>
      <c r="AB274" s="161">
        <v>46658.0</v>
      </c>
      <c r="AC274" s="161">
        <v>47023.0</v>
      </c>
      <c r="AD274" s="161">
        <v>47389.0</v>
      </c>
      <c r="AE274" s="161">
        <v>47754.0</v>
      </c>
      <c r="AF274" s="161">
        <v>48119.0</v>
      </c>
      <c r="AG274" s="161">
        <v>48484.0</v>
      </c>
      <c r="AH274" s="161">
        <v>48850.0</v>
      </c>
      <c r="AI274" s="161">
        <v>49215.0</v>
      </c>
      <c r="AJ274" s="161">
        <v>49580.0</v>
      </c>
      <c r="AK274" s="161">
        <v>49945.0</v>
      </c>
      <c r="AL274" s="161">
        <v>50311.0</v>
      </c>
      <c r="AM274" s="161">
        <v>50676.0</v>
      </c>
      <c r="AN274" s="161">
        <v>51041.0</v>
      </c>
      <c r="AO274" s="161">
        <v>51406.0</v>
      </c>
      <c r="AP274" s="161">
        <v>51772.0</v>
      </c>
      <c r="AQ274" s="161">
        <v>52137.0</v>
      </c>
      <c r="AR274" s="161">
        <v>52502.0</v>
      </c>
      <c r="AS274" s="161">
        <v>52867.0</v>
      </c>
      <c r="AT274" s="161">
        <v>53233.0</v>
      </c>
      <c r="AU274" s="161">
        <v>53598.0</v>
      </c>
      <c r="AV274" s="161">
        <v>53963.0</v>
      </c>
      <c r="AW274" s="161">
        <v>54328.0</v>
      </c>
      <c r="AX274" s="161">
        <v>54694.0</v>
      </c>
      <c r="AY274" s="161">
        <v>55059.0</v>
      </c>
    </row>
    <row r="275" ht="13.5" hidden="1" customHeight="1">
      <c r="A275" s="183"/>
      <c r="B275" s="155"/>
      <c r="C275" s="155"/>
      <c r="D275" s="155"/>
      <c r="E275" s="155"/>
      <c r="F275" s="155"/>
      <c r="G275" s="156"/>
      <c r="H275" s="155"/>
      <c r="I275" s="161">
        <v>39719.0</v>
      </c>
      <c r="J275" s="161">
        <v>40085.0</v>
      </c>
      <c r="K275" s="161">
        <v>40450.0</v>
      </c>
      <c r="L275" s="161">
        <v>40815.0</v>
      </c>
      <c r="M275" s="161">
        <v>41180.0</v>
      </c>
      <c r="N275" s="161">
        <v>41546.0</v>
      </c>
      <c r="O275" s="161">
        <v>41911.0</v>
      </c>
      <c r="P275" s="161">
        <v>42276.0</v>
      </c>
      <c r="Q275" s="161">
        <v>42641.0</v>
      </c>
      <c r="R275" s="161">
        <v>43007.0</v>
      </c>
      <c r="S275" s="161">
        <v>43372.0</v>
      </c>
      <c r="T275" s="161">
        <v>43737.0</v>
      </c>
      <c r="U275" s="161">
        <v>44102.0</v>
      </c>
      <c r="V275" s="161">
        <v>44468.0</v>
      </c>
      <c r="W275" s="161">
        <v>44833.0</v>
      </c>
      <c r="X275" s="161">
        <v>45198.0</v>
      </c>
      <c r="Y275" s="161">
        <v>45563.0</v>
      </c>
      <c r="Z275" s="161">
        <v>45929.0</v>
      </c>
      <c r="AA275" s="161">
        <v>46294.0</v>
      </c>
      <c r="AB275" s="161">
        <v>46659.0</v>
      </c>
      <c r="AC275" s="161">
        <v>47024.0</v>
      </c>
      <c r="AD275" s="161">
        <v>47390.0</v>
      </c>
      <c r="AE275" s="161">
        <v>47755.0</v>
      </c>
      <c r="AF275" s="161">
        <v>48120.0</v>
      </c>
      <c r="AG275" s="161">
        <v>48485.0</v>
      </c>
      <c r="AH275" s="161">
        <v>48851.0</v>
      </c>
      <c r="AI275" s="161">
        <v>49216.0</v>
      </c>
      <c r="AJ275" s="161">
        <v>49581.0</v>
      </c>
      <c r="AK275" s="161">
        <v>49946.0</v>
      </c>
      <c r="AL275" s="161">
        <v>50312.0</v>
      </c>
      <c r="AM275" s="161">
        <v>50677.0</v>
      </c>
      <c r="AN275" s="161">
        <v>51042.0</v>
      </c>
      <c r="AO275" s="161">
        <v>51407.0</v>
      </c>
      <c r="AP275" s="161">
        <v>51773.0</v>
      </c>
      <c r="AQ275" s="161">
        <v>52138.0</v>
      </c>
      <c r="AR275" s="161">
        <v>52503.0</v>
      </c>
      <c r="AS275" s="161">
        <v>52868.0</v>
      </c>
      <c r="AT275" s="161">
        <v>53234.0</v>
      </c>
      <c r="AU275" s="161">
        <v>53599.0</v>
      </c>
      <c r="AV275" s="161">
        <v>53964.0</v>
      </c>
      <c r="AW275" s="161">
        <v>54329.0</v>
      </c>
      <c r="AX275" s="161">
        <v>54695.0</v>
      </c>
      <c r="AY275" s="161">
        <v>55060.0</v>
      </c>
    </row>
    <row r="276" ht="13.5" hidden="1" customHeight="1">
      <c r="A276" s="183"/>
      <c r="B276" s="155"/>
      <c r="C276" s="155"/>
      <c r="D276" s="155"/>
      <c r="E276" s="155"/>
      <c r="F276" s="155"/>
      <c r="G276" s="156"/>
      <c r="H276" s="155"/>
      <c r="I276" s="161">
        <v>39720.0</v>
      </c>
      <c r="J276" s="161">
        <v>40086.0</v>
      </c>
      <c r="K276" s="161">
        <v>40451.0</v>
      </c>
      <c r="L276" s="161">
        <v>40816.0</v>
      </c>
      <c r="M276" s="161">
        <v>41181.0</v>
      </c>
      <c r="N276" s="161">
        <v>41547.0</v>
      </c>
      <c r="O276" s="161">
        <v>41912.0</v>
      </c>
      <c r="P276" s="161">
        <v>42277.0</v>
      </c>
      <c r="Q276" s="161">
        <v>42642.0</v>
      </c>
      <c r="R276" s="161">
        <v>43008.0</v>
      </c>
      <c r="S276" s="161">
        <v>43373.0</v>
      </c>
      <c r="T276" s="161">
        <v>43738.0</v>
      </c>
      <c r="U276" s="161">
        <v>44103.0</v>
      </c>
      <c r="V276" s="161">
        <v>44469.0</v>
      </c>
      <c r="W276" s="161">
        <v>44834.0</v>
      </c>
      <c r="X276" s="161">
        <v>45199.0</v>
      </c>
      <c r="Y276" s="161">
        <v>45564.0</v>
      </c>
      <c r="Z276" s="161">
        <v>45930.0</v>
      </c>
      <c r="AA276" s="161">
        <v>46295.0</v>
      </c>
      <c r="AB276" s="161">
        <v>46660.0</v>
      </c>
      <c r="AC276" s="161">
        <v>47025.0</v>
      </c>
      <c r="AD276" s="161">
        <v>47391.0</v>
      </c>
      <c r="AE276" s="161">
        <v>47756.0</v>
      </c>
      <c r="AF276" s="161">
        <v>48121.0</v>
      </c>
      <c r="AG276" s="161">
        <v>48486.0</v>
      </c>
      <c r="AH276" s="161">
        <v>48852.0</v>
      </c>
      <c r="AI276" s="161">
        <v>49217.0</v>
      </c>
      <c r="AJ276" s="161">
        <v>49582.0</v>
      </c>
      <c r="AK276" s="161">
        <v>49947.0</v>
      </c>
      <c r="AL276" s="161">
        <v>50313.0</v>
      </c>
      <c r="AM276" s="161">
        <v>50678.0</v>
      </c>
      <c r="AN276" s="161">
        <v>51043.0</v>
      </c>
      <c r="AO276" s="161">
        <v>51408.0</v>
      </c>
      <c r="AP276" s="161">
        <v>51774.0</v>
      </c>
      <c r="AQ276" s="161">
        <v>52139.0</v>
      </c>
      <c r="AR276" s="161">
        <v>52504.0</v>
      </c>
      <c r="AS276" s="161">
        <v>52869.0</v>
      </c>
      <c r="AT276" s="161">
        <v>53235.0</v>
      </c>
      <c r="AU276" s="161">
        <v>53600.0</v>
      </c>
      <c r="AV276" s="161">
        <v>53965.0</v>
      </c>
      <c r="AW276" s="161">
        <v>54330.0</v>
      </c>
      <c r="AX276" s="161">
        <v>54696.0</v>
      </c>
      <c r="AY276" s="161">
        <v>55061.0</v>
      </c>
    </row>
    <row r="277" ht="13.5" hidden="1" customHeight="1">
      <c r="A277" s="183"/>
      <c r="B277" s="155"/>
      <c r="C277" s="155"/>
      <c r="D277" s="155"/>
      <c r="E277" s="155"/>
      <c r="F277" s="155"/>
      <c r="G277" s="156"/>
      <c r="H277" s="155"/>
      <c r="I277" s="161">
        <v>39721.0</v>
      </c>
      <c r="J277" s="161">
        <v>40087.0</v>
      </c>
      <c r="K277" s="161">
        <v>40452.0</v>
      </c>
      <c r="L277" s="161">
        <v>40817.0</v>
      </c>
      <c r="M277" s="161">
        <v>41182.0</v>
      </c>
      <c r="N277" s="161">
        <v>41548.0</v>
      </c>
      <c r="O277" s="161">
        <v>41913.0</v>
      </c>
      <c r="P277" s="161">
        <v>42278.0</v>
      </c>
      <c r="Q277" s="161">
        <v>42643.0</v>
      </c>
      <c r="R277" s="161">
        <v>43009.0</v>
      </c>
      <c r="S277" s="161">
        <v>43374.0</v>
      </c>
      <c r="T277" s="161">
        <v>43739.0</v>
      </c>
      <c r="U277" s="161">
        <v>44104.0</v>
      </c>
      <c r="V277" s="161">
        <v>44470.0</v>
      </c>
      <c r="W277" s="161">
        <v>44835.0</v>
      </c>
      <c r="X277" s="161">
        <v>45200.0</v>
      </c>
      <c r="Y277" s="161">
        <v>45565.0</v>
      </c>
      <c r="Z277" s="161">
        <v>45931.0</v>
      </c>
      <c r="AA277" s="161">
        <v>46296.0</v>
      </c>
      <c r="AB277" s="161">
        <v>46661.0</v>
      </c>
      <c r="AC277" s="161">
        <v>47026.0</v>
      </c>
      <c r="AD277" s="161">
        <v>47392.0</v>
      </c>
      <c r="AE277" s="161">
        <v>47757.0</v>
      </c>
      <c r="AF277" s="161">
        <v>48122.0</v>
      </c>
      <c r="AG277" s="161">
        <v>48487.0</v>
      </c>
      <c r="AH277" s="161">
        <v>48853.0</v>
      </c>
      <c r="AI277" s="161">
        <v>49218.0</v>
      </c>
      <c r="AJ277" s="161">
        <v>49583.0</v>
      </c>
      <c r="AK277" s="161">
        <v>49948.0</v>
      </c>
      <c r="AL277" s="161">
        <v>50314.0</v>
      </c>
      <c r="AM277" s="161">
        <v>50679.0</v>
      </c>
      <c r="AN277" s="161">
        <v>51044.0</v>
      </c>
      <c r="AO277" s="161">
        <v>51409.0</v>
      </c>
      <c r="AP277" s="161">
        <v>51775.0</v>
      </c>
      <c r="AQ277" s="161">
        <v>52140.0</v>
      </c>
      <c r="AR277" s="161">
        <v>52505.0</v>
      </c>
      <c r="AS277" s="161">
        <v>52870.0</v>
      </c>
      <c r="AT277" s="161">
        <v>53236.0</v>
      </c>
      <c r="AU277" s="161">
        <v>53601.0</v>
      </c>
      <c r="AV277" s="161">
        <v>53966.0</v>
      </c>
      <c r="AW277" s="161">
        <v>54331.0</v>
      </c>
      <c r="AX277" s="161">
        <v>54697.0</v>
      </c>
      <c r="AY277" s="161">
        <v>55062.0</v>
      </c>
    </row>
    <row r="278" ht="13.5" hidden="1" customHeight="1">
      <c r="A278" s="183"/>
      <c r="B278" s="155"/>
      <c r="C278" s="155"/>
      <c r="D278" s="155"/>
      <c r="E278" s="155"/>
      <c r="F278" s="155"/>
      <c r="G278" s="156"/>
      <c r="H278" s="155"/>
      <c r="I278" s="161">
        <v>39722.0</v>
      </c>
      <c r="J278" s="161">
        <v>40088.0</v>
      </c>
      <c r="K278" s="161">
        <v>40453.0</v>
      </c>
      <c r="L278" s="161">
        <v>40818.0</v>
      </c>
      <c r="M278" s="161">
        <v>41183.0</v>
      </c>
      <c r="N278" s="161">
        <v>41549.0</v>
      </c>
      <c r="O278" s="161">
        <v>41914.0</v>
      </c>
      <c r="P278" s="161">
        <v>42279.0</v>
      </c>
      <c r="Q278" s="161">
        <v>42644.0</v>
      </c>
      <c r="R278" s="161">
        <v>43010.0</v>
      </c>
      <c r="S278" s="161">
        <v>43375.0</v>
      </c>
      <c r="T278" s="161">
        <v>43740.0</v>
      </c>
      <c r="U278" s="161">
        <v>44105.0</v>
      </c>
      <c r="V278" s="161">
        <v>44471.0</v>
      </c>
      <c r="W278" s="161">
        <v>44836.0</v>
      </c>
      <c r="X278" s="161">
        <v>45201.0</v>
      </c>
      <c r="Y278" s="161">
        <v>45566.0</v>
      </c>
      <c r="Z278" s="161">
        <v>45932.0</v>
      </c>
      <c r="AA278" s="161">
        <v>46297.0</v>
      </c>
      <c r="AB278" s="161">
        <v>46662.0</v>
      </c>
      <c r="AC278" s="161">
        <v>47027.0</v>
      </c>
      <c r="AD278" s="161">
        <v>47393.0</v>
      </c>
      <c r="AE278" s="161">
        <v>47758.0</v>
      </c>
      <c r="AF278" s="161">
        <v>48123.0</v>
      </c>
      <c r="AG278" s="161">
        <v>48488.0</v>
      </c>
      <c r="AH278" s="161">
        <v>48854.0</v>
      </c>
      <c r="AI278" s="161">
        <v>49219.0</v>
      </c>
      <c r="AJ278" s="161">
        <v>49584.0</v>
      </c>
      <c r="AK278" s="161">
        <v>49949.0</v>
      </c>
      <c r="AL278" s="161">
        <v>50315.0</v>
      </c>
      <c r="AM278" s="161">
        <v>50680.0</v>
      </c>
      <c r="AN278" s="161">
        <v>51045.0</v>
      </c>
      <c r="AO278" s="161">
        <v>51410.0</v>
      </c>
      <c r="AP278" s="161">
        <v>51776.0</v>
      </c>
      <c r="AQ278" s="161">
        <v>52141.0</v>
      </c>
      <c r="AR278" s="161">
        <v>52506.0</v>
      </c>
      <c r="AS278" s="161">
        <v>52871.0</v>
      </c>
      <c r="AT278" s="161">
        <v>53237.0</v>
      </c>
      <c r="AU278" s="161">
        <v>53602.0</v>
      </c>
      <c r="AV278" s="161">
        <v>53967.0</v>
      </c>
      <c r="AW278" s="161">
        <v>54332.0</v>
      </c>
      <c r="AX278" s="161">
        <v>54698.0</v>
      </c>
      <c r="AY278" s="161">
        <v>55063.0</v>
      </c>
    </row>
    <row r="279" ht="13.5" hidden="1" customHeight="1">
      <c r="A279" s="183"/>
      <c r="B279" s="155"/>
      <c r="C279" s="155"/>
      <c r="D279" s="155"/>
      <c r="E279" s="155"/>
      <c r="F279" s="155"/>
      <c r="G279" s="156"/>
      <c r="H279" s="155"/>
      <c r="I279" s="161">
        <v>39723.0</v>
      </c>
      <c r="J279" s="161">
        <v>40089.0</v>
      </c>
      <c r="K279" s="161">
        <v>40454.0</v>
      </c>
      <c r="L279" s="161">
        <v>40819.0</v>
      </c>
      <c r="M279" s="161">
        <v>41184.0</v>
      </c>
      <c r="N279" s="161">
        <v>41550.0</v>
      </c>
      <c r="O279" s="161">
        <v>41915.0</v>
      </c>
      <c r="P279" s="161">
        <v>42280.0</v>
      </c>
      <c r="Q279" s="161">
        <v>42645.0</v>
      </c>
      <c r="R279" s="161">
        <v>43011.0</v>
      </c>
      <c r="S279" s="161">
        <v>43376.0</v>
      </c>
      <c r="T279" s="161">
        <v>43741.0</v>
      </c>
      <c r="U279" s="161">
        <v>44106.0</v>
      </c>
      <c r="V279" s="161">
        <v>44472.0</v>
      </c>
      <c r="W279" s="161">
        <v>44837.0</v>
      </c>
      <c r="X279" s="161">
        <v>45202.0</v>
      </c>
      <c r="Y279" s="161">
        <v>45567.0</v>
      </c>
      <c r="Z279" s="161">
        <v>45933.0</v>
      </c>
      <c r="AA279" s="161">
        <v>46298.0</v>
      </c>
      <c r="AB279" s="161">
        <v>46663.0</v>
      </c>
      <c r="AC279" s="161">
        <v>47028.0</v>
      </c>
      <c r="AD279" s="161">
        <v>47394.0</v>
      </c>
      <c r="AE279" s="161">
        <v>47759.0</v>
      </c>
      <c r="AF279" s="161">
        <v>48124.0</v>
      </c>
      <c r="AG279" s="161">
        <v>48489.0</v>
      </c>
      <c r="AH279" s="161">
        <v>48855.0</v>
      </c>
      <c r="AI279" s="161">
        <v>49220.0</v>
      </c>
      <c r="AJ279" s="161">
        <v>49585.0</v>
      </c>
      <c r="AK279" s="161">
        <v>49950.0</v>
      </c>
      <c r="AL279" s="161">
        <v>50316.0</v>
      </c>
      <c r="AM279" s="161">
        <v>50681.0</v>
      </c>
      <c r="AN279" s="161">
        <v>51046.0</v>
      </c>
      <c r="AO279" s="161">
        <v>51411.0</v>
      </c>
      <c r="AP279" s="161">
        <v>51777.0</v>
      </c>
      <c r="AQ279" s="161">
        <v>52142.0</v>
      </c>
      <c r="AR279" s="161">
        <v>52507.0</v>
      </c>
      <c r="AS279" s="161">
        <v>52872.0</v>
      </c>
      <c r="AT279" s="161">
        <v>53238.0</v>
      </c>
      <c r="AU279" s="161">
        <v>53603.0</v>
      </c>
      <c r="AV279" s="161">
        <v>53968.0</v>
      </c>
      <c r="AW279" s="161">
        <v>54333.0</v>
      </c>
      <c r="AX279" s="161">
        <v>54699.0</v>
      </c>
      <c r="AY279" s="161">
        <v>55064.0</v>
      </c>
    </row>
    <row r="280" ht="13.5" hidden="1" customHeight="1">
      <c r="A280" s="183"/>
      <c r="B280" s="155"/>
      <c r="C280" s="155"/>
      <c r="D280" s="155"/>
      <c r="E280" s="155"/>
      <c r="F280" s="155"/>
      <c r="G280" s="156"/>
      <c r="H280" s="155"/>
      <c r="I280" s="161">
        <v>39724.0</v>
      </c>
      <c r="J280" s="161">
        <v>40090.0</v>
      </c>
      <c r="K280" s="161">
        <v>40455.0</v>
      </c>
      <c r="L280" s="161">
        <v>40820.0</v>
      </c>
      <c r="M280" s="161">
        <v>41185.0</v>
      </c>
      <c r="N280" s="161">
        <v>41551.0</v>
      </c>
      <c r="O280" s="161">
        <v>41916.0</v>
      </c>
      <c r="P280" s="161">
        <v>42281.0</v>
      </c>
      <c r="Q280" s="161">
        <v>42646.0</v>
      </c>
      <c r="R280" s="161">
        <v>43012.0</v>
      </c>
      <c r="S280" s="161">
        <v>43377.0</v>
      </c>
      <c r="T280" s="161">
        <v>43742.0</v>
      </c>
      <c r="U280" s="161">
        <v>44107.0</v>
      </c>
      <c r="V280" s="161">
        <v>44473.0</v>
      </c>
      <c r="W280" s="161">
        <v>44838.0</v>
      </c>
      <c r="X280" s="161">
        <v>45203.0</v>
      </c>
      <c r="Y280" s="161">
        <v>45568.0</v>
      </c>
      <c r="Z280" s="161">
        <v>45934.0</v>
      </c>
      <c r="AA280" s="161">
        <v>46299.0</v>
      </c>
      <c r="AB280" s="161">
        <v>46664.0</v>
      </c>
      <c r="AC280" s="161">
        <v>47029.0</v>
      </c>
      <c r="AD280" s="161">
        <v>47395.0</v>
      </c>
      <c r="AE280" s="161">
        <v>47760.0</v>
      </c>
      <c r="AF280" s="161">
        <v>48125.0</v>
      </c>
      <c r="AG280" s="161">
        <v>48490.0</v>
      </c>
      <c r="AH280" s="161">
        <v>48856.0</v>
      </c>
      <c r="AI280" s="161">
        <v>49221.0</v>
      </c>
      <c r="AJ280" s="161">
        <v>49586.0</v>
      </c>
      <c r="AK280" s="161">
        <v>49951.0</v>
      </c>
      <c r="AL280" s="161">
        <v>50317.0</v>
      </c>
      <c r="AM280" s="161">
        <v>50682.0</v>
      </c>
      <c r="AN280" s="161">
        <v>51047.0</v>
      </c>
      <c r="AO280" s="161">
        <v>51412.0</v>
      </c>
      <c r="AP280" s="161">
        <v>51778.0</v>
      </c>
      <c r="AQ280" s="161">
        <v>52143.0</v>
      </c>
      <c r="AR280" s="161">
        <v>52508.0</v>
      </c>
      <c r="AS280" s="161">
        <v>52873.0</v>
      </c>
      <c r="AT280" s="161">
        <v>53239.0</v>
      </c>
      <c r="AU280" s="161">
        <v>53604.0</v>
      </c>
      <c r="AV280" s="161">
        <v>53969.0</v>
      </c>
      <c r="AW280" s="161">
        <v>54334.0</v>
      </c>
      <c r="AX280" s="161">
        <v>54700.0</v>
      </c>
      <c r="AY280" s="161">
        <v>55065.0</v>
      </c>
    </row>
    <row r="281" ht="13.5" hidden="1" customHeight="1">
      <c r="A281" s="183"/>
      <c r="B281" s="155"/>
      <c r="C281" s="155"/>
      <c r="D281" s="155"/>
      <c r="E281" s="155"/>
      <c r="F281" s="155"/>
      <c r="G281" s="156"/>
      <c r="H281" s="155"/>
      <c r="I281" s="161">
        <v>39725.0</v>
      </c>
      <c r="J281" s="161">
        <v>40091.0</v>
      </c>
      <c r="K281" s="161">
        <v>40456.0</v>
      </c>
      <c r="L281" s="161">
        <v>40821.0</v>
      </c>
      <c r="M281" s="161">
        <v>41186.0</v>
      </c>
      <c r="N281" s="161">
        <v>41552.0</v>
      </c>
      <c r="O281" s="161">
        <v>41917.0</v>
      </c>
      <c r="P281" s="161">
        <v>42282.0</v>
      </c>
      <c r="Q281" s="161">
        <v>42647.0</v>
      </c>
      <c r="R281" s="161">
        <v>43013.0</v>
      </c>
      <c r="S281" s="161">
        <v>43378.0</v>
      </c>
      <c r="T281" s="161">
        <v>43743.0</v>
      </c>
      <c r="U281" s="161">
        <v>44108.0</v>
      </c>
      <c r="V281" s="161">
        <v>44474.0</v>
      </c>
      <c r="W281" s="161">
        <v>44839.0</v>
      </c>
      <c r="X281" s="161">
        <v>45204.0</v>
      </c>
      <c r="Y281" s="161">
        <v>45569.0</v>
      </c>
      <c r="Z281" s="161">
        <v>45935.0</v>
      </c>
      <c r="AA281" s="161">
        <v>46300.0</v>
      </c>
      <c r="AB281" s="161">
        <v>46665.0</v>
      </c>
      <c r="AC281" s="161">
        <v>47030.0</v>
      </c>
      <c r="AD281" s="161">
        <v>47396.0</v>
      </c>
      <c r="AE281" s="161">
        <v>47761.0</v>
      </c>
      <c r="AF281" s="161">
        <v>48126.0</v>
      </c>
      <c r="AG281" s="161">
        <v>48491.0</v>
      </c>
      <c r="AH281" s="161">
        <v>48857.0</v>
      </c>
      <c r="AI281" s="161">
        <v>49222.0</v>
      </c>
      <c r="AJ281" s="161">
        <v>49587.0</v>
      </c>
      <c r="AK281" s="161">
        <v>49952.0</v>
      </c>
      <c r="AL281" s="161">
        <v>50318.0</v>
      </c>
      <c r="AM281" s="161">
        <v>50683.0</v>
      </c>
      <c r="AN281" s="161">
        <v>51048.0</v>
      </c>
      <c r="AO281" s="161">
        <v>51413.0</v>
      </c>
      <c r="AP281" s="161">
        <v>51779.0</v>
      </c>
      <c r="AQ281" s="161">
        <v>52144.0</v>
      </c>
      <c r="AR281" s="161">
        <v>52509.0</v>
      </c>
      <c r="AS281" s="161">
        <v>52874.0</v>
      </c>
      <c r="AT281" s="161">
        <v>53240.0</v>
      </c>
      <c r="AU281" s="161">
        <v>53605.0</v>
      </c>
      <c r="AV281" s="161">
        <v>53970.0</v>
      </c>
      <c r="AW281" s="161">
        <v>54335.0</v>
      </c>
      <c r="AX281" s="161">
        <v>54701.0</v>
      </c>
      <c r="AY281" s="161">
        <v>55066.0</v>
      </c>
    </row>
    <row r="282" ht="13.5" hidden="1" customHeight="1">
      <c r="A282" s="183"/>
      <c r="B282" s="155"/>
      <c r="C282" s="155"/>
      <c r="D282" s="155"/>
      <c r="E282" s="155"/>
      <c r="F282" s="155"/>
      <c r="G282" s="156"/>
      <c r="H282" s="155"/>
      <c r="I282" s="161">
        <v>39726.0</v>
      </c>
      <c r="J282" s="161">
        <v>40092.0</v>
      </c>
      <c r="K282" s="161">
        <v>40457.0</v>
      </c>
      <c r="L282" s="161">
        <v>40822.0</v>
      </c>
      <c r="M282" s="161">
        <v>41187.0</v>
      </c>
      <c r="N282" s="161">
        <v>41553.0</v>
      </c>
      <c r="O282" s="161">
        <v>41918.0</v>
      </c>
      <c r="P282" s="161">
        <v>42283.0</v>
      </c>
      <c r="Q282" s="161">
        <v>42648.0</v>
      </c>
      <c r="R282" s="161">
        <v>43014.0</v>
      </c>
      <c r="S282" s="161">
        <v>43379.0</v>
      </c>
      <c r="T282" s="161">
        <v>43744.0</v>
      </c>
      <c r="U282" s="161">
        <v>44109.0</v>
      </c>
      <c r="V282" s="161">
        <v>44475.0</v>
      </c>
      <c r="W282" s="161">
        <v>44840.0</v>
      </c>
      <c r="X282" s="161">
        <v>45205.0</v>
      </c>
      <c r="Y282" s="161">
        <v>45570.0</v>
      </c>
      <c r="Z282" s="161">
        <v>45936.0</v>
      </c>
      <c r="AA282" s="161">
        <v>46301.0</v>
      </c>
      <c r="AB282" s="161">
        <v>46666.0</v>
      </c>
      <c r="AC282" s="161">
        <v>47031.0</v>
      </c>
      <c r="AD282" s="161">
        <v>47397.0</v>
      </c>
      <c r="AE282" s="161">
        <v>47762.0</v>
      </c>
      <c r="AF282" s="161">
        <v>48127.0</v>
      </c>
      <c r="AG282" s="161">
        <v>48492.0</v>
      </c>
      <c r="AH282" s="161">
        <v>48858.0</v>
      </c>
      <c r="AI282" s="161">
        <v>49223.0</v>
      </c>
      <c r="AJ282" s="161">
        <v>49588.0</v>
      </c>
      <c r="AK282" s="161">
        <v>49953.0</v>
      </c>
      <c r="AL282" s="161">
        <v>50319.0</v>
      </c>
      <c r="AM282" s="161">
        <v>50684.0</v>
      </c>
      <c r="AN282" s="161">
        <v>51049.0</v>
      </c>
      <c r="AO282" s="161">
        <v>51414.0</v>
      </c>
      <c r="AP282" s="161">
        <v>51780.0</v>
      </c>
      <c r="AQ282" s="161">
        <v>52145.0</v>
      </c>
      <c r="AR282" s="161">
        <v>52510.0</v>
      </c>
      <c r="AS282" s="161">
        <v>52875.0</v>
      </c>
      <c r="AT282" s="161">
        <v>53241.0</v>
      </c>
      <c r="AU282" s="161">
        <v>53606.0</v>
      </c>
      <c r="AV282" s="161">
        <v>53971.0</v>
      </c>
      <c r="AW282" s="161">
        <v>54336.0</v>
      </c>
      <c r="AX282" s="161">
        <v>54702.0</v>
      </c>
      <c r="AY282" s="161">
        <v>55067.0</v>
      </c>
    </row>
    <row r="283" ht="13.5" hidden="1" customHeight="1">
      <c r="A283" s="183"/>
      <c r="B283" s="155"/>
      <c r="C283" s="155"/>
      <c r="D283" s="155"/>
      <c r="E283" s="155"/>
      <c r="F283" s="155"/>
      <c r="G283" s="156"/>
      <c r="H283" s="155"/>
      <c r="I283" s="161">
        <v>39727.0</v>
      </c>
      <c r="J283" s="161">
        <v>40093.0</v>
      </c>
      <c r="K283" s="161">
        <v>40458.0</v>
      </c>
      <c r="L283" s="161">
        <v>40823.0</v>
      </c>
      <c r="M283" s="161">
        <v>41188.0</v>
      </c>
      <c r="N283" s="161">
        <v>41554.0</v>
      </c>
      <c r="O283" s="161">
        <v>41919.0</v>
      </c>
      <c r="P283" s="161">
        <v>42284.0</v>
      </c>
      <c r="Q283" s="161">
        <v>42649.0</v>
      </c>
      <c r="R283" s="161">
        <v>43015.0</v>
      </c>
      <c r="S283" s="161">
        <v>43380.0</v>
      </c>
      <c r="T283" s="161">
        <v>43745.0</v>
      </c>
      <c r="U283" s="161">
        <v>44110.0</v>
      </c>
      <c r="V283" s="161">
        <v>44476.0</v>
      </c>
      <c r="W283" s="161">
        <v>44841.0</v>
      </c>
      <c r="X283" s="161">
        <v>45206.0</v>
      </c>
      <c r="Y283" s="161">
        <v>45571.0</v>
      </c>
      <c r="Z283" s="161">
        <v>45937.0</v>
      </c>
      <c r="AA283" s="161">
        <v>46302.0</v>
      </c>
      <c r="AB283" s="161">
        <v>46667.0</v>
      </c>
      <c r="AC283" s="161">
        <v>47032.0</v>
      </c>
      <c r="AD283" s="161">
        <v>47398.0</v>
      </c>
      <c r="AE283" s="161">
        <v>47763.0</v>
      </c>
      <c r="AF283" s="161">
        <v>48128.0</v>
      </c>
      <c r="AG283" s="161">
        <v>48493.0</v>
      </c>
      <c r="AH283" s="161">
        <v>48859.0</v>
      </c>
      <c r="AI283" s="161">
        <v>49224.0</v>
      </c>
      <c r="AJ283" s="161">
        <v>49589.0</v>
      </c>
      <c r="AK283" s="161">
        <v>49954.0</v>
      </c>
      <c r="AL283" s="161">
        <v>50320.0</v>
      </c>
      <c r="AM283" s="161">
        <v>50685.0</v>
      </c>
      <c r="AN283" s="161">
        <v>51050.0</v>
      </c>
      <c r="AO283" s="161">
        <v>51415.0</v>
      </c>
      <c r="AP283" s="161">
        <v>51781.0</v>
      </c>
      <c r="AQ283" s="161">
        <v>52146.0</v>
      </c>
      <c r="AR283" s="161">
        <v>52511.0</v>
      </c>
      <c r="AS283" s="161">
        <v>52876.0</v>
      </c>
      <c r="AT283" s="161">
        <v>53242.0</v>
      </c>
      <c r="AU283" s="161">
        <v>53607.0</v>
      </c>
      <c r="AV283" s="161">
        <v>53972.0</v>
      </c>
      <c r="AW283" s="161">
        <v>54337.0</v>
      </c>
      <c r="AX283" s="161">
        <v>54703.0</v>
      </c>
      <c r="AY283" s="161">
        <v>55068.0</v>
      </c>
    </row>
    <row r="284" ht="13.5" hidden="1" customHeight="1">
      <c r="A284" s="183"/>
      <c r="B284" s="155"/>
      <c r="C284" s="155"/>
      <c r="D284" s="155"/>
      <c r="E284" s="155"/>
      <c r="F284" s="155"/>
      <c r="G284" s="156"/>
      <c r="H284" s="155"/>
      <c r="I284" s="161">
        <v>39728.0</v>
      </c>
      <c r="J284" s="161">
        <v>40094.0</v>
      </c>
      <c r="K284" s="161">
        <v>40459.0</v>
      </c>
      <c r="L284" s="161">
        <v>40824.0</v>
      </c>
      <c r="M284" s="161">
        <v>41189.0</v>
      </c>
      <c r="N284" s="161">
        <v>41555.0</v>
      </c>
      <c r="O284" s="161">
        <v>41920.0</v>
      </c>
      <c r="P284" s="161">
        <v>42285.0</v>
      </c>
      <c r="Q284" s="161">
        <v>42650.0</v>
      </c>
      <c r="R284" s="161">
        <v>43016.0</v>
      </c>
      <c r="S284" s="161">
        <v>43381.0</v>
      </c>
      <c r="T284" s="161">
        <v>43746.0</v>
      </c>
      <c r="U284" s="161">
        <v>44111.0</v>
      </c>
      <c r="V284" s="161">
        <v>44477.0</v>
      </c>
      <c r="W284" s="161">
        <v>44842.0</v>
      </c>
      <c r="X284" s="161">
        <v>45207.0</v>
      </c>
      <c r="Y284" s="161">
        <v>45572.0</v>
      </c>
      <c r="Z284" s="161">
        <v>45938.0</v>
      </c>
      <c r="AA284" s="161">
        <v>46303.0</v>
      </c>
      <c r="AB284" s="161">
        <v>46668.0</v>
      </c>
      <c r="AC284" s="161">
        <v>47033.0</v>
      </c>
      <c r="AD284" s="161">
        <v>47399.0</v>
      </c>
      <c r="AE284" s="161">
        <v>47764.0</v>
      </c>
      <c r="AF284" s="161">
        <v>48129.0</v>
      </c>
      <c r="AG284" s="161">
        <v>48494.0</v>
      </c>
      <c r="AH284" s="161">
        <v>48860.0</v>
      </c>
      <c r="AI284" s="161">
        <v>49225.0</v>
      </c>
      <c r="AJ284" s="161">
        <v>49590.0</v>
      </c>
      <c r="AK284" s="161">
        <v>49955.0</v>
      </c>
      <c r="AL284" s="161">
        <v>50321.0</v>
      </c>
      <c r="AM284" s="161">
        <v>50686.0</v>
      </c>
      <c r="AN284" s="161">
        <v>51051.0</v>
      </c>
      <c r="AO284" s="161">
        <v>51416.0</v>
      </c>
      <c r="AP284" s="161">
        <v>51782.0</v>
      </c>
      <c r="AQ284" s="161">
        <v>52147.0</v>
      </c>
      <c r="AR284" s="161">
        <v>52512.0</v>
      </c>
      <c r="AS284" s="161">
        <v>52877.0</v>
      </c>
      <c r="AT284" s="161">
        <v>53243.0</v>
      </c>
      <c r="AU284" s="161">
        <v>53608.0</v>
      </c>
      <c r="AV284" s="161">
        <v>53973.0</v>
      </c>
      <c r="AW284" s="161">
        <v>54338.0</v>
      </c>
      <c r="AX284" s="161">
        <v>54704.0</v>
      </c>
      <c r="AY284" s="161">
        <v>55069.0</v>
      </c>
    </row>
    <row r="285" ht="13.5" hidden="1" customHeight="1">
      <c r="A285" s="183"/>
      <c r="B285" s="155"/>
      <c r="C285" s="155"/>
      <c r="D285" s="155"/>
      <c r="E285" s="155"/>
      <c r="F285" s="155"/>
      <c r="G285" s="156"/>
      <c r="H285" s="155"/>
      <c r="I285" s="161">
        <v>39729.0</v>
      </c>
      <c r="J285" s="161">
        <v>40095.0</v>
      </c>
      <c r="K285" s="161">
        <v>40460.0</v>
      </c>
      <c r="L285" s="161">
        <v>40825.0</v>
      </c>
      <c r="M285" s="161">
        <v>41190.0</v>
      </c>
      <c r="N285" s="161">
        <v>41556.0</v>
      </c>
      <c r="O285" s="161">
        <v>41921.0</v>
      </c>
      <c r="P285" s="161">
        <v>42286.0</v>
      </c>
      <c r="Q285" s="161">
        <v>42651.0</v>
      </c>
      <c r="R285" s="161">
        <v>43017.0</v>
      </c>
      <c r="S285" s="161">
        <v>43382.0</v>
      </c>
      <c r="T285" s="161">
        <v>43747.0</v>
      </c>
      <c r="U285" s="161">
        <v>44112.0</v>
      </c>
      <c r="V285" s="161">
        <v>44478.0</v>
      </c>
      <c r="W285" s="161">
        <v>44843.0</v>
      </c>
      <c r="X285" s="161">
        <v>45208.0</v>
      </c>
      <c r="Y285" s="161">
        <v>45573.0</v>
      </c>
      <c r="Z285" s="161">
        <v>45939.0</v>
      </c>
      <c r="AA285" s="161">
        <v>46304.0</v>
      </c>
      <c r="AB285" s="161">
        <v>46669.0</v>
      </c>
      <c r="AC285" s="161">
        <v>47034.0</v>
      </c>
      <c r="AD285" s="161">
        <v>47400.0</v>
      </c>
      <c r="AE285" s="161">
        <v>47765.0</v>
      </c>
      <c r="AF285" s="161">
        <v>48130.0</v>
      </c>
      <c r="AG285" s="161">
        <v>48495.0</v>
      </c>
      <c r="AH285" s="161">
        <v>48861.0</v>
      </c>
      <c r="AI285" s="161">
        <v>49226.0</v>
      </c>
      <c r="AJ285" s="161">
        <v>49591.0</v>
      </c>
      <c r="AK285" s="161">
        <v>49956.0</v>
      </c>
      <c r="AL285" s="161">
        <v>50322.0</v>
      </c>
      <c r="AM285" s="161">
        <v>50687.0</v>
      </c>
      <c r="AN285" s="161">
        <v>51052.0</v>
      </c>
      <c r="AO285" s="161">
        <v>51417.0</v>
      </c>
      <c r="AP285" s="161">
        <v>51783.0</v>
      </c>
      <c r="AQ285" s="161">
        <v>52148.0</v>
      </c>
      <c r="AR285" s="161">
        <v>52513.0</v>
      </c>
      <c r="AS285" s="161">
        <v>52878.0</v>
      </c>
      <c r="AT285" s="161">
        <v>53244.0</v>
      </c>
      <c r="AU285" s="161">
        <v>53609.0</v>
      </c>
      <c r="AV285" s="161">
        <v>53974.0</v>
      </c>
      <c r="AW285" s="161">
        <v>54339.0</v>
      </c>
      <c r="AX285" s="161">
        <v>54705.0</v>
      </c>
      <c r="AY285" s="161">
        <v>55070.0</v>
      </c>
    </row>
    <row r="286" ht="13.5" hidden="1" customHeight="1">
      <c r="A286" s="183"/>
      <c r="B286" s="155"/>
      <c r="C286" s="155"/>
      <c r="D286" s="155"/>
      <c r="E286" s="155"/>
      <c r="F286" s="155"/>
      <c r="G286" s="156"/>
      <c r="H286" s="155"/>
      <c r="I286" s="161">
        <v>39730.0</v>
      </c>
      <c r="J286" s="161">
        <v>40096.0</v>
      </c>
      <c r="K286" s="161">
        <v>40461.0</v>
      </c>
      <c r="L286" s="161">
        <v>40826.0</v>
      </c>
      <c r="M286" s="161">
        <v>41191.0</v>
      </c>
      <c r="N286" s="161">
        <v>41557.0</v>
      </c>
      <c r="O286" s="161">
        <v>41922.0</v>
      </c>
      <c r="P286" s="161">
        <v>42287.0</v>
      </c>
      <c r="Q286" s="161">
        <v>42652.0</v>
      </c>
      <c r="R286" s="161">
        <v>43018.0</v>
      </c>
      <c r="S286" s="161">
        <v>43383.0</v>
      </c>
      <c r="T286" s="161">
        <v>43748.0</v>
      </c>
      <c r="U286" s="161">
        <v>44113.0</v>
      </c>
      <c r="V286" s="161">
        <v>44479.0</v>
      </c>
      <c r="W286" s="161">
        <v>44844.0</v>
      </c>
      <c r="X286" s="161">
        <v>45209.0</v>
      </c>
      <c r="Y286" s="161">
        <v>45574.0</v>
      </c>
      <c r="Z286" s="161">
        <v>45940.0</v>
      </c>
      <c r="AA286" s="161">
        <v>46305.0</v>
      </c>
      <c r="AB286" s="161">
        <v>46670.0</v>
      </c>
      <c r="AC286" s="161">
        <v>47035.0</v>
      </c>
      <c r="AD286" s="161">
        <v>47401.0</v>
      </c>
      <c r="AE286" s="161">
        <v>47766.0</v>
      </c>
      <c r="AF286" s="161">
        <v>48131.0</v>
      </c>
      <c r="AG286" s="161">
        <v>48496.0</v>
      </c>
      <c r="AH286" s="161">
        <v>48862.0</v>
      </c>
      <c r="AI286" s="161">
        <v>49227.0</v>
      </c>
      <c r="AJ286" s="161">
        <v>49592.0</v>
      </c>
      <c r="AK286" s="161">
        <v>49957.0</v>
      </c>
      <c r="AL286" s="161">
        <v>50323.0</v>
      </c>
      <c r="AM286" s="161">
        <v>50688.0</v>
      </c>
      <c r="AN286" s="161">
        <v>51053.0</v>
      </c>
      <c r="AO286" s="161">
        <v>51418.0</v>
      </c>
      <c r="AP286" s="161">
        <v>51784.0</v>
      </c>
      <c r="AQ286" s="161">
        <v>52149.0</v>
      </c>
      <c r="AR286" s="161">
        <v>52514.0</v>
      </c>
      <c r="AS286" s="161">
        <v>52879.0</v>
      </c>
      <c r="AT286" s="161">
        <v>53245.0</v>
      </c>
      <c r="AU286" s="161">
        <v>53610.0</v>
      </c>
      <c r="AV286" s="161">
        <v>53975.0</v>
      </c>
      <c r="AW286" s="161">
        <v>54340.0</v>
      </c>
      <c r="AX286" s="161">
        <v>54706.0</v>
      </c>
      <c r="AY286" s="161">
        <v>55071.0</v>
      </c>
    </row>
    <row r="287" ht="13.5" hidden="1" customHeight="1">
      <c r="A287" s="183"/>
      <c r="B287" s="155"/>
      <c r="C287" s="155"/>
      <c r="D287" s="155"/>
      <c r="E287" s="155"/>
      <c r="F287" s="155"/>
      <c r="G287" s="156"/>
      <c r="H287" s="155"/>
      <c r="I287" s="161">
        <v>39731.0</v>
      </c>
      <c r="J287" s="161">
        <v>40097.0</v>
      </c>
      <c r="K287" s="161">
        <v>40462.0</v>
      </c>
      <c r="L287" s="161">
        <v>40827.0</v>
      </c>
      <c r="M287" s="161">
        <v>41192.0</v>
      </c>
      <c r="N287" s="161">
        <v>41558.0</v>
      </c>
      <c r="O287" s="161">
        <v>41923.0</v>
      </c>
      <c r="P287" s="161">
        <v>42288.0</v>
      </c>
      <c r="Q287" s="161">
        <v>42653.0</v>
      </c>
      <c r="R287" s="161">
        <v>43019.0</v>
      </c>
      <c r="S287" s="161">
        <v>43384.0</v>
      </c>
      <c r="T287" s="161">
        <v>43749.0</v>
      </c>
      <c r="U287" s="161">
        <v>44114.0</v>
      </c>
      <c r="V287" s="161">
        <v>44480.0</v>
      </c>
      <c r="W287" s="161">
        <v>44845.0</v>
      </c>
      <c r="X287" s="161">
        <v>45210.0</v>
      </c>
      <c r="Y287" s="161">
        <v>45575.0</v>
      </c>
      <c r="Z287" s="161">
        <v>45941.0</v>
      </c>
      <c r="AA287" s="161">
        <v>46306.0</v>
      </c>
      <c r="AB287" s="161">
        <v>46671.0</v>
      </c>
      <c r="AC287" s="161">
        <v>47036.0</v>
      </c>
      <c r="AD287" s="161">
        <v>47402.0</v>
      </c>
      <c r="AE287" s="161">
        <v>47767.0</v>
      </c>
      <c r="AF287" s="161">
        <v>48132.0</v>
      </c>
      <c r="AG287" s="161">
        <v>48497.0</v>
      </c>
      <c r="AH287" s="161">
        <v>48863.0</v>
      </c>
      <c r="AI287" s="161">
        <v>49228.0</v>
      </c>
      <c r="AJ287" s="161">
        <v>49593.0</v>
      </c>
      <c r="AK287" s="161">
        <v>49958.0</v>
      </c>
      <c r="AL287" s="161">
        <v>50324.0</v>
      </c>
      <c r="AM287" s="161">
        <v>50689.0</v>
      </c>
      <c r="AN287" s="161">
        <v>51054.0</v>
      </c>
      <c r="AO287" s="161">
        <v>51419.0</v>
      </c>
      <c r="AP287" s="161">
        <v>51785.0</v>
      </c>
      <c r="AQ287" s="161">
        <v>52150.0</v>
      </c>
      <c r="AR287" s="161">
        <v>52515.0</v>
      </c>
      <c r="AS287" s="161">
        <v>52880.0</v>
      </c>
      <c r="AT287" s="161">
        <v>53246.0</v>
      </c>
      <c r="AU287" s="161">
        <v>53611.0</v>
      </c>
      <c r="AV287" s="161">
        <v>53976.0</v>
      </c>
      <c r="AW287" s="161">
        <v>54341.0</v>
      </c>
      <c r="AX287" s="161">
        <v>54707.0</v>
      </c>
      <c r="AY287" s="161">
        <v>55072.0</v>
      </c>
    </row>
    <row r="288" ht="13.5" hidden="1" customHeight="1">
      <c r="A288" s="183"/>
      <c r="B288" s="155"/>
      <c r="C288" s="155"/>
      <c r="D288" s="155"/>
      <c r="E288" s="155"/>
      <c r="F288" s="155"/>
      <c r="G288" s="156"/>
      <c r="H288" s="155"/>
      <c r="I288" s="161">
        <v>39732.0</v>
      </c>
      <c r="J288" s="161">
        <v>40098.0</v>
      </c>
      <c r="K288" s="161">
        <v>40463.0</v>
      </c>
      <c r="L288" s="161">
        <v>40828.0</v>
      </c>
      <c r="M288" s="161">
        <v>41193.0</v>
      </c>
      <c r="N288" s="161">
        <v>41559.0</v>
      </c>
      <c r="O288" s="161">
        <v>41924.0</v>
      </c>
      <c r="P288" s="161">
        <v>42289.0</v>
      </c>
      <c r="Q288" s="161">
        <v>42654.0</v>
      </c>
      <c r="R288" s="161">
        <v>43020.0</v>
      </c>
      <c r="S288" s="161">
        <v>43385.0</v>
      </c>
      <c r="T288" s="161">
        <v>43750.0</v>
      </c>
      <c r="U288" s="161">
        <v>44115.0</v>
      </c>
      <c r="V288" s="161">
        <v>44481.0</v>
      </c>
      <c r="W288" s="161">
        <v>44846.0</v>
      </c>
      <c r="X288" s="161">
        <v>45211.0</v>
      </c>
      <c r="Y288" s="161">
        <v>45576.0</v>
      </c>
      <c r="Z288" s="161">
        <v>45942.0</v>
      </c>
      <c r="AA288" s="161">
        <v>46307.0</v>
      </c>
      <c r="AB288" s="161">
        <v>46672.0</v>
      </c>
      <c r="AC288" s="161">
        <v>47037.0</v>
      </c>
      <c r="AD288" s="161">
        <v>47403.0</v>
      </c>
      <c r="AE288" s="161">
        <v>47768.0</v>
      </c>
      <c r="AF288" s="161">
        <v>48133.0</v>
      </c>
      <c r="AG288" s="161">
        <v>48498.0</v>
      </c>
      <c r="AH288" s="161">
        <v>48864.0</v>
      </c>
      <c r="AI288" s="161">
        <v>49229.0</v>
      </c>
      <c r="AJ288" s="161">
        <v>49594.0</v>
      </c>
      <c r="AK288" s="161">
        <v>49959.0</v>
      </c>
      <c r="AL288" s="161">
        <v>50325.0</v>
      </c>
      <c r="AM288" s="161">
        <v>50690.0</v>
      </c>
      <c r="AN288" s="161">
        <v>51055.0</v>
      </c>
      <c r="AO288" s="161">
        <v>51420.0</v>
      </c>
      <c r="AP288" s="161">
        <v>51786.0</v>
      </c>
      <c r="AQ288" s="161">
        <v>52151.0</v>
      </c>
      <c r="AR288" s="161">
        <v>52516.0</v>
      </c>
      <c r="AS288" s="161">
        <v>52881.0</v>
      </c>
      <c r="AT288" s="161">
        <v>53247.0</v>
      </c>
      <c r="AU288" s="161">
        <v>53612.0</v>
      </c>
      <c r="AV288" s="161">
        <v>53977.0</v>
      </c>
      <c r="AW288" s="161">
        <v>54342.0</v>
      </c>
      <c r="AX288" s="161">
        <v>54708.0</v>
      </c>
      <c r="AY288" s="161">
        <v>55073.0</v>
      </c>
    </row>
    <row r="289" ht="13.5" hidden="1" customHeight="1">
      <c r="A289" s="183"/>
      <c r="B289" s="155"/>
      <c r="C289" s="155"/>
      <c r="D289" s="155"/>
      <c r="E289" s="155"/>
      <c r="F289" s="155"/>
      <c r="G289" s="156"/>
      <c r="H289" s="155"/>
      <c r="I289" s="161">
        <v>39733.0</v>
      </c>
      <c r="J289" s="161">
        <v>40099.0</v>
      </c>
      <c r="K289" s="161">
        <v>40464.0</v>
      </c>
      <c r="L289" s="161">
        <v>40829.0</v>
      </c>
      <c r="M289" s="161">
        <v>41194.0</v>
      </c>
      <c r="N289" s="161">
        <v>41560.0</v>
      </c>
      <c r="O289" s="161">
        <v>41925.0</v>
      </c>
      <c r="P289" s="161">
        <v>42290.0</v>
      </c>
      <c r="Q289" s="161">
        <v>42655.0</v>
      </c>
      <c r="R289" s="161">
        <v>43021.0</v>
      </c>
      <c r="S289" s="161">
        <v>43386.0</v>
      </c>
      <c r="T289" s="161">
        <v>43751.0</v>
      </c>
      <c r="U289" s="161">
        <v>44116.0</v>
      </c>
      <c r="V289" s="161">
        <v>44482.0</v>
      </c>
      <c r="W289" s="161">
        <v>44847.0</v>
      </c>
      <c r="X289" s="161">
        <v>45212.0</v>
      </c>
      <c r="Y289" s="161">
        <v>45577.0</v>
      </c>
      <c r="Z289" s="161">
        <v>45943.0</v>
      </c>
      <c r="AA289" s="161">
        <v>46308.0</v>
      </c>
      <c r="AB289" s="161">
        <v>46673.0</v>
      </c>
      <c r="AC289" s="161">
        <v>47038.0</v>
      </c>
      <c r="AD289" s="161">
        <v>47404.0</v>
      </c>
      <c r="AE289" s="161">
        <v>47769.0</v>
      </c>
      <c r="AF289" s="161">
        <v>48134.0</v>
      </c>
      <c r="AG289" s="161">
        <v>48499.0</v>
      </c>
      <c r="AH289" s="161">
        <v>48865.0</v>
      </c>
      <c r="AI289" s="161">
        <v>49230.0</v>
      </c>
      <c r="AJ289" s="161">
        <v>49595.0</v>
      </c>
      <c r="AK289" s="161">
        <v>49960.0</v>
      </c>
      <c r="AL289" s="161">
        <v>50326.0</v>
      </c>
      <c r="AM289" s="161">
        <v>50691.0</v>
      </c>
      <c r="AN289" s="161">
        <v>51056.0</v>
      </c>
      <c r="AO289" s="161">
        <v>51421.0</v>
      </c>
      <c r="AP289" s="161">
        <v>51787.0</v>
      </c>
      <c r="AQ289" s="161">
        <v>52152.0</v>
      </c>
      <c r="AR289" s="161">
        <v>52517.0</v>
      </c>
      <c r="AS289" s="161">
        <v>52882.0</v>
      </c>
      <c r="AT289" s="161">
        <v>53248.0</v>
      </c>
      <c r="AU289" s="161">
        <v>53613.0</v>
      </c>
      <c r="AV289" s="161">
        <v>53978.0</v>
      </c>
      <c r="AW289" s="161">
        <v>54343.0</v>
      </c>
      <c r="AX289" s="161">
        <v>54709.0</v>
      </c>
      <c r="AY289" s="161">
        <v>55074.0</v>
      </c>
    </row>
    <row r="290" ht="13.5" hidden="1" customHeight="1">
      <c r="A290" s="183"/>
      <c r="B290" s="155"/>
      <c r="C290" s="155"/>
      <c r="D290" s="155"/>
      <c r="E290" s="155"/>
      <c r="F290" s="155"/>
      <c r="G290" s="156"/>
      <c r="H290" s="155"/>
      <c r="I290" s="161">
        <v>39734.0</v>
      </c>
      <c r="J290" s="161">
        <v>40100.0</v>
      </c>
      <c r="K290" s="161">
        <v>40465.0</v>
      </c>
      <c r="L290" s="161">
        <v>40830.0</v>
      </c>
      <c r="M290" s="161">
        <v>41195.0</v>
      </c>
      <c r="N290" s="161">
        <v>41561.0</v>
      </c>
      <c r="O290" s="161">
        <v>41926.0</v>
      </c>
      <c r="P290" s="161">
        <v>42291.0</v>
      </c>
      <c r="Q290" s="161">
        <v>42656.0</v>
      </c>
      <c r="R290" s="161">
        <v>43022.0</v>
      </c>
      <c r="S290" s="161">
        <v>43387.0</v>
      </c>
      <c r="T290" s="161">
        <v>43752.0</v>
      </c>
      <c r="U290" s="161">
        <v>44117.0</v>
      </c>
      <c r="V290" s="161">
        <v>44483.0</v>
      </c>
      <c r="W290" s="161">
        <v>44848.0</v>
      </c>
      <c r="X290" s="161">
        <v>45213.0</v>
      </c>
      <c r="Y290" s="161">
        <v>45578.0</v>
      </c>
      <c r="Z290" s="161">
        <v>45944.0</v>
      </c>
      <c r="AA290" s="161">
        <v>46309.0</v>
      </c>
      <c r="AB290" s="161">
        <v>46674.0</v>
      </c>
      <c r="AC290" s="161">
        <v>47039.0</v>
      </c>
      <c r="AD290" s="161">
        <v>47405.0</v>
      </c>
      <c r="AE290" s="161">
        <v>47770.0</v>
      </c>
      <c r="AF290" s="161">
        <v>48135.0</v>
      </c>
      <c r="AG290" s="161">
        <v>48500.0</v>
      </c>
      <c r="AH290" s="161">
        <v>48866.0</v>
      </c>
      <c r="AI290" s="161">
        <v>49231.0</v>
      </c>
      <c r="AJ290" s="161">
        <v>49596.0</v>
      </c>
      <c r="AK290" s="161">
        <v>49961.0</v>
      </c>
      <c r="AL290" s="161">
        <v>50327.0</v>
      </c>
      <c r="AM290" s="161">
        <v>50692.0</v>
      </c>
      <c r="AN290" s="161">
        <v>51057.0</v>
      </c>
      <c r="AO290" s="161">
        <v>51422.0</v>
      </c>
      <c r="AP290" s="161">
        <v>51788.0</v>
      </c>
      <c r="AQ290" s="161">
        <v>52153.0</v>
      </c>
      <c r="AR290" s="161">
        <v>52518.0</v>
      </c>
      <c r="AS290" s="161">
        <v>52883.0</v>
      </c>
      <c r="AT290" s="161">
        <v>53249.0</v>
      </c>
      <c r="AU290" s="161">
        <v>53614.0</v>
      </c>
      <c r="AV290" s="161">
        <v>53979.0</v>
      </c>
      <c r="AW290" s="161">
        <v>54344.0</v>
      </c>
      <c r="AX290" s="161">
        <v>54710.0</v>
      </c>
      <c r="AY290" s="161">
        <v>55075.0</v>
      </c>
    </row>
    <row r="291" ht="13.5" hidden="1" customHeight="1">
      <c r="A291" s="183"/>
      <c r="B291" s="155"/>
      <c r="C291" s="155"/>
      <c r="D291" s="155"/>
      <c r="E291" s="155"/>
      <c r="F291" s="155"/>
      <c r="G291" s="156"/>
      <c r="H291" s="155"/>
      <c r="I291" s="161">
        <v>39735.0</v>
      </c>
      <c r="J291" s="161">
        <v>40101.0</v>
      </c>
      <c r="K291" s="161">
        <v>40466.0</v>
      </c>
      <c r="L291" s="161">
        <v>40831.0</v>
      </c>
      <c r="M291" s="161">
        <v>41196.0</v>
      </c>
      <c r="N291" s="161">
        <v>41562.0</v>
      </c>
      <c r="O291" s="161">
        <v>41927.0</v>
      </c>
      <c r="P291" s="161">
        <v>42292.0</v>
      </c>
      <c r="Q291" s="161">
        <v>42657.0</v>
      </c>
      <c r="R291" s="161">
        <v>43023.0</v>
      </c>
      <c r="S291" s="161">
        <v>43388.0</v>
      </c>
      <c r="T291" s="161">
        <v>43753.0</v>
      </c>
      <c r="U291" s="161">
        <v>44118.0</v>
      </c>
      <c r="V291" s="161">
        <v>44484.0</v>
      </c>
      <c r="W291" s="161">
        <v>44849.0</v>
      </c>
      <c r="X291" s="161">
        <v>45214.0</v>
      </c>
      <c r="Y291" s="161">
        <v>45579.0</v>
      </c>
      <c r="Z291" s="161">
        <v>45945.0</v>
      </c>
      <c r="AA291" s="161">
        <v>46310.0</v>
      </c>
      <c r="AB291" s="161">
        <v>46675.0</v>
      </c>
      <c r="AC291" s="161">
        <v>47040.0</v>
      </c>
      <c r="AD291" s="161">
        <v>47406.0</v>
      </c>
      <c r="AE291" s="161">
        <v>47771.0</v>
      </c>
      <c r="AF291" s="161">
        <v>48136.0</v>
      </c>
      <c r="AG291" s="161">
        <v>48501.0</v>
      </c>
      <c r="AH291" s="161">
        <v>48867.0</v>
      </c>
      <c r="AI291" s="161">
        <v>49232.0</v>
      </c>
      <c r="AJ291" s="161">
        <v>49597.0</v>
      </c>
      <c r="AK291" s="161">
        <v>49962.0</v>
      </c>
      <c r="AL291" s="161">
        <v>50328.0</v>
      </c>
      <c r="AM291" s="161">
        <v>50693.0</v>
      </c>
      <c r="AN291" s="161">
        <v>51058.0</v>
      </c>
      <c r="AO291" s="161">
        <v>51423.0</v>
      </c>
      <c r="AP291" s="161">
        <v>51789.0</v>
      </c>
      <c r="AQ291" s="161">
        <v>52154.0</v>
      </c>
      <c r="AR291" s="161">
        <v>52519.0</v>
      </c>
      <c r="AS291" s="161">
        <v>52884.0</v>
      </c>
      <c r="AT291" s="161">
        <v>53250.0</v>
      </c>
      <c r="AU291" s="161">
        <v>53615.0</v>
      </c>
      <c r="AV291" s="161">
        <v>53980.0</v>
      </c>
      <c r="AW291" s="161">
        <v>54345.0</v>
      </c>
      <c r="AX291" s="161">
        <v>54711.0</v>
      </c>
      <c r="AY291" s="161">
        <v>55076.0</v>
      </c>
    </row>
    <row r="292" ht="13.5" hidden="1" customHeight="1">
      <c r="A292" s="183"/>
      <c r="B292" s="155"/>
      <c r="C292" s="155"/>
      <c r="D292" s="155"/>
      <c r="E292" s="155"/>
      <c r="F292" s="155"/>
      <c r="G292" s="156"/>
      <c r="H292" s="155"/>
      <c r="I292" s="161">
        <v>39736.0</v>
      </c>
      <c r="J292" s="161">
        <v>40102.0</v>
      </c>
      <c r="K292" s="161">
        <v>40467.0</v>
      </c>
      <c r="L292" s="161">
        <v>40832.0</v>
      </c>
      <c r="M292" s="161">
        <v>41197.0</v>
      </c>
      <c r="N292" s="161">
        <v>41563.0</v>
      </c>
      <c r="O292" s="161">
        <v>41928.0</v>
      </c>
      <c r="P292" s="161">
        <v>42293.0</v>
      </c>
      <c r="Q292" s="161">
        <v>42658.0</v>
      </c>
      <c r="R292" s="161">
        <v>43024.0</v>
      </c>
      <c r="S292" s="161">
        <v>43389.0</v>
      </c>
      <c r="T292" s="161">
        <v>43754.0</v>
      </c>
      <c r="U292" s="161">
        <v>44119.0</v>
      </c>
      <c r="V292" s="161">
        <v>44485.0</v>
      </c>
      <c r="W292" s="161">
        <v>44850.0</v>
      </c>
      <c r="X292" s="161">
        <v>45215.0</v>
      </c>
      <c r="Y292" s="161">
        <v>45580.0</v>
      </c>
      <c r="Z292" s="161">
        <v>45946.0</v>
      </c>
      <c r="AA292" s="161">
        <v>46311.0</v>
      </c>
      <c r="AB292" s="161">
        <v>46676.0</v>
      </c>
      <c r="AC292" s="161">
        <v>47041.0</v>
      </c>
      <c r="AD292" s="161">
        <v>47407.0</v>
      </c>
      <c r="AE292" s="161">
        <v>47772.0</v>
      </c>
      <c r="AF292" s="161">
        <v>48137.0</v>
      </c>
      <c r="AG292" s="161">
        <v>48502.0</v>
      </c>
      <c r="AH292" s="161">
        <v>48868.0</v>
      </c>
      <c r="AI292" s="161">
        <v>49233.0</v>
      </c>
      <c r="AJ292" s="161">
        <v>49598.0</v>
      </c>
      <c r="AK292" s="161">
        <v>49963.0</v>
      </c>
      <c r="AL292" s="161">
        <v>50329.0</v>
      </c>
      <c r="AM292" s="161">
        <v>50694.0</v>
      </c>
      <c r="AN292" s="161">
        <v>51059.0</v>
      </c>
      <c r="AO292" s="161">
        <v>51424.0</v>
      </c>
      <c r="AP292" s="161">
        <v>51790.0</v>
      </c>
      <c r="AQ292" s="161">
        <v>52155.0</v>
      </c>
      <c r="AR292" s="161">
        <v>52520.0</v>
      </c>
      <c r="AS292" s="161">
        <v>52885.0</v>
      </c>
      <c r="AT292" s="161">
        <v>53251.0</v>
      </c>
      <c r="AU292" s="161">
        <v>53616.0</v>
      </c>
      <c r="AV292" s="161">
        <v>53981.0</v>
      </c>
      <c r="AW292" s="161">
        <v>54346.0</v>
      </c>
      <c r="AX292" s="161">
        <v>54712.0</v>
      </c>
      <c r="AY292" s="161">
        <v>55077.0</v>
      </c>
    </row>
    <row r="293" ht="13.5" hidden="1" customHeight="1">
      <c r="A293" s="183"/>
      <c r="B293" s="155"/>
      <c r="C293" s="155"/>
      <c r="D293" s="155"/>
      <c r="E293" s="155"/>
      <c r="F293" s="155"/>
      <c r="G293" s="156"/>
      <c r="H293" s="155"/>
      <c r="I293" s="161">
        <v>39737.0</v>
      </c>
      <c r="J293" s="161">
        <v>40103.0</v>
      </c>
      <c r="K293" s="161">
        <v>40468.0</v>
      </c>
      <c r="L293" s="161">
        <v>40833.0</v>
      </c>
      <c r="M293" s="161">
        <v>41198.0</v>
      </c>
      <c r="N293" s="161">
        <v>41564.0</v>
      </c>
      <c r="O293" s="161">
        <v>41929.0</v>
      </c>
      <c r="P293" s="161">
        <v>42294.0</v>
      </c>
      <c r="Q293" s="161">
        <v>42659.0</v>
      </c>
      <c r="R293" s="161">
        <v>43025.0</v>
      </c>
      <c r="S293" s="161">
        <v>43390.0</v>
      </c>
      <c r="T293" s="161">
        <v>43755.0</v>
      </c>
      <c r="U293" s="161">
        <v>44120.0</v>
      </c>
      <c r="V293" s="161">
        <v>44486.0</v>
      </c>
      <c r="W293" s="161">
        <v>44851.0</v>
      </c>
      <c r="X293" s="161">
        <v>45216.0</v>
      </c>
      <c r="Y293" s="161">
        <v>45581.0</v>
      </c>
      <c r="Z293" s="161">
        <v>45947.0</v>
      </c>
      <c r="AA293" s="161">
        <v>46312.0</v>
      </c>
      <c r="AB293" s="161">
        <v>46677.0</v>
      </c>
      <c r="AC293" s="161">
        <v>47042.0</v>
      </c>
      <c r="AD293" s="161">
        <v>47408.0</v>
      </c>
      <c r="AE293" s="161">
        <v>47773.0</v>
      </c>
      <c r="AF293" s="161">
        <v>48138.0</v>
      </c>
      <c r="AG293" s="161">
        <v>48503.0</v>
      </c>
      <c r="AH293" s="161">
        <v>48869.0</v>
      </c>
      <c r="AI293" s="161">
        <v>49234.0</v>
      </c>
      <c r="AJ293" s="161">
        <v>49599.0</v>
      </c>
      <c r="AK293" s="161">
        <v>49964.0</v>
      </c>
      <c r="AL293" s="161">
        <v>50330.0</v>
      </c>
      <c r="AM293" s="161">
        <v>50695.0</v>
      </c>
      <c r="AN293" s="161">
        <v>51060.0</v>
      </c>
      <c r="AO293" s="161">
        <v>51425.0</v>
      </c>
      <c r="AP293" s="161">
        <v>51791.0</v>
      </c>
      <c r="AQ293" s="161">
        <v>52156.0</v>
      </c>
      <c r="AR293" s="161">
        <v>52521.0</v>
      </c>
      <c r="AS293" s="161">
        <v>52886.0</v>
      </c>
      <c r="AT293" s="161">
        <v>53252.0</v>
      </c>
      <c r="AU293" s="161">
        <v>53617.0</v>
      </c>
      <c r="AV293" s="161">
        <v>53982.0</v>
      </c>
      <c r="AW293" s="161">
        <v>54347.0</v>
      </c>
      <c r="AX293" s="161">
        <v>54713.0</v>
      </c>
      <c r="AY293" s="161">
        <v>55078.0</v>
      </c>
    </row>
    <row r="294" ht="13.5" hidden="1" customHeight="1">
      <c r="A294" s="183"/>
      <c r="B294" s="155"/>
      <c r="C294" s="155"/>
      <c r="D294" s="155"/>
      <c r="E294" s="155"/>
      <c r="F294" s="155"/>
      <c r="G294" s="156"/>
      <c r="H294" s="155"/>
      <c r="I294" s="161">
        <v>39738.0</v>
      </c>
      <c r="J294" s="161">
        <v>40104.0</v>
      </c>
      <c r="K294" s="161">
        <v>40469.0</v>
      </c>
      <c r="L294" s="161">
        <v>40834.0</v>
      </c>
      <c r="M294" s="161">
        <v>41199.0</v>
      </c>
      <c r="N294" s="161">
        <v>41565.0</v>
      </c>
      <c r="O294" s="161">
        <v>41930.0</v>
      </c>
      <c r="P294" s="161">
        <v>42295.0</v>
      </c>
      <c r="Q294" s="161">
        <v>42660.0</v>
      </c>
      <c r="R294" s="161">
        <v>43026.0</v>
      </c>
      <c r="S294" s="161">
        <v>43391.0</v>
      </c>
      <c r="T294" s="161">
        <v>43756.0</v>
      </c>
      <c r="U294" s="161">
        <v>44121.0</v>
      </c>
      <c r="V294" s="161">
        <v>44487.0</v>
      </c>
      <c r="W294" s="161">
        <v>44852.0</v>
      </c>
      <c r="X294" s="161">
        <v>45217.0</v>
      </c>
      <c r="Y294" s="161">
        <v>45582.0</v>
      </c>
      <c r="Z294" s="161">
        <v>45948.0</v>
      </c>
      <c r="AA294" s="161">
        <v>46313.0</v>
      </c>
      <c r="AB294" s="161">
        <v>46678.0</v>
      </c>
      <c r="AC294" s="161">
        <v>47043.0</v>
      </c>
      <c r="AD294" s="161">
        <v>47409.0</v>
      </c>
      <c r="AE294" s="161">
        <v>47774.0</v>
      </c>
      <c r="AF294" s="161">
        <v>48139.0</v>
      </c>
      <c r="AG294" s="161">
        <v>48504.0</v>
      </c>
      <c r="AH294" s="161">
        <v>48870.0</v>
      </c>
      <c r="AI294" s="161">
        <v>49235.0</v>
      </c>
      <c r="AJ294" s="161">
        <v>49600.0</v>
      </c>
      <c r="AK294" s="161">
        <v>49965.0</v>
      </c>
      <c r="AL294" s="161">
        <v>50331.0</v>
      </c>
      <c r="AM294" s="161">
        <v>50696.0</v>
      </c>
      <c r="AN294" s="161">
        <v>51061.0</v>
      </c>
      <c r="AO294" s="161">
        <v>51426.0</v>
      </c>
      <c r="AP294" s="161">
        <v>51792.0</v>
      </c>
      <c r="AQ294" s="161">
        <v>52157.0</v>
      </c>
      <c r="AR294" s="161">
        <v>52522.0</v>
      </c>
      <c r="AS294" s="161">
        <v>52887.0</v>
      </c>
      <c r="AT294" s="161">
        <v>53253.0</v>
      </c>
      <c r="AU294" s="161">
        <v>53618.0</v>
      </c>
      <c r="AV294" s="161">
        <v>53983.0</v>
      </c>
      <c r="AW294" s="161">
        <v>54348.0</v>
      </c>
      <c r="AX294" s="161">
        <v>54714.0</v>
      </c>
      <c r="AY294" s="161">
        <v>55079.0</v>
      </c>
    </row>
    <row r="295" ht="13.5" hidden="1" customHeight="1">
      <c r="A295" s="183"/>
      <c r="B295" s="155"/>
      <c r="C295" s="155"/>
      <c r="D295" s="155"/>
      <c r="E295" s="155"/>
      <c r="F295" s="155"/>
      <c r="G295" s="156"/>
      <c r="H295" s="155"/>
      <c r="I295" s="161">
        <v>39739.0</v>
      </c>
      <c r="J295" s="161">
        <v>40105.0</v>
      </c>
      <c r="K295" s="161">
        <v>40470.0</v>
      </c>
      <c r="L295" s="161">
        <v>40835.0</v>
      </c>
      <c r="M295" s="161">
        <v>41200.0</v>
      </c>
      <c r="N295" s="161">
        <v>41566.0</v>
      </c>
      <c r="O295" s="161">
        <v>41931.0</v>
      </c>
      <c r="P295" s="161">
        <v>42296.0</v>
      </c>
      <c r="Q295" s="161">
        <v>42661.0</v>
      </c>
      <c r="R295" s="161">
        <v>43027.0</v>
      </c>
      <c r="S295" s="161">
        <v>43392.0</v>
      </c>
      <c r="T295" s="161">
        <v>43757.0</v>
      </c>
      <c r="U295" s="161">
        <v>44122.0</v>
      </c>
      <c r="V295" s="161">
        <v>44488.0</v>
      </c>
      <c r="W295" s="161">
        <v>44853.0</v>
      </c>
      <c r="X295" s="161">
        <v>45218.0</v>
      </c>
      <c r="Y295" s="161">
        <v>45583.0</v>
      </c>
      <c r="Z295" s="161">
        <v>45949.0</v>
      </c>
      <c r="AA295" s="161">
        <v>46314.0</v>
      </c>
      <c r="AB295" s="161">
        <v>46679.0</v>
      </c>
      <c r="AC295" s="161">
        <v>47044.0</v>
      </c>
      <c r="AD295" s="161">
        <v>47410.0</v>
      </c>
      <c r="AE295" s="161">
        <v>47775.0</v>
      </c>
      <c r="AF295" s="161">
        <v>48140.0</v>
      </c>
      <c r="AG295" s="161">
        <v>48505.0</v>
      </c>
      <c r="AH295" s="161">
        <v>48871.0</v>
      </c>
      <c r="AI295" s="161">
        <v>49236.0</v>
      </c>
      <c r="AJ295" s="161">
        <v>49601.0</v>
      </c>
      <c r="AK295" s="161">
        <v>49966.0</v>
      </c>
      <c r="AL295" s="161">
        <v>50332.0</v>
      </c>
      <c r="AM295" s="161">
        <v>50697.0</v>
      </c>
      <c r="AN295" s="161">
        <v>51062.0</v>
      </c>
      <c r="AO295" s="161">
        <v>51427.0</v>
      </c>
      <c r="AP295" s="161">
        <v>51793.0</v>
      </c>
      <c r="AQ295" s="161">
        <v>52158.0</v>
      </c>
      <c r="AR295" s="161">
        <v>52523.0</v>
      </c>
      <c r="AS295" s="161">
        <v>52888.0</v>
      </c>
      <c r="AT295" s="161">
        <v>53254.0</v>
      </c>
      <c r="AU295" s="161">
        <v>53619.0</v>
      </c>
      <c r="AV295" s="161">
        <v>53984.0</v>
      </c>
      <c r="AW295" s="161">
        <v>54349.0</v>
      </c>
      <c r="AX295" s="161">
        <v>54715.0</v>
      </c>
      <c r="AY295" s="161">
        <v>55080.0</v>
      </c>
    </row>
    <row r="296" ht="13.5" hidden="1" customHeight="1">
      <c r="A296" s="183"/>
      <c r="B296" s="155"/>
      <c r="C296" s="155"/>
      <c r="D296" s="155"/>
      <c r="E296" s="155"/>
      <c r="F296" s="155"/>
      <c r="G296" s="156"/>
      <c r="H296" s="155"/>
      <c r="I296" s="161">
        <v>39740.0</v>
      </c>
      <c r="J296" s="161">
        <v>40106.0</v>
      </c>
      <c r="K296" s="161">
        <v>40471.0</v>
      </c>
      <c r="L296" s="161">
        <v>40836.0</v>
      </c>
      <c r="M296" s="161">
        <v>41201.0</v>
      </c>
      <c r="N296" s="161">
        <v>41567.0</v>
      </c>
      <c r="O296" s="161">
        <v>41932.0</v>
      </c>
      <c r="P296" s="161">
        <v>42297.0</v>
      </c>
      <c r="Q296" s="161">
        <v>42662.0</v>
      </c>
      <c r="R296" s="161">
        <v>43028.0</v>
      </c>
      <c r="S296" s="161">
        <v>43393.0</v>
      </c>
      <c r="T296" s="161">
        <v>43758.0</v>
      </c>
      <c r="U296" s="161">
        <v>44123.0</v>
      </c>
      <c r="V296" s="161">
        <v>44489.0</v>
      </c>
      <c r="W296" s="161">
        <v>44854.0</v>
      </c>
      <c r="X296" s="161">
        <v>45219.0</v>
      </c>
      <c r="Y296" s="161">
        <v>45584.0</v>
      </c>
      <c r="Z296" s="161">
        <v>45950.0</v>
      </c>
      <c r="AA296" s="161">
        <v>46315.0</v>
      </c>
      <c r="AB296" s="161">
        <v>46680.0</v>
      </c>
      <c r="AC296" s="161">
        <v>47045.0</v>
      </c>
      <c r="AD296" s="161">
        <v>47411.0</v>
      </c>
      <c r="AE296" s="161">
        <v>47776.0</v>
      </c>
      <c r="AF296" s="161">
        <v>48141.0</v>
      </c>
      <c r="AG296" s="161">
        <v>48506.0</v>
      </c>
      <c r="AH296" s="161">
        <v>48872.0</v>
      </c>
      <c r="AI296" s="161">
        <v>49237.0</v>
      </c>
      <c r="AJ296" s="161">
        <v>49602.0</v>
      </c>
      <c r="AK296" s="161">
        <v>49967.0</v>
      </c>
      <c r="AL296" s="161">
        <v>50333.0</v>
      </c>
      <c r="AM296" s="161">
        <v>50698.0</v>
      </c>
      <c r="AN296" s="161">
        <v>51063.0</v>
      </c>
      <c r="AO296" s="161">
        <v>51428.0</v>
      </c>
      <c r="AP296" s="161">
        <v>51794.0</v>
      </c>
      <c r="AQ296" s="161">
        <v>52159.0</v>
      </c>
      <c r="AR296" s="161">
        <v>52524.0</v>
      </c>
      <c r="AS296" s="161">
        <v>52889.0</v>
      </c>
      <c r="AT296" s="161">
        <v>53255.0</v>
      </c>
      <c r="AU296" s="161">
        <v>53620.0</v>
      </c>
      <c r="AV296" s="161">
        <v>53985.0</v>
      </c>
      <c r="AW296" s="161">
        <v>54350.0</v>
      </c>
      <c r="AX296" s="161">
        <v>54716.0</v>
      </c>
      <c r="AY296" s="161">
        <v>55081.0</v>
      </c>
    </row>
    <row r="297" ht="13.5" hidden="1" customHeight="1">
      <c r="A297" s="183"/>
      <c r="B297" s="155"/>
      <c r="C297" s="155"/>
      <c r="D297" s="155"/>
      <c r="E297" s="155"/>
      <c r="F297" s="155"/>
      <c r="G297" s="156"/>
      <c r="H297" s="155"/>
      <c r="I297" s="161">
        <v>39741.0</v>
      </c>
      <c r="J297" s="161">
        <v>40107.0</v>
      </c>
      <c r="K297" s="161">
        <v>40472.0</v>
      </c>
      <c r="L297" s="161">
        <v>40837.0</v>
      </c>
      <c r="M297" s="161">
        <v>41202.0</v>
      </c>
      <c r="N297" s="161">
        <v>41568.0</v>
      </c>
      <c r="O297" s="161">
        <v>41933.0</v>
      </c>
      <c r="P297" s="161">
        <v>42298.0</v>
      </c>
      <c r="Q297" s="161">
        <v>42663.0</v>
      </c>
      <c r="R297" s="161">
        <v>43029.0</v>
      </c>
      <c r="S297" s="161">
        <v>43394.0</v>
      </c>
      <c r="T297" s="161">
        <v>43759.0</v>
      </c>
      <c r="U297" s="161">
        <v>44124.0</v>
      </c>
      <c r="V297" s="161">
        <v>44490.0</v>
      </c>
      <c r="W297" s="161">
        <v>44855.0</v>
      </c>
      <c r="X297" s="161">
        <v>45220.0</v>
      </c>
      <c r="Y297" s="161">
        <v>45585.0</v>
      </c>
      <c r="Z297" s="161">
        <v>45951.0</v>
      </c>
      <c r="AA297" s="161">
        <v>46316.0</v>
      </c>
      <c r="AB297" s="161">
        <v>46681.0</v>
      </c>
      <c r="AC297" s="161">
        <v>47046.0</v>
      </c>
      <c r="AD297" s="161">
        <v>47412.0</v>
      </c>
      <c r="AE297" s="161">
        <v>47777.0</v>
      </c>
      <c r="AF297" s="161">
        <v>48142.0</v>
      </c>
      <c r="AG297" s="161">
        <v>48507.0</v>
      </c>
      <c r="AH297" s="161">
        <v>48873.0</v>
      </c>
      <c r="AI297" s="161">
        <v>49238.0</v>
      </c>
      <c r="AJ297" s="161">
        <v>49603.0</v>
      </c>
      <c r="AK297" s="161">
        <v>49968.0</v>
      </c>
      <c r="AL297" s="161">
        <v>50334.0</v>
      </c>
      <c r="AM297" s="161">
        <v>50699.0</v>
      </c>
      <c r="AN297" s="161">
        <v>51064.0</v>
      </c>
      <c r="AO297" s="161">
        <v>51429.0</v>
      </c>
      <c r="AP297" s="161">
        <v>51795.0</v>
      </c>
      <c r="AQ297" s="161">
        <v>52160.0</v>
      </c>
      <c r="AR297" s="161">
        <v>52525.0</v>
      </c>
      <c r="AS297" s="161">
        <v>52890.0</v>
      </c>
      <c r="AT297" s="161">
        <v>53256.0</v>
      </c>
      <c r="AU297" s="161">
        <v>53621.0</v>
      </c>
      <c r="AV297" s="161">
        <v>53986.0</v>
      </c>
      <c r="AW297" s="161">
        <v>54351.0</v>
      </c>
      <c r="AX297" s="161">
        <v>54717.0</v>
      </c>
      <c r="AY297" s="161">
        <v>55082.0</v>
      </c>
    </row>
    <row r="298" ht="13.5" hidden="1" customHeight="1">
      <c r="A298" s="183"/>
      <c r="B298" s="155"/>
      <c r="C298" s="155"/>
      <c r="D298" s="155"/>
      <c r="E298" s="155"/>
      <c r="F298" s="155"/>
      <c r="G298" s="156"/>
      <c r="H298" s="155"/>
      <c r="I298" s="161">
        <v>39742.0</v>
      </c>
      <c r="J298" s="161">
        <v>40108.0</v>
      </c>
      <c r="K298" s="161">
        <v>40473.0</v>
      </c>
      <c r="L298" s="161">
        <v>40838.0</v>
      </c>
      <c r="M298" s="161">
        <v>41203.0</v>
      </c>
      <c r="N298" s="161">
        <v>41569.0</v>
      </c>
      <c r="O298" s="161">
        <v>41934.0</v>
      </c>
      <c r="P298" s="161">
        <v>42299.0</v>
      </c>
      <c r="Q298" s="161">
        <v>42664.0</v>
      </c>
      <c r="R298" s="161">
        <v>43030.0</v>
      </c>
      <c r="S298" s="161">
        <v>43395.0</v>
      </c>
      <c r="T298" s="161">
        <v>43760.0</v>
      </c>
      <c r="U298" s="161">
        <v>44125.0</v>
      </c>
      <c r="V298" s="161">
        <v>44491.0</v>
      </c>
      <c r="W298" s="161">
        <v>44856.0</v>
      </c>
      <c r="X298" s="161">
        <v>45221.0</v>
      </c>
      <c r="Y298" s="161">
        <v>45586.0</v>
      </c>
      <c r="Z298" s="161">
        <v>45952.0</v>
      </c>
      <c r="AA298" s="161">
        <v>46317.0</v>
      </c>
      <c r="AB298" s="161">
        <v>46682.0</v>
      </c>
      <c r="AC298" s="161">
        <v>47047.0</v>
      </c>
      <c r="AD298" s="161">
        <v>47413.0</v>
      </c>
      <c r="AE298" s="161">
        <v>47778.0</v>
      </c>
      <c r="AF298" s="161">
        <v>48143.0</v>
      </c>
      <c r="AG298" s="161">
        <v>48508.0</v>
      </c>
      <c r="AH298" s="161">
        <v>48874.0</v>
      </c>
      <c r="AI298" s="161">
        <v>49239.0</v>
      </c>
      <c r="AJ298" s="161">
        <v>49604.0</v>
      </c>
      <c r="AK298" s="161">
        <v>49969.0</v>
      </c>
      <c r="AL298" s="161">
        <v>50335.0</v>
      </c>
      <c r="AM298" s="161">
        <v>50700.0</v>
      </c>
      <c r="AN298" s="161">
        <v>51065.0</v>
      </c>
      <c r="AO298" s="161">
        <v>51430.0</v>
      </c>
      <c r="AP298" s="161">
        <v>51796.0</v>
      </c>
      <c r="AQ298" s="161">
        <v>52161.0</v>
      </c>
      <c r="AR298" s="161">
        <v>52526.0</v>
      </c>
      <c r="AS298" s="161">
        <v>52891.0</v>
      </c>
      <c r="AT298" s="161">
        <v>53257.0</v>
      </c>
      <c r="AU298" s="161">
        <v>53622.0</v>
      </c>
      <c r="AV298" s="161">
        <v>53987.0</v>
      </c>
      <c r="AW298" s="161">
        <v>54352.0</v>
      </c>
      <c r="AX298" s="161">
        <v>54718.0</v>
      </c>
      <c r="AY298" s="161">
        <v>55083.0</v>
      </c>
    </row>
    <row r="299" ht="13.5" hidden="1" customHeight="1">
      <c r="A299" s="183"/>
      <c r="B299" s="155"/>
      <c r="C299" s="155"/>
      <c r="D299" s="155"/>
      <c r="E299" s="155"/>
      <c r="F299" s="155"/>
      <c r="G299" s="156"/>
      <c r="H299" s="155"/>
      <c r="I299" s="161">
        <v>39743.0</v>
      </c>
      <c r="J299" s="161">
        <v>40109.0</v>
      </c>
      <c r="K299" s="161">
        <v>40474.0</v>
      </c>
      <c r="L299" s="161">
        <v>40839.0</v>
      </c>
      <c r="M299" s="161">
        <v>41204.0</v>
      </c>
      <c r="N299" s="161">
        <v>41570.0</v>
      </c>
      <c r="O299" s="161">
        <v>41935.0</v>
      </c>
      <c r="P299" s="161">
        <v>42300.0</v>
      </c>
      <c r="Q299" s="161">
        <v>42665.0</v>
      </c>
      <c r="R299" s="161">
        <v>43031.0</v>
      </c>
      <c r="S299" s="161">
        <v>43396.0</v>
      </c>
      <c r="T299" s="161">
        <v>43761.0</v>
      </c>
      <c r="U299" s="161">
        <v>44126.0</v>
      </c>
      <c r="V299" s="161">
        <v>44492.0</v>
      </c>
      <c r="W299" s="161">
        <v>44857.0</v>
      </c>
      <c r="X299" s="161">
        <v>45222.0</v>
      </c>
      <c r="Y299" s="161">
        <v>45587.0</v>
      </c>
      <c r="Z299" s="161">
        <v>45953.0</v>
      </c>
      <c r="AA299" s="161">
        <v>46318.0</v>
      </c>
      <c r="AB299" s="161">
        <v>46683.0</v>
      </c>
      <c r="AC299" s="161">
        <v>47048.0</v>
      </c>
      <c r="AD299" s="161">
        <v>47414.0</v>
      </c>
      <c r="AE299" s="161">
        <v>47779.0</v>
      </c>
      <c r="AF299" s="161">
        <v>48144.0</v>
      </c>
      <c r="AG299" s="161">
        <v>48509.0</v>
      </c>
      <c r="AH299" s="161">
        <v>48875.0</v>
      </c>
      <c r="AI299" s="161">
        <v>49240.0</v>
      </c>
      <c r="AJ299" s="161">
        <v>49605.0</v>
      </c>
      <c r="AK299" s="161">
        <v>49970.0</v>
      </c>
      <c r="AL299" s="161">
        <v>50336.0</v>
      </c>
      <c r="AM299" s="161">
        <v>50701.0</v>
      </c>
      <c r="AN299" s="161">
        <v>51066.0</v>
      </c>
      <c r="AO299" s="161">
        <v>51431.0</v>
      </c>
      <c r="AP299" s="161">
        <v>51797.0</v>
      </c>
      <c r="AQ299" s="161">
        <v>52162.0</v>
      </c>
      <c r="AR299" s="161">
        <v>52527.0</v>
      </c>
      <c r="AS299" s="161">
        <v>52892.0</v>
      </c>
      <c r="AT299" s="161">
        <v>53258.0</v>
      </c>
      <c r="AU299" s="161">
        <v>53623.0</v>
      </c>
      <c r="AV299" s="161">
        <v>53988.0</v>
      </c>
      <c r="AW299" s="161">
        <v>54353.0</v>
      </c>
      <c r="AX299" s="161">
        <v>54719.0</v>
      </c>
      <c r="AY299" s="161">
        <v>55084.0</v>
      </c>
    </row>
    <row r="300" ht="13.5" hidden="1" customHeight="1">
      <c r="A300" s="183"/>
      <c r="B300" s="155"/>
      <c r="C300" s="155"/>
      <c r="D300" s="155"/>
      <c r="E300" s="155"/>
      <c r="F300" s="155"/>
      <c r="G300" s="156"/>
      <c r="H300" s="155"/>
      <c r="I300" s="161">
        <v>39744.0</v>
      </c>
      <c r="J300" s="161">
        <v>40110.0</v>
      </c>
      <c r="K300" s="161">
        <v>40475.0</v>
      </c>
      <c r="L300" s="161">
        <v>40840.0</v>
      </c>
      <c r="M300" s="161">
        <v>41205.0</v>
      </c>
      <c r="N300" s="161">
        <v>41571.0</v>
      </c>
      <c r="O300" s="161">
        <v>41936.0</v>
      </c>
      <c r="P300" s="161">
        <v>42301.0</v>
      </c>
      <c r="Q300" s="161">
        <v>42666.0</v>
      </c>
      <c r="R300" s="161">
        <v>43032.0</v>
      </c>
      <c r="S300" s="161">
        <v>43397.0</v>
      </c>
      <c r="T300" s="161">
        <v>43762.0</v>
      </c>
      <c r="U300" s="161">
        <v>44127.0</v>
      </c>
      <c r="V300" s="161">
        <v>44493.0</v>
      </c>
      <c r="W300" s="161">
        <v>44858.0</v>
      </c>
      <c r="X300" s="161">
        <v>45223.0</v>
      </c>
      <c r="Y300" s="161">
        <v>45588.0</v>
      </c>
      <c r="Z300" s="161">
        <v>45954.0</v>
      </c>
      <c r="AA300" s="161">
        <v>46319.0</v>
      </c>
      <c r="AB300" s="161">
        <v>46684.0</v>
      </c>
      <c r="AC300" s="161">
        <v>47049.0</v>
      </c>
      <c r="AD300" s="161">
        <v>47415.0</v>
      </c>
      <c r="AE300" s="161">
        <v>47780.0</v>
      </c>
      <c r="AF300" s="161">
        <v>48145.0</v>
      </c>
      <c r="AG300" s="161">
        <v>48510.0</v>
      </c>
      <c r="AH300" s="161">
        <v>48876.0</v>
      </c>
      <c r="AI300" s="161">
        <v>49241.0</v>
      </c>
      <c r="AJ300" s="161">
        <v>49606.0</v>
      </c>
      <c r="AK300" s="161">
        <v>49971.0</v>
      </c>
      <c r="AL300" s="161">
        <v>50337.0</v>
      </c>
      <c r="AM300" s="161">
        <v>50702.0</v>
      </c>
      <c r="AN300" s="161">
        <v>51067.0</v>
      </c>
      <c r="AO300" s="161">
        <v>51432.0</v>
      </c>
      <c r="AP300" s="161">
        <v>51798.0</v>
      </c>
      <c r="AQ300" s="161">
        <v>52163.0</v>
      </c>
      <c r="AR300" s="161">
        <v>52528.0</v>
      </c>
      <c r="AS300" s="161">
        <v>52893.0</v>
      </c>
      <c r="AT300" s="161">
        <v>53259.0</v>
      </c>
      <c r="AU300" s="161">
        <v>53624.0</v>
      </c>
      <c r="AV300" s="161">
        <v>53989.0</v>
      </c>
      <c r="AW300" s="161">
        <v>54354.0</v>
      </c>
      <c r="AX300" s="161">
        <v>54720.0</v>
      </c>
      <c r="AY300" s="161">
        <v>55085.0</v>
      </c>
    </row>
    <row r="301" ht="13.5" hidden="1" customHeight="1">
      <c r="A301" s="183"/>
      <c r="B301" s="155"/>
      <c r="C301" s="155"/>
      <c r="D301" s="155"/>
      <c r="E301" s="155"/>
      <c r="F301" s="155"/>
      <c r="G301" s="156"/>
      <c r="H301" s="155"/>
      <c r="I301" s="161">
        <v>39745.0</v>
      </c>
      <c r="J301" s="161">
        <v>40111.0</v>
      </c>
      <c r="K301" s="161">
        <v>40476.0</v>
      </c>
      <c r="L301" s="161">
        <v>40841.0</v>
      </c>
      <c r="M301" s="161">
        <v>41206.0</v>
      </c>
      <c r="N301" s="161">
        <v>41572.0</v>
      </c>
      <c r="O301" s="161">
        <v>41937.0</v>
      </c>
      <c r="P301" s="161">
        <v>42302.0</v>
      </c>
      <c r="Q301" s="161">
        <v>42667.0</v>
      </c>
      <c r="R301" s="161">
        <v>43033.0</v>
      </c>
      <c r="S301" s="161">
        <v>43398.0</v>
      </c>
      <c r="T301" s="161">
        <v>43763.0</v>
      </c>
      <c r="U301" s="161">
        <v>44128.0</v>
      </c>
      <c r="V301" s="161">
        <v>44494.0</v>
      </c>
      <c r="W301" s="161">
        <v>44859.0</v>
      </c>
      <c r="X301" s="161">
        <v>45224.0</v>
      </c>
      <c r="Y301" s="161">
        <v>45589.0</v>
      </c>
      <c r="Z301" s="161">
        <v>45955.0</v>
      </c>
      <c r="AA301" s="161">
        <v>46320.0</v>
      </c>
      <c r="AB301" s="161">
        <v>46685.0</v>
      </c>
      <c r="AC301" s="161">
        <v>47050.0</v>
      </c>
      <c r="AD301" s="161">
        <v>47416.0</v>
      </c>
      <c r="AE301" s="161">
        <v>47781.0</v>
      </c>
      <c r="AF301" s="161">
        <v>48146.0</v>
      </c>
      <c r="AG301" s="161">
        <v>48511.0</v>
      </c>
      <c r="AH301" s="161">
        <v>48877.0</v>
      </c>
      <c r="AI301" s="161">
        <v>49242.0</v>
      </c>
      <c r="AJ301" s="161">
        <v>49607.0</v>
      </c>
      <c r="AK301" s="161">
        <v>49972.0</v>
      </c>
      <c r="AL301" s="161">
        <v>50338.0</v>
      </c>
      <c r="AM301" s="161">
        <v>50703.0</v>
      </c>
      <c r="AN301" s="161">
        <v>51068.0</v>
      </c>
      <c r="AO301" s="161">
        <v>51433.0</v>
      </c>
      <c r="AP301" s="161">
        <v>51799.0</v>
      </c>
      <c r="AQ301" s="161">
        <v>52164.0</v>
      </c>
      <c r="AR301" s="161">
        <v>52529.0</v>
      </c>
      <c r="AS301" s="161">
        <v>52894.0</v>
      </c>
      <c r="AT301" s="161">
        <v>53260.0</v>
      </c>
      <c r="AU301" s="161">
        <v>53625.0</v>
      </c>
      <c r="AV301" s="161">
        <v>53990.0</v>
      </c>
      <c r="AW301" s="161">
        <v>54355.0</v>
      </c>
      <c r="AX301" s="161">
        <v>54721.0</v>
      </c>
      <c r="AY301" s="161">
        <v>55086.0</v>
      </c>
    </row>
    <row r="302" ht="13.5" hidden="1" customHeight="1">
      <c r="A302" s="183"/>
      <c r="B302" s="155"/>
      <c r="C302" s="155"/>
      <c r="D302" s="155"/>
      <c r="E302" s="155"/>
      <c r="F302" s="155"/>
      <c r="G302" s="156"/>
      <c r="H302" s="155"/>
      <c r="I302" s="161">
        <v>39746.0</v>
      </c>
      <c r="J302" s="161">
        <v>40112.0</v>
      </c>
      <c r="K302" s="161">
        <v>40477.0</v>
      </c>
      <c r="L302" s="161">
        <v>40842.0</v>
      </c>
      <c r="M302" s="161">
        <v>41207.0</v>
      </c>
      <c r="N302" s="161">
        <v>41573.0</v>
      </c>
      <c r="O302" s="161">
        <v>41938.0</v>
      </c>
      <c r="P302" s="161">
        <v>42303.0</v>
      </c>
      <c r="Q302" s="161">
        <v>42668.0</v>
      </c>
      <c r="R302" s="161">
        <v>43034.0</v>
      </c>
      <c r="S302" s="161">
        <v>43399.0</v>
      </c>
      <c r="T302" s="161">
        <v>43764.0</v>
      </c>
      <c r="U302" s="161">
        <v>44129.0</v>
      </c>
      <c r="V302" s="161">
        <v>44495.0</v>
      </c>
      <c r="W302" s="161">
        <v>44860.0</v>
      </c>
      <c r="X302" s="161">
        <v>45225.0</v>
      </c>
      <c r="Y302" s="161">
        <v>45590.0</v>
      </c>
      <c r="Z302" s="161">
        <v>45956.0</v>
      </c>
      <c r="AA302" s="161">
        <v>46321.0</v>
      </c>
      <c r="AB302" s="161">
        <v>46686.0</v>
      </c>
      <c r="AC302" s="161">
        <v>47051.0</v>
      </c>
      <c r="AD302" s="161">
        <v>47417.0</v>
      </c>
      <c r="AE302" s="161">
        <v>47782.0</v>
      </c>
      <c r="AF302" s="161">
        <v>48147.0</v>
      </c>
      <c r="AG302" s="161">
        <v>48512.0</v>
      </c>
      <c r="AH302" s="161">
        <v>48878.0</v>
      </c>
      <c r="AI302" s="161">
        <v>49243.0</v>
      </c>
      <c r="AJ302" s="161">
        <v>49608.0</v>
      </c>
      <c r="AK302" s="161">
        <v>49973.0</v>
      </c>
      <c r="AL302" s="161">
        <v>50339.0</v>
      </c>
      <c r="AM302" s="161">
        <v>50704.0</v>
      </c>
      <c r="AN302" s="161">
        <v>51069.0</v>
      </c>
      <c r="AO302" s="161">
        <v>51434.0</v>
      </c>
      <c r="AP302" s="161">
        <v>51800.0</v>
      </c>
      <c r="AQ302" s="161">
        <v>52165.0</v>
      </c>
      <c r="AR302" s="161">
        <v>52530.0</v>
      </c>
      <c r="AS302" s="161">
        <v>52895.0</v>
      </c>
      <c r="AT302" s="161">
        <v>53261.0</v>
      </c>
      <c r="AU302" s="161">
        <v>53626.0</v>
      </c>
      <c r="AV302" s="161">
        <v>53991.0</v>
      </c>
      <c r="AW302" s="161">
        <v>54356.0</v>
      </c>
      <c r="AX302" s="161">
        <v>54722.0</v>
      </c>
      <c r="AY302" s="161">
        <v>55087.0</v>
      </c>
    </row>
    <row r="303" ht="13.5" hidden="1" customHeight="1">
      <c r="A303" s="183"/>
      <c r="B303" s="155"/>
      <c r="C303" s="155"/>
      <c r="D303" s="155"/>
      <c r="E303" s="155"/>
      <c r="F303" s="155"/>
      <c r="G303" s="156"/>
      <c r="H303" s="155"/>
      <c r="I303" s="161">
        <v>39747.0</v>
      </c>
      <c r="J303" s="161">
        <v>40113.0</v>
      </c>
      <c r="K303" s="161">
        <v>40478.0</v>
      </c>
      <c r="L303" s="161">
        <v>40843.0</v>
      </c>
      <c r="M303" s="161">
        <v>41208.0</v>
      </c>
      <c r="N303" s="161">
        <v>41574.0</v>
      </c>
      <c r="O303" s="161">
        <v>41939.0</v>
      </c>
      <c r="P303" s="161">
        <v>42304.0</v>
      </c>
      <c r="Q303" s="161">
        <v>42669.0</v>
      </c>
      <c r="R303" s="161">
        <v>43035.0</v>
      </c>
      <c r="S303" s="161">
        <v>43400.0</v>
      </c>
      <c r="T303" s="161">
        <v>43765.0</v>
      </c>
      <c r="U303" s="161">
        <v>44130.0</v>
      </c>
      <c r="V303" s="161">
        <v>44496.0</v>
      </c>
      <c r="W303" s="161">
        <v>44861.0</v>
      </c>
      <c r="X303" s="161">
        <v>45226.0</v>
      </c>
      <c r="Y303" s="161">
        <v>45591.0</v>
      </c>
      <c r="Z303" s="161">
        <v>45957.0</v>
      </c>
      <c r="AA303" s="161">
        <v>46322.0</v>
      </c>
      <c r="AB303" s="161">
        <v>46687.0</v>
      </c>
      <c r="AC303" s="161">
        <v>47052.0</v>
      </c>
      <c r="AD303" s="161">
        <v>47418.0</v>
      </c>
      <c r="AE303" s="161">
        <v>47783.0</v>
      </c>
      <c r="AF303" s="161">
        <v>48148.0</v>
      </c>
      <c r="AG303" s="161">
        <v>48513.0</v>
      </c>
      <c r="AH303" s="161">
        <v>48879.0</v>
      </c>
      <c r="AI303" s="161">
        <v>49244.0</v>
      </c>
      <c r="AJ303" s="161">
        <v>49609.0</v>
      </c>
      <c r="AK303" s="161">
        <v>49974.0</v>
      </c>
      <c r="AL303" s="161">
        <v>50340.0</v>
      </c>
      <c r="AM303" s="161">
        <v>50705.0</v>
      </c>
      <c r="AN303" s="161">
        <v>51070.0</v>
      </c>
      <c r="AO303" s="161">
        <v>51435.0</v>
      </c>
      <c r="AP303" s="161">
        <v>51801.0</v>
      </c>
      <c r="AQ303" s="161">
        <v>52166.0</v>
      </c>
      <c r="AR303" s="161">
        <v>52531.0</v>
      </c>
      <c r="AS303" s="161">
        <v>52896.0</v>
      </c>
      <c r="AT303" s="161">
        <v>53262.0</v>
      </c>
      <c r="AU303" s="161">
        <v>53627.0</v>
      </c>
      <c r="AV303" s="161">
        <v>53992.0</v>
      </c>
      <c r="AW303" s="161">
        <v>54357.0</v>
      </c>
      <c r="AX303" s="161">
        <v>54723.0</v>
      </c>
      <c r="AY303" s="161">
        <v>55088.0</v>
      </c>
    </row>
    <row r="304" ht="13.5" hidden="1" customHeight="1">
      <c r="A304" s="183"/>
      <c r="B304" s="155"/>
      <c r="C304" s="155"/>
      <c r="D304" s="155"/>
      <c r="E304" s="155"/>
      <c r="F304" s="155"/>
      <c r="G304" s="156"/>
      <c r="H304" s="155"/>
      <c r="I304" s="161">
        <v>39748.0</v>
      </c>
      <c r="J304" s="161">
        <v>40114.0</v>
      </c>
      <c r="K304" s="161">
        <v>40479.0</v>
      </c>
      <c r="L304" s="161">
        <v>40844.0</v>
      </c>
      <c r="M304" s="161">
        <v>41209.0</v>
      </c>
      <c r="N304" s="161">
        <v>41575.0</v>
      </c>
      <c r="O304" s="161">
        <v>41940.0</v>
      </c>
      <c r="P304" s="161">
        <v>42305.0</v>
      </c>
      <c r="Q304" s="161">
        <v>42670.0</v>
      </c>
      <c r="R304" s="161">
        <v>43036.0</v>
      </c>
      <c r="S304" s="161">
        <v>43401.0</v>
      </c>
      <c r="T304" s="161">
        <v>43766.0</v>
      </c>
      <c r="U304" s="161">
        <v>44131.0</v>
      </c>
      <c r="V304" s="161">
        <v>44497.0</v>
      </c>
      <c r="W304" s="161">
        <v>44862.0</v>
      </c>
      <c r="X304" s="161">
        <v>45227.0</v>
      </c>
      <c r="Y304" s="161">
        <v>45592.0</v>
      </c>
      <c r="Z304" s="161">
        <v>45958.0</v>
      </c>
      <c r="AA304" s="161">
        <v>46323.0</v>
      </c>
      <c r="AB304" s="161">
        <v>46688.0</v>
      </c>
      <c r="AC304" s="161">
        <v>47053.0</v>
      </c>
      <c r="AD304" s="161">
        <v>47419.0</v>
      </c>
      <c r="AE304" s="161">
        <v>47784.0</v>
      </c>
      <c r="AF304" s="161">
        <v>48149.0</v>
      </c>
      <c r="AG304" s="161">
        <v>48514.0</v>
      </c>
      <c r="AH304" s="161">
        <v>48880.0</v>
      </c>
      <c r="AI304" s="161">
        <v>49245.0</v>
      </c>
      <c r="AJ304" s="161">
        <v>49610.0</v>
      </c>
      <c r="AK304" s="161">
        <v>49975.0</v>
      </c>
      <c r="AL304" s="161">
        <v>50341.0</v>
      </c>
      <c r="AM304" s="161">
        <v>50706.0</v>
      </c>
      <c r="AN304" s="161">
        <v>51071.0</v>
      </c>
      <c r="AO304" s="161">
        <v>51436.0</v>
      </c>
      <c r="AP304" s="161">
        <v>51802.0</v>
      </c>
      <c r="AQ304" s="161">
        <v>52167.0</v>
      </c>
      <c r="AR304" s="161">
        <v>52532.0</v>
      </c>
      <c r="AS304" s="161">
        <v>52897.0</v>
      </c>
      <c r="AT304" s="161">
        <v>53263.0</v>
      </c>
      <c r="AU304" s="161">
        <v>53628.0</v>
      </c>
      <c r="AV304" s="161">
        <v>53993.0</v>
      </c>
      <c r="AW304" s="161">
        <v>54358.0</v>
      </c>
      <c r="AX304" s="161">
        <v>54724.0</v>
      </c>
      <c r="AY304" s="161">
        <v>55089.0</v>
      </c>
    </row>
    <row r="305" ht="13.5" hidden="1" customHeight="1">
      <c r="A305" s="183"/>
      <c r="B305" s="155"/>
      <c r="C305" s="155"/>
      <c r="D305" s="155"/>
      <c r="E305" s="155"/>
      <c r="F305" s="155"/>
      <c r="G305" s="156"/>
      <c r="H305" s="155"/>
      <c r="I305" s="161">
        <v>39749.0</v>
      </c>
      <c r="J305" s="161">
        <v>40115.0</v>
      </c>
      <c r="K305" s="161">
        <v>40480.0</v>
      </c>
      <c r="L305" s="161">
        <v>40845.0</v>
      </c>
      <c r="M305" s="161">
        <v>41210.0</v>
      </c>
      <c r="N305" s="161">
        <v>41576.0</v>
      </c>
      <c r="O305" s="161">
        <v>41941.0</v>
      </c>
      <c r="P305" s="161">
        <v>42306.0</v>
      </c>
      <c r="Q305" s="161">
        <v>42671.0</v>
      </c>
      <c r="R305" s="161">
        <v>43037.0</v>
      </c>
      <c r="S305" s="161">
        <v>43402.0</v>
      </c>
      <c r="T305" s="161">
        <v>43767.0</v>
      </c>
      <c r="U305" s="161">
        <v>44132.0</v>
      </c>
      <c r="V305" s="161">
        <v>44498.0</v>
      </c>
      <c r="W305" s="161">
        <v>44863.0</v>
      </c>
      <c r="X305" s="161">
        <v>45228.0</v>
      </c>
      <c r="Y305" s="161">
        <v>45593.0</v>
      </c>
      <c r="Z305" s="161">
        <v>45959.0</v>
      </c>
      <c r="AA305" s="161">
        <v>46324.0</v>
      </c>
      <c r="AB305" s="161">
        <v>46689.0</v>
      </c>
      <c r="AC305" s="161">
        <v>47054.0</v>
      </c>
      <c r="AD305" s="161">
        <v>47420.0</v>
      </c>
      <c r="AE305" s="161">
        <v>47785.0</v>
      </c>
      <c r="AF305" s="161">
        <v>48150.0</v>
      </c>
      <c r="AG305" s="161">
        <v>48515.0</v>
      </c>
      <c r="AH305" s="161">
        <v>48881.0</v>
      </c>
      <c r="AI305" s="161">
        <v>49246.0</v>
      </c>
      <c r="AJ305" s="161">
        <v>49611.0</v>
      </c>
      <c r="AK305" s="161">
        <v>49976.0</v>
      </c>
      <c r="AL305" s="161">
        <v>50342.0</v>
      </c>
      <c r="AM305" s="161">
        <v>50707.0</v>
      </c>
      <c r="AN305" s="161">
        <v>51072.0</v>
      </c>
      <c r="AO305" s="161">
        <v>51437.0</v>
      </c>
      <c r="AP305" s="161">
        <v>51803.0</v>
      </c>
      <c r="AQ305" s="161">
        <v>52168.0</v>
      </c>
      <c r="AR305" s="161">
        <v>52533.0</v>
      </c>
      <c r="AS305" s="161">
        <v>52898.0</v>
      </c>
      <c r="AT305" s="161">
        <v>53264.0</v>
      </c>
      <c r="AU305" s="161">
        <v>53629.0</v>
      </c>
      <c r="AV305" s="161">
        <v>53994.0</v>
      </c>
      <c r="AW305" s="161">
        <v>54359.0</v>
      </c>
      <c r="AX305" s="161">
        <v>54725.0</v>
      </c>
      <c r="AY305" s="161">
        <v>55090.0</v>
      </c>
    </row>
    <row r="306" ht="13.5" hidden="1" customHeight="1">
      <c r="A306" s="183"/>
      <c r="B306" s="155"/>
      <c r="C306" s="155"/>
      <c r="D306" s="155"/>
      <c r="E306" s="155"/>
      <c r="F306" s="155"/>
      <c r="G306" s="156"/>
      <c r="H306" s="155"/>
      <c r="I306" s="161">
        <v>39750.0</v>
      </c>
      <c r="J306" s="161">
        <v>40116.0</v>
      </c>
      <c r="K306" s="161">
        <v>40481.0</v>
      </c>
      <c r="L306" s="161">
        <v>40846.0</v>
      </c>
      <c r="M306" s="161">
        <v>41211.0</v>
      </c>
      <c r="N306" s="161">
        <v>41577.0</v>
      </c>
      <c r="O306" s="161">
        <v>41942.0</v>
      </c>
      <c r="P306" s="161">
        <v>42307.0</v>
      </c>
      <c r="Q306" s="161">
        <v>42672.0</v>
      </c>
      <c r="R306" s="161">
        <v>43038.0</v>
      </c>
      <c r="S306" s="161">
        <v>43403.0</v>
      </c>
      <c r="T306" s="161">
        <v>43768.0</v>
      </c>
      <c r="U306" s="161">
        <v>44133.0</v>
      </c>
      <c r="V306" s="161">
        <v>44499.0</v>
      </c>
      <c r="W306" s="161">
        <v>44864.0</v>
      </c>
      <c r="X306" s="161">
        <v>45229.0</v>
      </c>
      <c r="Y306" s="161">
        <v>45594.0</v>
      </c>
      <c r="Z306" s="161">
        <v>45960.0</v>
      </c>
      <c r="AA306" s="161">
        <v>46325.0</v>
      </c>
      <c r="AB306" s="161">
        <v>46690.0</v>
      </c>
      <c r="AC306" s="161">
        <v>47055.0</v>
      </c>
      <c r="AD306" s="161">
        <v>47421.0</v>
      </c>
      <c r="AE306" s="161">
        <v>47786.0</v>
      </c>
      <c r="AF306" s="161">
        <v>48151.0</v>
      </c>
      <c r="AG306" s="161">
        <v>48516.0</v>
      </c>
      <c r="AH306" s="161">
        <v>48882.0</v>
      </c>
      <c r="AI306" s="161">
        <v>49247.0</v>
      </c>
      <c r="AJ306" s="161">
        <v>49612.0</v>
      </c>
      <c r="AK306" s="161">
        <v>49977.0</v>
      </c>
      <c r="AL306" s="161">
        <v>50343.0</v>
      </c>
      <c r="AM306" s="161">
        <v>50708.0</v>
      </c>
      <c r="AN306" s="161">
        <v>51073.0</v>
      </c>
      <c r="AO306" s="161">
        <v>51438.0</v>
      </c>
      <c r="AP306" s="161">
        <v>51804.0</v>
      </c>
      <c r="AQ306" s="161">
        <v>52169.0</v>
      </c>
      <c r="AR306" s="161">
        <v>52534.0</v>
      </c>
      <c r="AS306" s="161">
        <v>52899.0</v>
      </c>
      <c r="AT306" s="161">
        <v>53265.0</v>
      </c>
      <c r="AU306" s="161">
        <v>53630.0</v>
      </c>
      <c r="AV306" s="161">
        <v>53995.0</v>
      </c>
      <c r="AW306" s="161">
        <v>54360.0</v>
      </c>
      <c r="AX306" s="161">
        <v>54726.0</v>
      </c>
      <c r="AY306" s="161">
        <v>55091.0</v>
      </c>
    </row>
    <row r="307" ht="13.5" hidden="1" customHeight="1">
      <c r="A307" s="183"/>
      <c r="B307" s="155"/>
      <c r="C307" s="155"/>
      <c r="D307" s="155"/>
      <c r="E307" s="155"/>
      <c r="F307" s="155"/>
      <c r="G307" s="156"/>
      <c r="H307" s="155"/>
      <c r="I307" s="161">
        <v>39751.0</v>
      </c>
      <c r="J307" s="161">
        <v>40117.0</v>
      </c>
      <c r="K307" s="161">
        <v>40482.0</v>
      </c>
      <c r="L307" s="161">
        <v>40847.0</v>
      </c>
      <c r="M307" s="161">
        <v>41212.0</v>
      </c>
      <c r="N307" s="161">
        <v>41578.0</v>
      </c>
      <c r="O307" s="161">
        <v>41943.0</v>
      </c>
      <c r="P307" s="161">
        <v>42308.0</v>
      </c>
      <c r="Q307" s="161">
        <v>42673.0</v>
      </c>
      <c r="R307" s="161">
        <v>43039.0</v>
      </c>
      <c r="S307" s="161">
        <v>43404.0</v>
      </c>
      <c r="T307" s="161">
        <v>43769.0</v>
      </c>
      <c r="U307" s="161">
        <v>44134.0</v>
      </c>
      <c r="V307" s="161">
        <v>44500.0</v>
      </c>
      <c r="W307" s="161">
        <v>44865.0</v>
      </c>
      <c r="X307" s="161">
        <v>45230.0</v>
      </c>
      <c r="Y307" s="161">
        <v>45595.0</v>
      </c>
      <c r="Z307" s="161">
        <v>45961.0</v>
      </c>
      <c r="AA307" s="161">
        <v>46326.0</v>
      </c>
      <c r="AB307" s="161">
        <v>46691.0</v>
      </c>
      <c r="AC307" s="161">
        <v>47056.0</v>
      </c>
      <c r="AD307" s="161">
        <v>47422.0</v>
      </c>
      <c r="AE307" s="161">
        <v>47787.0</v>
      </c>
      <c r="AF307" s="161">
        <v>48152.0</v>
      </c>
      <c r="AG307" s="161">
        <v>48517.0</v>
      </c>
      <c r="AH307" s="161">
        <v>48883.0</v>
      </c>
      <c r="AI307" s="161">
        <v>49248.0</v>
      </c>
      <c r="AJ307" s="161">
        <v>49613.0</v>
      </c>
      <c r="AK307" s="161">
        <v>49978.0</v>
      </c>
      <c r="AL307" s="161">
        <v>50344.0</v>
      </c>
      <c r="AM307" s="161">
        <v>50709.0</v>
      </c>
      <c r="AN307" s="161">
        <v>51074.0</v>
      </c>
      <c r="AO307" s="161">
        <v>51439.0</v>
      </c>
      <c r="AP307" s="161">
        <v>51805.0</v>
      </c>
      <c r="AQ307" s="161">
        <v>52170.0</v>
      </c>
      <c r="AR307" s="161">
        <v>52535.0</v>
      </c>
      <c r="AS307" s="161">
        <v>52900.0</v>
      </c>
      <c r="AT307" s="161">
        <v>53266.0</v>
      </c>
      <c r="AU307" s="161">
        <v>53631.0</v>
      </c>
      <c r="AV307" s="161">
        <v>53996.0</v>
      </c>
      <c r="AW307" s="161">
        <v>54361.0</v>
      </c>
      <c r="AX307" s="161">
        <v>54727.0</v>
      </c>
      <c r="AY307" s="161">
        <v>55092.0</v>
      </c>
    </row>
    <row r="308" ht="13.5" hidden="1" customHeight="1">
      <c r="A308" s="183"/>
      <c r="B308" s="155"/>
      <c r="C308" s="155"/>
      <c r="D308" s="155"/>
      <c r="E308" s="155"/>
      <c r="F308" s="155"/>
      <c r="G308" s="156"/>
      <c r="H308" s="155"/>
      <c r="I308" s="161">
        <v>39752.0</v>
      </c>
      <c r="J308" s="161">
        <v>40118.0</v>
      </c>
      <c r="K308" s="161">
        <v>40483.0</v>
      </c>
      <c r="L308" s="161">
        <v>40848.0</v>
      </c>
      <c r="M308" s="161">
        <v>41213.0</v>
      </c>
      <c r="N308" s="161">
        <v>41579.0</v>
      </c>
      <c r="O308" s="161">
        <v>41944.0</v>
      </c>
      <c r="P308" s="161">
        <v>42309.0</v>
      </c>
      <c r="Q308" s="161">
        <v>42674.0</v>
      </c>
      <c r="R308" s="161">
        <v>43040.0</v>
      </c>
      <c r="S308" s="161">
        <v>43405.0</v>
      </c>
      <c r="T308" s="161">
        <v>43770.0</v>
      </c>
      <c r="U308" s="161">
        <v>44135.0</v>
      </c>
      <c r="V308" s="161">
        <v>44501.0</v>
      </c>
      <c r="W308" s="161">
        <v>44866.0</v>
      </c>
      <c r="X308" s="161">
        <v>45231.0</v>
      </c>
      <c r="Y308" s="161">
        <v>45596.0</v>
      </c>
      <c r="Z308" s="161">
        <v>45962.0</v>
      </c>
      <c r="AA308" s="161">
        <v>46327.0</v>
      </c>
      <c r="AB308" s="161">
        <v>46692.0</v>
      </c>
      <c r="AC308" s="161">
        <v>47057.0</v>
      </c>
      <c r="AD308" s="161">
        <v>47423.0</v>
      </c>
      <c r="AE308" s="161">
        <v>47788.0</v>
      </c>
      <c r="AF308" s="161">
        <v>48153.0</v>
      </c>
      <c r="AG308" s="161">
        <v>48518.0</v>
      </c>
      <c r="AH308" s="161">
        <v>48884.0</v>
      </c>
      <c r="AI308" s="161">
        <v>49249.0</v>
      </c>
      <c r="AJ308" s="161">
        <v>49614.0</v>
      </c>
      <c r="AK308" s="161">
        <v>49979.0</v>
      </c>
      <c r="AL308" s="161">
        <v>50345.0</v>
      </c>
      <c r="AM308" s="161">
        <v>50710.0</v>
      </c>
      <c r="AN308" s="161">
        <v>51075.0</v>
      </c>
      <c r="AO308" s="161">
        <v>51440.0</v>
      </c>
      <c r="AP308" s="161">
        <v>51806.0</v>
      </c>
      <c r="AQ308" s="161">
        <v>52171.0</v>
      </c>
      <c r="AR308" s="161">
        <v>52536.0</v>
      </c>
      <c r="AS308" s="161">
        <v>52901.0</v>
      </c>
      <c r="AT308" s="161">
        <v>53267.0</v>
      </c>
      <c r="AU308" s="161">
        <v>53632.0</v>
      </c>
      <c r="AV308" s="161">
        <v>53997.0</v>
      </c>
      <c r="AW308" s="161">
        <v>54362.0</v>
      </c>
      <c r="AX308" s="161">
        <v>54728.0</v>
      </c>
      <c r="AY308" s="161">
        <v>55093.0</v>
      </c>
    </row>
    <row r="309" ht="13.5" hidden="1" customHeight="1">
      <c r="A309" s="183"/>
      <c r="B309" s="155"/>
      <c r="C309" s="155"/>
      <c r="D309" s="155"/>
      <c r="E309" s="155"/>
      <c r="F309" s="155"/>
      <c r="G309" s="156"/>
      <c r="H309" s="155"/>
      <c r="I309" s="161">
        <v>39753.0</v>
      </c>
      <c r="J309" s="161">
        <v>40119.0</v>
      </c>
      <c r="K309" s="161">
        <v>40484.0</v>
      </c>
      <c r="L309" s="161">
        <v>40849.0</v>
      </c>
      <c r="M309" s="161">
        <v>41214.0</v>
      </c>
      <c r="N309" s="161">
        <v>41580.0</v>
      </c>
      <c r="O309" s="161">
        <v>41945.0</v>
      </c>
      <c r="P309" s="161">
        <v>42310.0</v>
      </c>
      <c r="Q309" s="161">
        <v>42675.0</v>
      </c>
      <c r="R309" s="161">
        <v>43041.0</v>
      </c>
      <c r="S309" s="161">
        <v>43406.0</v>
      </c>
      <c r="T309" s="161">
        <v>43771.0</v>
      </c>
      <c r="U309" s="161">
        <v>44136.0</v>
      </c>
      <c r="V309" s="161">
        <v>44502.0</v>
      </c>
      <c r="W309" s="161">
        <v>44867.0</v>
      </c>
      <c r="X309" s="161">
        <v>45232.0</v>
      </c>
      <c r="Y309" s="161">
        <v>45597.0</v>
      </c>
      <c r="Z309" s="161">
        <v>45963.0</v>
      </c>
      <c r="AA309" s="161">
        <v>46328.0</v>
      </c>
      <c r="AB309" s="161">
        <v>46693.0</v>
      </c>
      <c r="AC309" s="161">
        <v>47058.0</v>
      </c>
      <c r="AD309" s="161">
        <v>47424.0</v>
      </c>
      <c r="AE309" s="161">
        <v>47789.0</v>
      </c>
      <c r="AF309" s="161">
        <v>48154.0</v>
      </c>
      <c r="AG309" s="161">
        <v>48519.0</v>
      </c>
      <c r="AH309" s="161">
        <v>48885.0</v>
      </c>
      <c r="AI309" s="161">
        <v>49250.0</v>
      </c>
      <c r="AJ309" s="161">
        <v>49615.0</v>
      </c>
      <c r="AK309" s="161">
        <v>49980.0</v>
      </c>
      <c r="AL309" s="161">
        <v>50346.0</v>
      </c>
      <c r="AM309" s="161">
        <v>50711.0</v>
      </c>
      <c r="AN309" s="161">
        <v>51076.0</v>
      </c>
      <c r="AO309" s="161">
        <v>51441.0</v>
      </c>
      <c r="AP309" s="161">
        <v>51807.0</v>
      </c>
      <c r="AQ309" s="161">
        <v>52172.0</v>
      </c>
      <c r="AR309" s="161">
        <v>52537.0</v>
      </c>
      <c r="AS309" s="161">
        <v>52902.0</v>
      </c>
      <c r="AT309" s="161">
        <v>53268.0</v>
      </c>
      <c r="AU309" s="161">
        <v>53633.0</v>
      </c>
      <c r="AV309" s="161">
        <v>53998.0</v>
      </c>
      <c r="AW309" s="161">
        <v>54363.0</v>
      </c>
      <c r="AX309" s="161">
        <v>54729.0</v>
      </c>
      <c r="AY309" s="161">
        <v>55094.0</v>
      </c>
    </row>
    <row r="310" ht="13.5" hidden="1" customHeight="1">
      <c r="A310" s="183"/>
      <c r="B310" s="155"/>
      <c r="C310" s="155"/>
      <c r="D310" s="155"/>
      <c r="E310" s="155"/>
      <c r="F310" s="155"/>
      <c r="G310" s="156"/>
      <c r="H310" s="155"/>
      <c r="I310" s="161">
        <v>39754.0</v>
      </c>
      <c r="J310" s="161">
        <v>40120.0</v>
      </c>
      <c r="K310" s="161">
        <v>40485.0</v>
      </c>
      <c r="L310" s="161">
        <v>40850.0</v>
      </c>
      <c r="M310" s="161">
        <v>41215.0</v>
      </c>
      <c r="N310" s="161">
        <v>41581.0</v>
      </c>
      <c r="O310" s="161">
        <v>41946.0</v>
      </c>
      <c r="P310" s="161">
        <v>42311.0</v>
      </c>
      <c r="Q310" s="161">
        <v>42676.0</v>
      </c>
      <c r="R310" s="161">
        <v>43042.0</v>
      </c>
      <c r="S310" s="161">
        <v>43407.0</v>
      </c>
      <c r="T310" s="161">
        <v>43772.0</v>
      </c>
      <c r="U310" s="161">
        <v>44137.0</v>
      </c>
      <c r="V310" s="161">
        <v>44503.0</v>
      </c>
      <c r="W310" s="161">
        <v>44868.0</v>
      </c>
      <c r="X310" s="161">
        <v>45233.0</v>
      </c>
      <c r="Y310" s="161">
        <v>45598.0</v>
      </c>
      <c r="Z310" s="161">
        <v>45964.0</v>
      </c>
      <c r="AA310" s="161">
        <v>46329.0</v>
      </c>
      <c r="AB310" s="161">
        <v>46694.0</v>
      </c>
      <c r="AC310" s="161">
        <v>47059.0</v>
      </c>
      <c r="AD310" s="161">
        <v>47425.0</v>
      </c>
      <c r="AE310" s="161">
        <v>47790.0</v>
      </c>
      <c r="AF310" s="161">
        <v>48155.0</v>
      </c>
      <c r="AG310" s="161">
        <v>48520.0</v>
      </c>
      <c r="AH310" s="161">
        <v>48886.0</v>
      </c>
      <c r="AI310" s="161">
        <v>49251.0</v>
      </c>
      <c r="AJ310" s="161">
        <v>49616.0</v>
      </c>
      <c r="AK310" s="161">
        <v>49981.0</v>
      </c>
      <c r="AL310" s="161">
        <v>50347.0</v>
      </c>
      <c r="AM310" s="161">
        <v>50712.0</v>
      </c>
      <c r="AN310" s="161">
        <v>51077.0</v>
      </c>
      <c r="AO310" s="161">
        <v>51442.0</v>
      </c>
      <c r="AP310" s="161">
        <v>51808.0</v>
      </c>
      <c r="AQ310" s="161">
        <v>52173.0</v>
      </c>
      <c r="AR310" s="161">
        <v>52538.0</v>
      </c>
      <c r="AS310" s="161">
        <v>52903.0</v>
      </c>
      <c r="AT310" s="161">
        <v>53269.0</v>
      </c>
      <c r="AU310" s="161">
        <v>53634.0</v>
      </c>
      <c r="AV310" s="161">
        <v>53999.0</v>
      </c>
      <c r="AW310" s="161">
        <v>54364.0</v>
      </c>
      <c r="AX310" s="161">
        <v>54730.0</v>
      </c>
      <c r="AY310" s="161">
        <v>55095.0</v>
      </c>
    </row>
    <row r="311" ht="13.5" hidden="1" customHeight="1">
      <c r="A311" s="183"/>
      <c r="B311" s="155"/>
      <c r="C311" s="155"/>
      <c r="D311" s="155"/>
      <c r="E311" s="155"/>
      <c r="F311" s="155"/>
      <c r="G311" s="156"/>
      <c r="H311" s="155"/>
      <c r="I311" s="161">
        <v>39755.0</v>
      </c>
      <c r="J311" s="161">
        <v>40121.0</v>
      </c>
      <c r="K311" s="161">
        <v>40486.0</v>
      </c>
      <c r="L311" s="161">
        <v>40851.0</v>
      </c>
      <c r="M311" s="161">
        <v>41216.0</v>
      </c>
      <c r="N311" s="161">
        <v>41582.0</v>
      </c>
      <c r="O311" s="161">
        <v>41947.0</v>
      </c>
      <c r="P311" s="161">
        <v>42312.0</v>
      </c>
      <c r="Q311" s="161">
        <v>42677.0</v>
      </c>
      <c r="R311" s="161">
        <v>43043.0</v>
      </c>
      <c r="S311" s="161">
        <v>43408.0</v>
      </c>
      <c r="T311" s="161">
        <v>43773.0</v>
      </c>
      <c r="U311" s="161">
        <v>44138.0</v>
      </c>
      <c r="V311" s="161">
        <v>44504.0</v>
      </c>
      <c r="W311" s="161">
        <v>44869.0</v>
      </c>
      <c r="X311" s="161">
        <v>45234.0</v>
      </c>
      <c r="Y311" s="161">
        <v>45599.0</v>
      </c>
      <c r="Z311" s="161">
        <v>45965.0</v>
      </c>
      <c r="AA311" s="161">
        <v>46330.0</v>
      </c>
      <c r="AB311" s="161">
        <v>46695.0</v>
      </c>
      <c r="AC311" s="161">
        <v>47060.0</v>
      </c>
      <c r="AD311" s="161">
        <v>47426.0</v>
      </c>
      <c r="AE311" s="161">
        <v>47791.0</v>
      </c>
      <c r="AF311" s="161">
        <v>48156.0</v>
      </c>
      <c r="AG311" s="161">
        <v>48521.0</v>
      </c>
      <c r="AH311" s="161">
        <v>48887.0</v>
      </c>
      <c r="AI311" s="161">
        <v>49252.0</v>
      </c>
      <c r="AJ311" s="161">
        <v>49617.0</v>
      </c>
      <c r="AK311" s="161">
        <v>49982.0</v>
      </c>
      <c r="AL311" s="161">
        <v>50348.0</v>
      </c>
      <c r="AM311" s="161">
        <v>50713.0</v>
      </c>
      <c r="AN311" s="161">
        <v>51078.0</v>
      </c>
      <c r="AO311" s="161">
        <v>51443.0</v>
      </c>
      <c r="AP311" s="161">
        <v>51809.0</v>
      </c>
      <c r="AQ311" s="161">
        <v>52174.0</v>
      </c>
      <c r="AR311" s="161">
        <v>52539.0</v>
      </c>
      <c r="AS311" s="161">
        <v>52904.0</v>
      </c>
      <c r="AT311" s="161">
        <v>53270.0</v>
      </c>
      <c r="AU311" s="161">
        <v>53635.0</v>
      </c>
      <c r="AV311" s="161">
        <v>54000.0</v>
      </c>
      <c r="AW311" s="161">
        <v>54365.0</v>
      </c>
      <c r="AX311" s="161">
        <v>54731.0</v>
      </c>
      <c r="AY311" s="161">
        <v>55096.0</v>
      </c>
    </row>
    <row r="312" ht="13.5" hidden="1" customHeight="1">
      <c r="A312" s="183"/>
      <c r="B312" s="155"/>
      <c r="C312" s="155"/>
      <c r="D312" s="155"/>
      <c r="E312" s="155"/>
      <c r="F312" s="155"/>
      <c r="G312" s="156"/>
      <c r="H312" s="155"/>
      <c r="I312" s="161">
        <v>39756.0</v>
      </c>
      <c r="J312" s="161">
        <v>40122.0</v>
      </c>
      <c r="K312" s="161">
        <v>40487.0</v>
      </c>
      <c r="L312" s="161">
        <v>40852.0</v>
      </c>
      <c r="M312" s="161">
        <v>41217.0</v>
      </c>
      <c r="N312" s="161">
        <v>41583.0</v>
      </c>
      <c r="O312" s="161">
        <v>41948.0</v>
      </c>
      <c r="P312" s="161">
        <v>42313.0</v>
      </c>
      <c r="Q312" s="161">
        <v>42678.0</v>
      </c>
      <c r="R312" s="161">
        <v>43044.0</v>
      </c>
      <c r="S312" s="161">
        <v>43409.0</v>
      </c>
      <c r="T312" s="161">
        <v>43774.0</v>
      </c>
      <c r="U312" s="161">
        <v>44139.0</v>
      </c>
      <c r="V312" s="161">
        <v>44505.0</v>
      </c>
      <c r="W312" s="161">
        <v>44870.0</v>
      </c>
      <c r="X312" s="161">
        <v>45235.0</v>
      </c>
      <c r="Y312" s="161">
        <v>45600.0</v>
      </c>
      <c r="Z312" s="161">
        <v>45966.0</v>
      </c>
      <c r="AA312" s="161">
        <v>46331.0</v>
      </c>
      <c r="AB312" s="161">
        <v>46696.0</v>
      </c>
      <c r="AC312" s="161">
        <v>47061.0</v>
      </c>
      <c r="AD312" s="161">
        <v>47427.0</v>
      </c>
      <c r="AE312" s="161">
        <v>47792.0</v>
      </c>
      <c r="AF312" s="161">
        <v>48157.0</v>
      </c>
      <c r="AG312" s="161">
        <v>48522.0</v>
      </c>
      <c r="AH312" s="161">
        <v>48888.0</v>
      </c>
      <c r="AI312" s="161">
        <v>49253.0</v>
      </c>
      <c r="AJ312" s="161">
        <v>49618.0</v>
      </c>
      <c r="AK312" s="161">
        <v>49983.0</v>
      </c>
      <c r="AL312" s="161">
        <v>50349.0</v>
      </c>
      <c r="AM312" s="161">
        <v>50714.0</v>
      </c>
      <c r="AN312" s="161">
        <v>51079.0</v>
      </c>
      <c r="AO312" s="161">
        <v>51444.0</v>
      </c>
      <c r="AP312" s="161">
        <v>51810.0</v>
      </c>
      <c r="AQ312" s="161">
        <v>52175.0</v>
      </c>
      <c r="AR312" s="161">
        <v>52540.0</v>
      </c>
      <c r="AS312" s="161">
        <v>52905.0</v>
      </c>
      <c r="AT312" s="161">
        <v>53271.0</v>
      </c>
      <c r="AU312" s="161">
        <v>53636.0</v>
      </c>
      <c r="AV312" s="161">
        <v>54001.0</v>
      </c>
      <c r="AW312" s="161">
        <v>54366.0</v>
      </c>
      <c r="AX312" s="161">
        <v>54732.0</v>
      </c>
      <c r="AY312" s="161">
        <v>55097.0</v>
      </c>
    </row>
    <row r="313" ht="13.5" hidden="1" customHeight="1">
      <c r="A313" s="183"/>
      <c r="B313" s="155"/>
      <c r="C313" s="155"/>
      <c r="D313" s="155"/>
      <c r="E313" s="155"/>
      <c r="F313" s="155"/>
      <c r="G313" s="156"/>
      <c r="H313" s="155"/>
      <c r="I313" s="161">
        <v>39757.0</v>
      </c>
      <c r="J313" s="161">
        <v>40123.0</v>
      </c>
      <c r="K313" s="161">
        <v>40488.0</v>
      </c>
      <c r="L313" s="161">
        <v>40853.0</v>
      </c>
      <c r="M313" s="161">
        <v>41218.0</v>
      </c>
      <c r="N313" s="161">
        <v>41584.0</v>
      </c>
      <c r="O313" s="161">
        <v>41949.0</v>
      </c>
      <c r="P313" s="161">
        <v>42314.0</v>
      </c>
      <c r="Q313" s="161">
        <v>42679.0</v>
      </c>
      <c r="R313" s="161">
        <v>43045.0</v>
      </c>
      <c r="S313" s="161">
        <v>43410.0</v>
      </c>
      <c r="T313" s="161">
        <v>43775.0</v>
      </c>
      <c r="U313" s="161">
        <v>44140.0</v>
      </c>
      <c r="V313" s="161">
        <v>44506.0</v>
      </c>
      <c r="W313" s="161">
        <v>44871.0</v>
      </c>
      <c r="X313" s="161">
        <v>45236.0</v>
      </c>
      <c r="Y313" s="161">
        <v>45601.0</v>
      </c>
      <c r="Z313" s="161">
        <v>45967.0</v>
      </c>
      <c r="AA313" s="161">
        <v>46332.0</v>
      </c>
      <c r="AB313" s="161">
        <v>46697.0</v>
      </c>
      <c r="AC313" s="161">
        <v>47062.0</v>
      </c>
      <c r="AD313" s="161">
        <v>47428.0</v>
      </c>
      <c r="AE313" s="161">
        <v>47793.0</v>
      </c>
      <c r="AF313" s="161">
        <v>48158.0</v>
      </c>
      <c r="AG313" s="161">
        <v>48523.0</v>
      </c>
      <c r="AH313" s="161">
        <v>48889.0</v>
      </c>
      <c r="AI313" s="161">
        <v>49254.0</v>
      </c>
      <c r="AJ313" s="161">
        <v>49619.0</v>
      </c>
      <c r="AK313" s="161">
        <v>49984.0</v>
      </c>
      <c r="AL313" s="161">
        <v>50350.0</v>
      </c>
      <c r="AM313" s="161">
        <v>50715.0</v>
      </c>
      <c r="AN313" s="161">
        <v>51080.0</v>
      </c>
      <c r="AO313" s="161">
        <v>51445.0</v>
      </c>
      <c r="AP313" s="161">
        <v>51811.0</v>
      </c>
      <c r="AQ313" s="161">
        <v>52176.0</v>
      </c>
      <c r="AR313" s="161">
        <v>52541.0</v>
      </c>
      <c r="AS313" s="161">
        <v>52906.0</v>
      </c>
      <c r="AT313" s="161">
        <v>53272.0</v>
      </c>
      <c r="AU313" s="161">
        <v>53637.0</v>
      </c>
      <c r="AV313" s="161">
        <v>54002.0</v>
      </c>
      <c r="AW313" s="161">
        <v>54367.0</v>
      </c>
      <c r="AX313" s="161">
        <v>54733.0</v>
      </c>
      <c r="AY313" s="161">
        <v>55098.0</v>
      </c>
    </row>
    <row r="314" ht="13.5" hidden="1" customHeight="1">
      <c r="A314" s="183"/>
      <c r="B314" s="155"/>
      <c r="C314" s="155"/>
      <c r="D314" s="155"/>
      <c r="E314" s="155"/>
      <c r="F314" s="155"/>
      <c r="G314" s="156"/>
      <c r="H314" s="155"/>
      <c r="I314" s="161">
        <v>39758.0</v>
      </c>
      <c r="J314" s="161">
        <v>40124.0</v>
      </c>
      <c r="K314" s="161">
        <v>40489.0</v>
      </c>
      <c r="L314" s="161">
        <v>40854.0</v>
      </c>
      <c r="M314" s="161">
        <v>41219.0</v>
      </c>
      <c r="N314" s="161">
        <v>41585.0</v>
      </c>
      <c r="O314" s="161">
        <v>41950.0</v>
      </c>
      <c r="P314" s="161">
        <v>42315.0</v>
      </c>
      <c r="Q314" s="161">
        <v>42680.0</v>
      </c>
      <c r="R314" s="161">
        <v>43046.0</v>
      </c>
      <c r="S314" s="161">
        <v>43411.0</v>
      </c>
      <c r="T314" s="161">
        <v>43776.0</v>
      </c>
      <c r="U314" s="161">
        <v>44141.0</v>
      </c>
      <c r="V314" s="161">
        <v>44507.0</v>
      </c>
      <c r="W314" s="161">
        <v>44872.0</v>
      </c>
      <c r="X314" s="161">
        <v>45237.0</v>
      </c>
      <c r="Y314" s="161">
        <v>45602.0</v>
      </c>
      <c r="Z314" s="161">
        <v>45968.0</v>
      </c>
      <c r="AA314" s="161">
        <v>46333.0</v>
      </c>
      <c r="AB314" s="161">
        <v>46698.0</v>
      </c>
      <c r="AC314" s="161">
        <v>47063.0</v>
      </c>
      <c r="AD314" s="161">
        <v>47429.0</v>
      </c>
      <c r="AE314" s="161">
        <v>47794.0</v>
      </c>
      <c r="AF314" s="161">
        <v>48159.0</v>
      </c>
      <c r="AG314" s="161">
        <v>48524.0</v>
      </c>
      <c r="AH314" s="161">
        <v>48890.0</v>
      </c>
      <c r="AI314" s="161">
        <v>49255.0</v>
      </c>
      <c r="AJ314" s="161">
        <v>49620.0</v>
      </c>
      <c r="AK314" s="161">
        <v>49985.0</v>
      </c>
      <c r="AL314" s="161">
        <v>50351.0</v>
      </c>
      <c r="AM314" s="161">
        <v>50716.0</v>
      </c>
      <c r="AN314" s="161">
        <v>51081.0</v>
      </c>
      <c r="AO314" s="161">
        <v>51446.0</v>
      </c>
      <c r="AP314" s="161">
        <v>51812.0</v>
      </c>
      <c r="AQ314" s="161">
        <v>52177.0</v>
      </c>
      <c r="AR314" s="161">
        <v>52542.0</v>
      </c>
      <c r="AS314" s="161">
        <v>52907.0</v>
      </c>
      <c r="AT314" s="161">
        <v>53273.0</v>
      </c>
      <c r="AU314" s="161">
        <v>53638.0</v>
      </c>
      <c r="AV314" s="161">
        <v>54003.0</v>
      </c>
      <c r="AW314" s="161">
        <v>54368.0</v>
      </c>
      <c r="AX314" s="161">
        <v>54734.0</v>
      </c>
      <c r="AY314" s="161">
        <v>55099.0</v>
      </c>
    </row>
    <row r="315" ht="13.5" hidden="1" customHeight="1">
      <c r="A315" s="183"/>
      <c r="B315" s="155"/>
      <c r="C315" s="155"/>
      <c r="D315" s="155"/>
      <c r="E315" s="155"/>
      <c r="F315" s="155"/>
      <c r="G315" s="156"/>
      <c r="H315" s="155"/>
      <c r="I315" s="161">
        <v>39759.0</v>
      </c>
      <c r="J315" s="161">
        <v>40125.0</v>
      </c>
      <c r="K315" s="161">
        <v>40490.0</v>
      </c>
      <c r="L315" s="161">
        <v>40855.0</v>
      </c>
      <c r="M315" s="161">
        <v>41220.0</v>
      </c>
      <c r="N315" s="161">
        <v>41586.0</v>
      </c>
      <c r="O315" s="161">
        <v>41951.0</v>
      </c>
      <c r="P315" s="161">
        <v>42316.0</v>
      </c>
      <c r="Q315" s="161">
        <v>42681.0</v>
      </c>
      <c r="R315" s="161">
        <v>43047.0</v>
      </c>
      <c r="S315" s="161">
        <v>43412.0</v>
      </c>
      <c r="T315" s="161">
        <v>43777.0</v>
      </c>
      <c r="U315" s="161">
        <v>44142.0</v>
      </c>
      <c r="V315" s="161">
        <v>44508.0</v>
      </c>
      <c r="W315" s="161">
        <v>44873.0</v>
      </c>
      <c r="X315" s="161">
        <v>45238.0</v>
      </c>
      <c r="Y315" s="161">
        <v>45603.0</v>
      </c>
      <c r="Z315" s="161">
        <v>45969.0</v>
      </c>
      <c r="AA315" s="161">
        <v>46334.0</v>
      </c>
      <c r="AB315" s="161">
        <v>46699.0</v>
      </c>
      <c r="AC315" s="161">
        <v>47064.0</v>
      </c>
      <c r="AD315" s="161">
        <v>47430.0</v>
      </c>
      <c r="AE315" s="161">
        <v>47795.0</v>
      </c>
      <c r="AF315" s="161">
        <v>48160.0</v>
      </c>
      <c r="AG315" s="161">
        <v>48525.0</v>
      </c>
      <c r="AH315" s="161">
        <v>48891.0</v>
      </c>
      <c r="AI315" s="161">
        <v>49256.0</v>
      </c>
      <c r="AJ315" s="161">
        <v>49621.0</v>
      </c>
      <c r="AK315" s="161">
        <v>49986.0</v>
      </c>
      <c r="AL315" s="161">
        <v>50352.0</v>
      </c>
      <c r="AM315" s="161">
        <v>50717.0</v>
      </c>
      <c r="AN315" s="161">
        <v>51082.0</v>
      </c>
      <c r="AO315" s="161">
        <v>51447.0</v>
      </c>
      <c r="AP315" s="161">
        <v>51813.0</v>
      </c>
      <c r="AQ315" s="161">
        <v>52178.0</v>
      </c>
      <c r="AR315" s="161">
        <v>52543.0</v>
      </c>
      <c r="AS315" s="161">
        <v>52908.0</v>
      </c>
      <c r="AT315" s="161">
        <v>53274.0</v>
      </c>
      <c r="AU315" s="161">
        <v>53639.0</v>
      </c>
      <c r="AV315" s="161">
        <v>54004.0</v>
      </c>
      <c r="AW315" s="161">
        <v>54369.0</v>
      </c>
      <c r="AX315" s="161">
        <v>54735.0</v>
      </c>
      <c r="AY315" s="161">
        <v>55100.0</v>
      </c>
    </row>
    <row r="316" ht="13.5" hidden="1" customHeight="1">
      <c r="A316" s="183"/>
      <c r="B316" s="155"/>
      <c r="C316" s="155"/>
      <c r="D316" s="155"/>
      <c r="E316" s="155"/>
      <c r="F316" s="155"/>
      <c r="G316" s="156"/>
      <c r="H316" s="155"/>
      <c r="I316" s="161">
        <v>39760.0</v>
      </c>
      <c r="J316" s="161">
        <v>40126.0</v>
      </c>
      <c r="K316" s="161">
        <v>40491.0</v>
      </c>
      <c r="L316" s="161">
        <v>40856.0</v>
      </c>
      <c r="M316" s="161">
        <v>41221.0</v>
      </c>
      <c r="N316" s="161">
        <v>41587.0</v>
      </c>
      <c r="O316" s="161">
        <v>41952.0</v>
      </c>
      <c r="P316" s="161">
        <v>42317.0</v>
      </c>
      <c r="Q316" s="161">
        <v>42682.0</v>
      </c>
      <c r="R316" s="161">
        <v>43048.0</v>
      </c>
      <c r="S316" s="161">
        <v>43413.0</v>
      </c>
      <c r="T316" s="161">
        <v>43778.0</v>
      </c>
      <c r="U316" s="161">
        <v>44143.0</v>
      </c>
      <c r="V316" s="161">
        <v>44509.0</v>
      </c>
      <c r="W316" s="161">
        <v>44874.0</v>
      </c>
      <c r="X316" s="161">
        <v>45239.0</v>
      </c>
      <c r="Y316" s="161">
        <v>45604.0</v>
      </c>
      <c r="Z316" s="161">
        <v>45970.0</v>
      </c>
      <c r="AA316" s="161">
        <v>46335.0</v>
      </c>
      <c r="AB316" s="161">
        <v>46700.0</v>
      </c>
      <c r="AC316" s="161">
        <v>47065.0</v>
      </c>
      <c r="AD316" s="161">
        <v>47431.0</v>
      </c>
      <c r="AE316" s="161">
        <v>47796.0</v>
      </c>
      <c r="AF316" s="161">
        <v>48161.0</v>
      </c>
      <c r="AG316" s="161">
        <v>48526.0</v>
      </c>
      <c r="AH316" s="161">
        <v>48892.0</v>
      </c>
      <c r="AI316" s="161">
        <v>49257.0</v>
      </c>
      <c r="AJ316" s="161">
        <v>49622.0</v>
      </c>
      <c r="AK316" s="161">
        <v>49987.0</v>
      </c>
      <c r="AL316" s="161">
        <v>50353.0</v>
      </c>
      <c r="AM316" s="161">
        <v>50718.0</v>
      </c>
      <c r="AN316" s="161">
        <v>51083.0</v>
      </c>
      <c r="AO316" s="161">
        <v>51448.0</v>
      </c>
      <c r="AP316" s="161">
        <v>51814.0</v>
      </c>
      <c r="AQ316" s="161">
        <v>52179.0</v>
      </c>
      <c r="AR316" s="161">
        <v>52544.0</v>
      </c>
      <c r="AS316" s="161">
        <v>52909.0</v>
      </c>
      <c r="AT316" s="161">
        <v>53275.0</v>
      </c>
      <c r="AU316" s="161">
        <v>53640.0</v>
      </c>
      <c r="AV316" s="161">
        <v>54005.0</v>
      </c>
      <c r="AW316" s="161">
        <v>54370.0</v>
      </c>
      <c r="AX316" s="161">
        <v>54736.0</v>
      </c>
      <c r="AY316" s="161">
        <v>55101.0</v>
      </c>
    </row>
    <row r="317" ht="13.5" hidden="1" customHeight="1">
      <c r="A317" s="183"/>
      <c r="B317" s="155"/>
      <c r="C317" s="155"/>
      <c r="D317" s="155"/>
      <c r="E317" s="155"/>
      <c r="F317" s="155"/>
      <c r="G317" s="156"/>
      <c r="H317" s="155"/>
      <c r="I317" s="161">
        <v>39761.0</v>
      </c>
      <c r="J317" s="161">
        <v>40127.0</v>
      </c>
      <c r="K317" s="161">
        <v>40492.0</v>
      </c>
      <c r="L317" s="161">
        <v>40857.0</v>
      </c>
      <c r="M317" s="161">
        <v>41222.0</v>
      </c>
      <c r="N317" s="161">
        <v>41588.0</v>
      </c>
      <c r="O317" s="161">
        <v>41953.0</v>
      </c>
      <c r="P317" s="161">
        <v>42318.0</v>
      </c>
      <c r="Q317" s="161">
        <v>42683.0</v>
      </c>
      <c r="R317" s="161">
        <v>43049.0</v>
      </c>
      <c r="S317" s="161">
        <v>43414.0</v>
      </c>
      <c r="T317" s="161">
        <v>43779.0</v>
      </c>
      <c r="U317" s="161">
        <v>44144.0</v>
      </c>
      <c r="V317" s="161">
        <v>44510.0</v>
      </c>
      <c r="W317" s="161">
        <v>44875.0</v>
      </c>
      <c r="X317" s="161">
        <v>45240.0</v>
      </c>
      <c r="Y317" s="161">
        <v>45605.0</v>
      </c>
      <c r="Z317" s="161">
        <v>45971.0</v>
      </c>
      <c r="AA317" s="161">
        <v>46336.0</v>
      </c>
      <c r="AB317" s="161">
        <v>46701.0</v>
      </c>
      <c r="AC317" s="161">
        <v>47066.0</v>
      </c>
      <c r="AD317" s="161">
        <v>47432.0</v>
      </c>
      <c r="AE317" s="161">
        <v>47797.0</v>
      </c>
      <c r="AF317" s="161">
        <v>48162.0</v>
      </c>
      <c r="AG317" s="161">
        <v>48527.0</v>
      </c>
      <c r="AH317" s="161">
        <v>48893.0</v>
      </c>
      <c r="AI317" s="161">
        <v>49258.0</v>
      </c>
      <c r="AJ317" s="161">
        <v>49623.0</v>
      </c>
      <c r="AK317" s="161">
        <v>49988.0</v>
      </c>
      <c r="AL317" s="161">
        <v>50354.0</v>
      </c>
      <c r="AM317" s="161">
        <v>50719.0</v>
      </c>
      <c r="AN317" s="161">
        <v>51084.0</v>
      </c>
      <c r="AO317" s="161">
        <v>51449.0</v>
      </c>
      <c r="AP317" s="161">
        <v>51815.0</v>
      </c>
      <c r="AQ317" s="161">
        <v>52180.0</v>
      </c>
      <c r="AR317" s="161">
        <v>52545.0</v>
      </c>
      <c r="AS317" s="161">
        <v>52910.0</v>
      </c>
      <c r="AT317" s="161">
        <v>53276.0</v>
      </c>
      <c r="AU317" s="161">
        <v>53641.0</v>
      </c>
      <c r="AV317" s="161">
        <v>54006.0</v>
      </c>
      <c r="AW317" s="161">
        <v>54371.0</v>
      </c>
      <c r="AX317" s="161">
        <v>54737.0</v>
      </c>
      <c r="AY317" s="161">
        <v>55102.0</v>
      </c>
    </row>
    <row r="318" ht="13.5" hidden="1" customHeight="1">
      <c r="A318" s="183"/>
      <c r="B318" s="155"/>
      <c r="C318" s="155"/>
      <c r="D318" s="155"/>
      <c r="E318" s="155"/>
      <c r="F318" s="155"/>
      <c r="G318" s="156"/>
      <c r="H318" s="155"/>
      <c r="I318" s="161">
        <v>39762.0</v>
      </c>
      <c r="J318" s="161">
        <v>40128.0</v>
      </c>
      <c r="K318" s="161">
        <v>40493.0</v>
      </c>
      <c r="L318" s="161">
        <v>40858.0</v>
      </c>
      <c r="M318" s="161">
        <v>41223.0</v>
      </c>
      <c r="N318" s="161">
        <v>41589.0</v>
      </c>
      <c r="O318" s="161">
        <v>41954.0</v>
      </c>
      <c r="P318" s="161">
        <v>42319.0</v>
      </c>
      <c r="Q318" s="161">
        <v>42684.0</v>
      </c>
      <c r="R318" s="161">
        <v>43050.0</v>
      </c>
      <c r="S318" s="161">
        <v>43415.0</v>
      </c>
      <c r="T318" s="161">
        <v>43780.0</v>
      </c>
      <c r="U318" s="161">
        <v>44145.0</v>
      </c>
      <c r="V318" s="161">
        <v>44511.0</v>
      </c>
      <c r="W318" s="161">
        <v>44876.0</v>
      </c>
      <c r="X318" s="161">
        <v>45241.0</v>
      </c>
      <c r="Y318" s="161">
        <v>45606.0</v>
      </c>
      <c r="Z318" s="161">
        <v>45972.0</v>
      </c>
      <c r="AA318" s="161">
        <v>46337.0</v>
      </c>
      <c r="AB318" s="161">
        <v>46702.0</v>
      </c>
      <c r="AC318" s="161">
        <v>47067.0</v>
      </c>
      <c r="AD318" s="161">
        <v>47433.0</v>
      </c>
      <c r="AE318" s="161">
        <v>47798.0</v>
      </c>
      <c r="AF318" s="161">
        <v>48163.0</v>
      </c>
      <c r="AG318" s="161">
        <v>48528.0</v>
      </c>
      <c r="AH318" s="161">
        <v>48894.0</v>
      </c>
      <c r="AI318" s="161">
        <v>49259.0</v>
      </c>
      <c r="AJ318" s="161">
        <v>49624.0</v>
      </c>
      <c r="AK318" s="161">
        <v>49989.0</v>
      </c>
      <c r="AL318" s="161">
        <v>50355.0</v>
      </c>
      <c r="AM318" s="161">
        <v>50720.0</v>
      </c>
      <c r="AN318" s="161">
        <v>51085.0</v>
      </c>
      <c r="AO318" s="161">
        <v>51450.0</v>
      </c>
      <c r="AP318" s="161">
        <v>51816.0</v>
      </c>
      <c r="AQ318" s="161">
        <v>52181.0</v>
      </c>
      <c r="AR318" s="161">
        <v>52546.0</v>
      </c>
      <c r="AS318" s="161">
        <v>52911.0</v>
      </c>
      <c r="AT318" s="161">
        <v>53277.0</v>
      </c>
      <c r="AU318" s="161">
        <v>53642.0</v>
      </c>
      <c r="AV318" s="161">
        <v>54007.0</v>
      </c>
      <c r="AW318" s="161">
        <v>54372.0</v>
      </c>
      <c r="AX318" s="161">
        <v>54738.0</v>
      </c>
      <c r="AY318" s="161">
        <v>55103.0</v>
      </c>
    </row>
    <row r="319" ht="13.5" hidden="1" customHeight="1">
      <c r="A319" s="183"/>
      <c r="B319" s="155"/>
      <c r="C319" s="155"/>
      <c r="D319" s="155"/>
      <c r="E319" s="155"/>
      <c r="F319" s="155"/>
      <c r="G319" s="156"/>
      <c r="H319" s="155"/>
      <c r="I319" s="161">
        <v>39763.0</v>
      </c>
      <c r="J319" s="161">
        <v>40129.0</v>
      </c>
      <c r="K319" s="161">
        <v>40494.0</v>
      </c>
      <c r="L319" s="161">
        <v>40859.0</v>
      </c>
      <c r="M319" s="161">
        <v>41224.0</v>
      </c>
      <c r="N319" s="161">
        <v>41590.0</v>
      </c>
      <c r="O319" s="161">
        <v>41955.0</v>
      </c>
      <c r="P319" s="161">
        <v>42320.0</v>
      </c>
      <c r="Q319" s="161">
        <v>42685.0</v>
      </c>
      <c r="R319" s="161">
        <v>43051.0</v>
      </c>
      <c r="S319" s="161">
        <v>43416.0</v>
      </c>
      <c r="T319" s="161">
        <v>43781.0</v>
      </c>
      <c r="U319" s="161">
        <v>44146.0</v>
      </c>
      <c r="V319" s="161">
        <v>44512.0</v>
      </c>
      <c r="W319" s="161">
        <v>44877.0</v>
      </c>
      <c r="X319" s="161">
        <v>45242.0</v>
      </c>
      <c r="Y319" s="161">
        <v>45607.0</v>
      </c>
      <c r="Z319" s="161">
        <v>45973.0</v>
      </c>
      <c r="AA319" s="161">
        <v>46338.0</v>
      </c>
      <c r="AB319" s="161">
        <v>46703.0</v>
      </c>
      <c r="AC319" s="161">
        <v>47068.0</v>
      </c>
      <c r="AD319" s="161">
        <v>47434.0</v>
      </c>
      <c r="AE319" s="161">
        <v>47799.0</v>
      </c>
      <c r="AF319" s="161">
        <v>48164.0</v>
      </c>
      <c r="AG319" s="161">
        <v>48529.0</v>
      </c>
      <c r="AH319" s="161">
        <v>48895.0</v>
      </c>
      <c r="AI319" s="161">
        <v>49260.0</v>
      </c>
      <c r="AJ319" s="161">
        <v>49625.0</v>
      </c>
      <c r="AK319" s="161">
        <v>49990.0</v>
      </c>
      <c r="AL319" s="161">
        <v>50356.0</v>
      </c>
      <c r="AM319" s="161">
        <v>50721.0</v>
      </c>
      <c r="AN319" s="161">
        <v>51086.0</v>
      </c>
      <c r="AO319" s="161">
        <v>51451.0</v>
      </c>
      <c r="AP319" s="161">
        <v>51817.0</v>
      </c>
      <c r="AQ319" s="161">
        <v>52182.0</v>
      </c>
      <c r="AR319" s="161">
        <v>52547.0</v>
      </c>
      <c r="AS319" s="161">
        <v>52912.0</v>
      </c>
      <c r="AT319" s="161">
        <v>53278.0</v>
      </c>
      <c r="AU319" s="161">
        <v>53643.0</v>
      </c>
      <c r="AV319" s="161">
        <v>54008.0</v>
      </c>
      <c r="AW319" s="161">
        <v>54373.0</v>
      </c>
      <c r="AX319" s="161">
        <v>54739.0</v>
      </c>
      <c r="AY319" s="161">
        <v>55104.0</v>
      </c>
    </row>
    <row r="320" ht="13.5" hidden="1" customHeight="1">
      <c r="A320" s="183"/>
      <c r="B320" s="155"/>
      <c r="C320" s="155"/>
      <c r="D320" s="155"/>
      <c r="E320" s="155"/>
      <c r="F320" s="155"/>
      <c r="G320" s="156"/>
      <c r="H320" s="155"/>
      <c r="I320" s="161">
        <v>39764.0</v>
      </c>
      <c r="J320" s="161">
        <v>40130.0</v>
      </c>
      <c r="K320" s="161">
        <v>40495.0</v>
      </c>
      <c r="L320" s="161">
        <v>40860.0</v>
      </c>
      <c r="M320" s="161">
        <v>41225.0</v>
      </c>
      <c r="N320" s="161">
        <v>41591.0</v>
      </c>
      <c r="O320" s="161">
        <v>41956.0</v>
      </c>
      <c r="P320" s="161">
        <v>42321.0</v>
      </c>
      <c r="Q320" s="161">
        <v>42686.0</v>
      </c>
      <c r="R320" s="161">
        <v>43052.0</v>
      </c>
      <c r="S320" s="161">
        <v>43417.0</v>
      </c>
      <c r="T320" s="161">
        <v>43782.0</v>
      </c>
      <c r="U320" s="161">
        <v>44147.0</v>
      </c>
      <c r="V320" s="161">
        <v>44513.0</v>
      </c>
      <c r="W320" s="161">
        <v>44878.0</v>
      </c>
      <c r="X320" s="161">
        <v>45243.0</v>
      </c>
      <c r="Y320" s="161">
        <v>45608.0</v>
      </c>
      <c r="Z320" s="161">
        <v>45974.0</v>
      </c>
      <c r="AA320" s="161">
        <v>46339.0</v>
      </c>
      <c r="AB320" s="161">
        <v>46704.0</v>
      </c>
      <c r="AC320" s="161">
        <v>47069.0</v>
      </c>
      <c r="AD320" s="161">
        <v>47435.0</v>
      </c>
      <c r="AE320" s="161">
        <v>47800.0</v>
      </c>
      <c r="AF320" s="161">
        <v>48165.0</v>
      </c>
      <c r="AG320" s="161">
        <v>48530.0</v>
      </c>
      <c r="AH320" s="161">
        <v>48896.0</v>
      </c>
      <c r="AI320" s="161">
        <v>49261.0</v>
      </c>
      <c r="AJ320" s="161">
        <v>49626.0</v>
      </c>
      <c r="AK320" s="161">
        <v>49991.0</v>
      </c>
      <c r="AL320" s="161">
        <v>50357.0</v>
      </c>
      <c r="AM320" s="161">
        <v>50722.0</v>
      </c>
      <c r="AN320" s="161">
        <v>51087.0</v>
      </c>
      <c r="AO320" s="161">
        <v>51452.0</v>
      </c>
      <c r="AP320" s="161">
        <v>51818.0</v>
      </c>
      <c r="AQ320" s="161">
        <v>52183.0</v>
      </c>
      <c r="AR320" s="161">
        <v>52548.0</v>
      </c>
      <c r="AS320" s="161">
        <v>52913.0</v>
      </c>
      <c r="AT320" s="161">
        <v>53279.0</v>
      </c>
      <c r="AU320" s="161">
        <v>53644.0</v>
      </c>
      <c r="AV320" s="161">
        <v>54009.0</v>
      </c>
      <c r="AW320" s="161">
        <v>54374.0</v>
      </c>
      <c r="AX320" s="161">
        <v>54740.0</v>
      </c>
      <c r="AY320" s="161">
        <v>55105.0</v>
      </c>
    </row>
    <row r="321" ht="13.5" hidden="1" customHeight="1">
      <c r="A321" s="183"/>
      <c r="B321" s="155"/>
      <c r="C321" s="155"/>
      <c r="D321" s="155"/>
      <c r="E321" s="155"/>
      <c r="F321" s="155"/>
      <c r="G321" s="156"/>
      <c r="H321" s="155"/>
      <c r="I321" s="161">
        <v>39765.0</v>
      </c>
      <c r="J321" s="161">
        <v>40131.0</v>
      </c>
      <c r="K321" s="161">
        <v>40496.0</v>
      </c>
      <c r="L321" s="161">
        <v>40861.0</v>
      </c>
      <c r="M321" s="161">
        <v>41226.0</v>
      </c>
      <c r="N321" s="161">
        <v>41592.0</v>
      </c>
      <c r="O321" s="161">
        <v>41957.0</v>
      </c>
      <c r="P321" s="161">
        <v>42322.0</v>
      </c>
      <c r="Q321" s="161">
        <v>42687.0</v>
      </c>
      <c r="R321" s="161">
        <v>43053.0</v>
      </c>
      <c r="S321" s="161">
        <v>43418.0</v>
      </c>
      <c r="T321" s="161">
        <v>43783.0</v>
      </c>
      <c r="U321" s="161">
        <v>44148.0</v>
      </c>
      <c r="V321" s="161">
        <v>44514.0</v>
      </c>
      <c r="W321" s="161">
        <v>44879.0</v>
      </c>
      <c r="X321" s="161">
        <v>45244.0</v>
      </c>
      <c r="Y321" s="161">
        <v>45609.0</v>
      </c>
      <c r="Z321" s="161">
        <v>45975.0</v>
      </c>
      <c r="AA321" s="161">
        <v>46340.0</v>
      </c>
      <c r="AB321" s="161">
        <v>46705.0</v>
      </c>
      <c r="AC321" s="161">
        <v>47070.0</v>
      </c>
      <c r="AD321" s="161">
        <v>47436.0</v>
      </c>
      <c r="AE321" s="161">
        <v>47801.0</v>
      </c>
      <c r="AF321" s="161">
        <v>48166.0</v>
      </c>
      <c r="AG321" s="161">
        <v>48531.0</v>
      </c>
      <c r="AH321" s="161">
        <v>48897.0</v>
      </c>
      <c r="AI321" s="161">
        <v>49262.0</v>
      </c>
      <c r="AJ321" s="161">
        <v>49627.0</v>
      </c>
      <c r="AK321" s="161">
        <v>49992.0</v>
      </c>
      <c r="AL321" s="161">
        <v>50358.0</v>
      </c>
      <c r="AM321" s="161">
        <v>50723.0</v>
      </c>
      <c r="AN321" s="161">
        <v>51088.0</v>
      </c>
      <c r="AO321" s="161">
        <v>51453.0</v>
      </c>
      <c r="AP321" s="161">
        <v>51819.0</v>
      </c>
      <c r="AQ321" s="161">
        <v>52184.0</v>
      </c>
      <c r="AR321" s="161">
        <v>52549.0</v>
      </c>
      <c r="AS321" s="161">
        <v>52914.0</v>
      </c>
      <c r="AT321" s="161">
        <v>53280.0</v>
      </c>
      <c r="AU321" s="161">
        <v>53645.0</v>
      </c>
      <c r="AV321" s="161">
        <v>54010.0</v>
      </c>
      <c r="AW321" s="161">
        <v>54375.0</v>
      </c>
      <c r="AX321" s="161">
        <v>54741.0</v>
      </c>
      <c r="AY321" s="161">
        <v>55106.0</v>
      </c>
    </row>
    <row r="322" ht="13.5" hidden="1" customHeight="1">
      <c r="A322" s="183"/>
      <c r="B322" s="155"/>
      <c r="C322" s="155"/>
      <c r="D322" s="155"/>
      <c r="E322" s="155"/>
      <c r="F322" s="155"/>
      <c r="G322" s="156"/>
      <c r="H322" s="155"/>
      <c r="I322" s="161">
        <v>39766.0</v>
      </c>
      <c r="J322" s="161">
        <v>40132.0</v>
      </c>
      <c r="K322" s="161">
        <v>40497.0</v>
      </c>
      <c r="L322" s="161">
        <v>40862.0</v>
      </c>
      <c r="M322" s="161">
        <v>41227.0</v>
      </c>
      <c r="N322" s="161">
        <v>41593.0</v>
      </c>
      <c r="O322" s="161">
        <v>41958.0</v>
      </c>
      <c r="P322" s="161">
        <v>42323.0</v>
      </c>
      <c r="Q322" s="161">
        <v>42688.0</v>
      </c>
      <c r="R322" s="161">
        <v>43054.0</v>
      </c>
      <c r="S322" s="161">
        <v>43419.0</v>
      </c>
      <c r="T322" s="161">
        <v>43784.0</v>
      </c>
      <c r="U322" s="161">
        <v>44149.0</v>
      </c>
      <c r="V322" s="161">
        <v>44515.0</v>
      </c>
      <c r="W322" s="161">
        <v>44880.0</v>
      </c>
      <c r="X322" s="161">
        <v>45245.0</v>
      </c>
      <c r="Y322" s="161">
        <v>45610.0</v>
      </c>
      <c r="Z322" s="161">
        <v>45976.0</v>
      </c>
      <c r="AA322" s="161">
        <v>46341.0</v>
      </c>
      <c r="AB322" s="161">
        <v>46706.0</v>
      </c>
      <c r="AC322" s="161">
        <v>47071.0</v>
      </c>
      <c r="AD322" s="161">
        <v>47437.0</v>
      </c>
      <c r="AE322" s="161">
        <v>47802.0</v>
      </c>
      <c r="AF322" s="161">
        <v>48167.0</v>
      </c>
      <c r="AG322" s="161">
        <v>48532.0</v>
      </c>
      <c r="AH322" s="161">
        <v>48898.0</v>
      </c>
      <c r="AI322" s="161">
        <v>49263.0</v>
      </c>
      <c r="AJ322" s="161">
        <v>49628.0</v>
      </c>
      <c r="AK322" s="161">
        <v>49993.0</v>
      </c>
      <c r="AL322" s="161">
        <v>50359.0</v>
      </c>
      <c r="AM322" s="161">
        <v>50724.0</v>
      </c>
      <c r="AN322" s="161">
        <v>51089.0</v>
      </c>
      <c r="AO322" s="161">
        <v>51454.0</v>
      </c>
      <c r="AP322" s="161">
        <v>51820.0</v>
      </c>
      <c r="AQ322" s="161">
        <v>52185.0</v>
      </c>
      <c r="AR322" s="161">
        <v>52550.0</v>
      </c>
      <c r="AS322" s="161">
        <v>52915.0</v>
      </c>
      <c r="AT322" s="161">
        <v>53281.0</v>
      </c>
      <c r="AU322" s="161">
        <v>53646.0</v>
      </c>
      <c r="AV322" s="161">
        <v>54011.0</v>
      </c>
      <c r="AW322" s="161">
        <v>54376.0</v>
      </c>
      <c r="AX322" s="161">
        <v>54742.0</v>
      </c>
      <c r="AY322" s="161">
        <v>55107.0</v>
      </c>
    </row>
    <row r="323" ht="13.5" hidden="1" customHeight="1">
      <c r="A323" s="183"/>
      <c r="B323" s="155"/>
      <c r="C323" s="155"/>
      <c r="D323" s="155"/>
      <c r="E323" s="155"/>
      <c r="F323" s="155"/>
      <c r="G323" s="156"/>
      <c r="H323" s="155"/>
      <c r="I323" s="161">
        <v>39767.0</v>
      </c>
      <c r="J323" s="161">
        <v>40133.0</v>
      </c>
      <c r="K323" s="161">
        <v>40498.0</v>
      </c>
      <c r="L323" s="161">
        <v>40863.0</v>
      </c>
      <c r="M323" s="161">
        <v>41228.0</v>
      </c>
      <c r="N323" s="161">
        <v>41594.0</v>
      </c>
      <c r="O323" s="161">
        <v>41959.0</v>
      </c>
      <c r="P323" s="161">
        <v>42324.0</v>
      </c>
      <c r="Q323" s="161">
        <v>42689.0</v>
      </c>
      <c r="R323" s="161">
        <v>43055.0</v>
      </c>
      <c r="S323" s="161">
        <v>43420.0</v>
      </c>
      <c r="T323" s="161">
        <v>43785.0</v>
      </c>
      <c r="U323" s="161">
        <v>44150.0</v>
      </c>
      <c r="V323" s="161">
        <v>44516.0</v>
      </c>
      <c r="W323" s="161">
        <v>44881.0</v>
      </c>
      <c r="X323" s="161">
        <v>45246.0</v>
      </c>
      <c r="Y323" s="161">
        <v>45611.0</v>
      </c>
      <c r="Z323" s="161">
        <v>45977.0</v>
      </c>
      <c r="AA323" s="161">
        <v>46342.0</v>
      </c>
      <c r="AB323" s="161">
        <v>46707.0</v>
      </c>
      <c r="AC323" s="161">
        <v>47072.0</v>
      </c>
      <c r="AD323" s="161">
        <v>47438.0</v>
      </c>
      <c r="AE323" s="161">
        <v>47803.0</v>
      </c>
      <c r="AF323" s="161">
        <v>48168.0</v>
      </c>
      <c r="AG323" s="161">
        <v>48533.0</v>
      </c>
      <c r="AH323" s="161">
        <v>48899.0</v>
      </c>
      <c r="AI323" s="161">
        <v>49264.0</v>
      </c>
      <c r="AJ323" s="161">
        <v>49629.0</v>
      </c>
      <c r="AK323" s="161">
        <v>49994.0</v>
      </c>
      <c r="AL323" s="161">
        <v>50360.0</v>
      </c>
      <c r="AM323" s="161">
        <v>50725.0</v>
      </c>
      <c r="AN323" s="161">
        <v>51090.0</v>
      </c>
      <c r="AO323" s="161">
        <v>51455.0</v>
      </c>
      <c r="AP323" s="161">
        <v>51821.0</v>
      </c>
      <c r="AQ323" s="161">
        <v>52186.0</v>
      </c>
      <c r="AR323" s="161">
        <v>52551.0</v>
      </c>
      <c r="AS323" s="161">
        <v>52916.0</v>
      </c>
      <c r="AT323" s="161">
        <v>53282.0</v>
      </c>
      <c r="AU323" s="161">
        <v>53647.0</v>
      </c>
      <c r="AV323" s="161">
        <v>54012.0</v>
      </c>
      <c r="AW323" s="161">
        <v>54377.0</v>
      </c>
      <c r="AX323" s="161">
        <v>54743.0</v>
      </c>
      <c r="AY323" s="161">
        <v>55108.0</v>
      </c>
    </row>
    <row r="324" ht="13.5" hidden="1" customHeight="1">
      <c r="A324" s="183"/>
      <c r="B324" s="155"/>
      <c r="C324" s="155"/>
      <c r="D324" s="155"/>
      <c r="E324" s="155"/>
      <c r="F324" s="155"/>
      <c r="G324" s="156"/>
      <c r="H324" s="155"/>
      <c r="I324" s="161">
        <v>39768.0</v>
      </c>
      <c r="J324" s="161">
        <v>40134.0</v>
      </c>
      <c r="K324" s="161">
        <v>40499.0</v>
      </c>
      <c r="L324" s="161">
        <v>40864.0</v>
      </c>
      <c r="M324" s="161">
        <v>41229.0</v>
      </c>
      <c r="N324" s="161">
        <v>41595.0</v>
      </c>
      <c r="O324" s="161">
        <v>41960.0</v>
      </c>
      <c r="P324" s="161">
        <v>42325.0</v>
      </c>
      <c r="Q324" s="161">
        <v>42690.0</v>
      </c>
      <c r="R324" s="161">
        <v>43056.0</v>
      </c>
      <c r="S324" s="161">
        <v>43421.0</v>
      </c>
      <c r="T324" s="161">
        <v>43786.0</v>
      </c>
      <c r="U324" s="161">
        <v>44151.0</v>
      </c>
      <c r="V324" s="161">
        <v>44517.0</v>
      </c>
      <c r="W324" s="161">
        <v>44882.0</v>
      </c>
      <c r="X324" s="161">
        <v>45247.0</v>
      </c>
      <c r="Y324" s="161">
        <v>45612.0</v>
      </c>
      <c r="Z324" s="161">
        <v>45978.0</v>
      </c>
      <c r="AA324" s="161">
        <v>46343.0</v>
      </c>
      <c r="AB324" s="161">
        <v>46708.0</v>
      </c>
      <c r="AC324" s="161">
        <v>47073.0</v>
      </c>
      <c r="AD324" s="161">
        <v>47439.0</v>
      </c>
      <c r="AE324" s="161">
        <v>47804.0</v>
      </c>
      <c r="AF324" s="161">
        <v>48169.0</v>
      </c>
      <c r="AG324" s="161">
        <v>48534.0</v>
      </c>
      <c r="AH324" s="161">
        <v>48900.0</v>
      </c>
      <c r="AI324" s="161">
        <v>49265.0</v>
      </c>
      <c r="AJ324" s="161">
        <v>49630.0</v>
      </c>
      <c r="AK324" s="161">
        <v>49995.0</v>
      </c>
      <c r="AL324" s="161">
        <v>50361.0</v>
      </c>
      <c r="AM324" s="161">
        <v>50726.0</v>
      </c>
      <c r="AN324" s="161">
        <v>51091.0</v>
      </c>
      <c r="AO324" s="161">
        <v>51456.0</v>
      </c>
      <c r="AP324" s="161">
        <v>51822.0</v>
      </c>
      <c r="AQ324" s="161">
        <v>52187.0</v>
      </c>
      <c r="AR324" s="161">
        <v>52552.0</v>
      </c>
      <c r="AS324" s="161">
        <v>52917.0</v>
      </c>
      <c r="AT324" s="161">
        <v>53283.0</v>
      </c>
      <c r="AU324" s="161">
        <v>53648.0</v>
      </c>
      <c r="AV324" s="161">
        <v>54013.0</v>
      </c>
      <c r="AW324" s="161">
        <v>54378.0</v>
      </c>
      <c r="AX324" s="161">
        <v>54744.0</v>
      </c>
      <c r="AY324" s="161">
        <v>55109.0</v>
      </c>
    </row>
    <row r="325" ht="13.5" hidden="1" customHeight="1">
      <c r="A325" s="183"/>
      <c r="B325" s="155"/>
      <c r="C325" s="155"/>
      <c r="D325" s="155"/>
      <c r="E325" s="155"/>
      <c r="F325" s="155"/>
      <c r="G325" s="156"/>
      <c r="H325" s="155"/>
      <c r="I325" s="161">
        <v>39769.0</v>
      </c>
      <c r="J325" s="161">
        <v>40135.0</v>
      </c>
      <c r="K325" s="161">
        <v>40500.0</v>
      </c>
      <c r="L325" s="161">
        <v>40865.0</v>
      </c>
      <c r="M325" s="161">
        <v>41230.0</v>
      </c>
      <c r="N325" s="161">
        <v>41596.0</v>
      </c>
      <c r="O325" s="161">
        <v>41961.0</v>
      </c>
      <c r="P325" s="161">
        <v>42326.0</v>
      </c>
      <c r="Q325" s="161">
        <v>42691.0</v>
      </c>
      <c r="R325" s="161">
        <v>43057.0</v>
      </c>
      <c r="S325" s="161">
        <v>43422.0</v>
      </c>
      <c r="T325" s="161">
        <v>43787.0</v>
      </c>
      <c r="U325" s="161">
        <v>44152.0</v>
      </c>
      <c r="V325" s="161">
        <v>44518.0</v>
      </c>
      <c r="W325" s="161">
        <v>44883.0</v>
      </c>
      <c r="X325" s="161">
        <v>45248.0</v>
      </c>
      <c r="Y325" s="161">
        <v>45613.0</v>
      </c>
      <c r="Z325" s="161">
        <v>45979.0</v>
      </c>
      <c r="AA325" s="161">
        <v>46344.0</v>
      </c>
      <c r="AB325" s="161">
        <v>46709.0</v>
      </c>
      <c r="AC325" s="161">
        <v>47074.0</v>
      </c>
      <c r="AD325" s="161">
        <v>47440.0</v>
      </c>
      <c r="AE325" s="161">
        <v>47805.0</v>
      </c>
      <c r="AF325" s="161">
        <v>48170.0</v>
      </c>
      <c r="AG325" s="161">
        <v>48535.0</v>
      </c>
      <c r="AH325" s="161">
        <v>48901.0</v>
      </c>
      <c r="AI325" s="161">
        <v>49266.0</v>
      </c>
      <c r="AJ325" s="161">
        <v>49631.0</v>
      </c>
      <c r="AK325" s="161">
        <v>49996.0</v>
      </c>
      <c r="AL325" s="161">
        <v>50362.0</v>
      </c>
      <c r="AM325" s="161">
        <v>50727.0</v>
      </c>
      <c r="AN325" s="161">
        <v>51092.0</v>
      </c>
      <c r="AO325" s="161">
        <v>51457.0</v>
      </c>
      <c r="AP325" s="161">
        <v>51823.0</v>
      </c>
      <c r="AQ325" s="161">
        <v>52188.0</v>
      </c>
      <c r="AR325" s="161">
        <v>52553.0</v>
      </c>
      <c r="AS325" s="161">
        <v>52918.0</v>
      </c>
      <c r="AT325" s="161">
        <v>53284.0</v>
      </c>
      <c r="AU325" s="161">
        <v>53649.0</v>
      </c>
      <c r="AV325" s="161">
        <v>54014.0</v>
      </c>
      <c r="AW325" s="161">
        <v>54379.0</v>
      </c>
      <c r="AX325" s="161">
        <v>54745.0</v>
      </c>
      <c r="AY325" s="161">
        <v>55110.0</v>
      </c>
    </row>
    <row r="326" ht="13.5" hidden="1" customHeight="1">
      <c r="A326" s="183"/>
      <c r="B326" s="155"/>
      <c r="C326" s="155"/>
      <c r="D326" s="155"/>
      <c r="E326" s="155"/>
      <c r="F326" s="155"/>
      <c r="G326" s="156"/>
      <c r="H326" s="155"/>
      <c r="I326" s="161">
        <v>39770.0</v>
      </c>
      <c r="J326" s="161">
        <v>40136.0</v>
      </c>
      <c r="K326" s="161">
        <v>40501.0</v>
      </c>
      <c r="L326" s="161">
        <v>40866.0</v>
      </c>
      <c r="M326" s="161">
        <v>41231.0</v>
      </c>
      <c r="N326" s="161">
        <v>41597.0</v>
      </c>
      <c r="O326" s="161">
        <v>41962.0</v>
      </c>
      <c r="P326" s="161">
        <v>42327.0</v>
      </c>
      <c r="Q326" s="161">
        <v>42692.0</v>
      </c>
      <c r="R326" s="161">
        <v>43058.0</v>
      </c>
      <c r="S326" s="161">
        <v>43423.0</v>
      </c>
      <c r="T326" s="161">
        <v>43788.0</v>
      </c>
      <c r="U326" s="161">
        <v>44153.0</v>
      </c>
      <c r="V326" s="161">
        <v>44519.0</v>
      </c>
      <c r="W326" s="161">
        <v>44884.0</v>
      </c>
      <c r="X326" s="161">
        <v>45249.0</v>
      </c>
      <c r="Y326" s="161">
        <v>45614.0</v>
      </c>
      <c r="Z326" s="161">
        <v>45980.0</v>
      </c>
      <c r="AA326" s="161">
        <v>46345.0</v>
      </c>
      <c r="AB326" s="161">
        <v>46710.0</v>
      </c>
      <c r="AC326" s="161">
        <v>47075.0</v>
      </c>
      <c r="AD326" s="161">
        <v>47441.0</v>
      </c>
      <c r="AE326" s="161">
        <v>47806.0</v>
      </c>
      <c r="AF326" s="161">
        <v>48171.0</v>
      </c>
      <c r="AG326" s="161">
        <v>48536.0</v>
      </c>
      <c r="AH326" s="161">
        <v>48902.0</v>
      </c>
      <c r="AI326" s="161">
        <v>49267.0</v>
      </c>
      <c r="AJ326" s="161">
        <v>49632.0</v>
      </c>
      <c r="AK326" s="161">
        <v>49997.0</v>
      </c>
      <c r="AL326" s="161">
        <v>50363.0</v>
      </c>
      <c r="AM326" s="161">
        <v>50728.0</v>
      </c>
      <c r="AN326" s="161">
        <v>51093.0</v>
      </c>
      <c r="AO326" s="161">
        <v>51458.0</v>
      </c>
      <c r="AP326" s="161">
        <v>51824.0</v>
      </c>
      <c r="AQ326" s="161">
        <v>52189.0</v>
      </c>
      <c r="AR326" s="161">
        <v>52554.0</v>
      </c>
      <c r="AS326" s="161">
        <v>52919.0</v>
      </c>
      <c r="AT326" s="161">
        <v>53285.0</v>
      </c>
      <c r="AU326" s="161">
        <v>53650.0</v>
      </c>
      <c r="AV326" s="161">
        <v>54015.0</v>
      </c>
      <c r="AW326" s="161">
        <v>54380.0</v>
      </c>
      <c r="AX326" s="161">
        <v>54746.0</v>
      </c>
      <c r="AY326" s="161">
        <v>55111.0</v>
      </c>
    </row>
    <row r="327" ht="13.5" hidden="1" customHeight="1">
      <c r="A327" s="183"/>
      <c r="B327" s="155"/>
      <c r="C327" s="155"/>
      <c r="D327" s="155"/>
      <c r="E327" s="155"/>
      <c r="F327" s="155"/>
      <c r="G327" s="156"/>
      <c r="H327" s="155"/>
      <c r="I327" s="161">
        <v>39771.0</v>
      </c>
      <c r="J327" s="161">
        <v>40137.0</v>
      </c>
      <c r="K327" s="161">
        <v>40502.0</v>
      </c>
      <c r="L327" s="161">
        <v>40867.0</v>
      </c>
      <c r="M327" s="161">
        <v>41232.0</v>
      </c>
      <c r="N327" s="161">
        <v>41598.0</v>
      </c>
      <c r="O327" s="161">
        <v>41963.0</v>
      </c>
      <c r="P327" s="161">
        <v>42328.0</v>
      </c>
      <c r="Q327" s="161">
        <v>42693.0</v>
      </c>
      <c r="R327" s="161">
        <v>43059.0</v>
      </c>
      <c r="S327" s="161">
        <v>43424.0</v>
      </c>
      <c r="T327" s="161">
        <v>43789.0</v>
      </c>
      <c r="U327" s="161">
        <v>44154.0</v>
      </c>
      <c r="V327" s="161">
        <v>44520.0</v>
      </c>
      <c r="W327" s="161">
        <v>44885.0</v>
      </c>
      <c r="X327" s="161">
        <v>45250.0</v>
      </c>
      <c r="Y327" s="161">
        <v>45615.0</v>
      </c>
      <c r="Z327" s="161">
        <v>45981.0</v>
      </c>
      <c r="AA327" s="161">
        <v>46346.0</v>
      </c>
      <c r="AB327" s="161">
        <v>46711.0</v>
      </c>
      <c r="AC327" s="161">
        <v>47076.0</v>
      </c>
      <c r="AD327" s="161">
        <v>47442.0</v>
      </c>
      <c r="AE327" s="161">
        <v>47807.0</v>
      </c>
      <c r="AF327" s="161">
        <v>48172.0</v>
      </c>
      <c r="AG327" s="161">
        <v>48537.0</v>
      </c>
      <c r="AH327" s="161">
        <v>48903.0</v>
      </c>
      <c r="AI327" s="161">
        <v>49268.0</v>
      </c>
      <c r="AJ327" s="161">
        <v>49633.0</v>
      </c>
      <c r="AK327" s="161">
        <v>49998.0</v>
      </c>
      <c r="AL327" s="161">
        <v>50364.0</v>
      </c>
      <c r="AM327" s="161">
        <v>50729.0</v>
      </c>
      <c r="AN327" s="161">
        <v>51094.0</v>
      </c>
      <c r="AO327" s="161">
        <v>51459.0</v>
      </c>
      <c r="AP327" s="161">
        <v>51825.0</v>
      </c>
      <c r="AQ327" s="161">
        <v>52190.0</v>
      </c>
      <c r="AR327" s="161">
        <v>52555.0</v>
      </c>
      <c r="AS327" s="161">
        <v>52920.0</v>
      </c>
      <c r="AT327" s="161">
        <v>53286.0</v>
      </c>
      <c r="AU327" s="161">
        <v>53651.0</v>
      </c>
      <c r="AV327" s="161">
        <v>54016.0</v>
      </c>
      <c r="AW327" s="161">
        <v>54381.0</v>
      </c>
      <c r="AX327" s="161">
        <v>54747.0</v>
      </c>
      <c r="AY327" s="161">
        <v>55112.0</v>
      </c>
    </row>
    <row r="328" ht="13.5" hidden="1" customHeight="1">
      <c r="A328" s="183"/>
      <c r="B328" s="155"/>
      <c r="C328" s="155"/>
      <c r="D328" s="155"/>
      <c r="E328" s="155"/>
      <c r="F328" s="155"/>
      <c r="G328" s="156"/>
      <c r="H328" s="155"/>
      <c r="I328" s="161">
        <v>39772.0</v>
      </c>
      <c r="J328" s="161">
        <v>40138.0</v>
      </c>
      <c r="K328" s="161">
        <v>40503.0</v>
      </c>
      <c r="L328" s="161">
        <v>40868.0</v>
      </c>
      <c r="M328" s="161">
        <v>41233.0</v>
      </c>
      <c r="N328" s="161">
        <v>41599.0</v>
      </c>
      <c r="O328" s="161">
        <v>41964.0</v>
      </c>
      <c r="P328" s="161">
        <v>42329.0</v>
      </c>
      <c r="Q328" s="161">
        <v>42694.0</v>
      </c>
      <c r="R328" s="161">
        <v>43060.0</v>
      </c>
      <c r="S328" s="161">
        <v>43425.0</v>
      </c>
      <c r="T328" s="161">
        <v>43790.0</v>
      </c>
      <c r="U328" s="161">
        <v>44155.0</v>
      </c>
      <c r="V328" s="161">
        <v>44521.0</v>
      </c>
      <c r="W328" s="161">
        <v>44886.0</v>
      </c>
      <c r="X328" s="161">
        <v>45251.0</v>
      </c>
      <c r="Y328" s="161">
        <v>45616.0</v>
      </c>
      <c r="Z328" s="161">
        <v>45982.0</v>
      </c>
      <c r="AA328" s="161">
        <v>46347.0</v>
      </c>
      <c r="AB328" s="161">
        <v>46712.0</v>
      </c>
      <c r="AC328" s="161">
        <v>47077.0</v>
      </c>
      <c r="AD328" s="161">
        <v>47443.0</v>
      </c>
      <c r="AE328" s="161">
        <v>47808.0</v>
      </c>
      <c r="AF328" s="161">
        <v>48173.0</v>
      </c>
      <c r="AG328" s="161">
        <v>48538.0</v>
      </c>
      <c r="AH328" s="161">
        <v>48904.0</v>
      </c>
      <c r="AI328" s="161">
        <v>49269.0</v>
      </c>
      <c r="AJ328" s="161">
        <v>49634.0</v>
      </c>
      <c r="AK328" s="161">
        <v>49999.0</v>
      </c>
      <c r="AL328" s="161">
        <v>50365.0</v>
      </c>
      <c r="AM328" s="161">
        <v>50730.0</v>
      </c>
      <c r="AN328" s="161">
        <v>51095.0</v>
      </c>
      <c r="AO328" s="161">
        <v>51460.0</v>
      </c>
      <c r="AP328" s="161">
        <v>51826.0</v>
      </c>
      <c r="AQ328" s="161">
        <v>52191.0</v>
      </c>
      <c r="AR328" s="161">
        <v>52556.0</v>
      </c>
      <c r="AS328" s="161">
        <v>52921.0</v>
      </c>
      <c r="AT328" s="161">
        <v>53287.0</v>
      </c>
      <c r="AU328" s="161">
        <v>53652.0</v>
      </c>
      <c r="AV328" s="161">
        <v>54017.0</v>
      </c>
      <c r="AW328" s="161">
        <v>54382.0</v>
      </c>
      <c r="AX328" s="161">
        <v>54748.0</v>
      </c>
      <c r="AY328" s="161">
        <v>55113.0</v>
      </c>
    </row>
    <row r="329" ht="13.5" hidden="1" customHeight="1">
      <c r="A329" s="183"/>
      <c r="B329" s="155"/>
      <c r="C329" s="155"/>
      <c r="D329" s="155"/>
      <c r="E329" s="155"/>
      <c r="F329" s="155"/>
      <c r="G329" s="156"/>
      <c r="H329" s="155"/>
      <c r="I329" s="161">
        <v>39773.0</v>
      </c>
      <c r="J329" s="161">
        <v>40139.0</v>
      </c>
      <c r="K329" s="161">
        <v>40504.0</v>
      </c>
      <c r="L329" s="161">
        <v>40869.0</v>
      </c>
      <c r="M329" s="161">
        <v>41234.0</v>
      </c>
      <c r="N329" s="161">
        <v>41600.0</v>
      </c>
      <c r="O329" s="161">
        <v>41965.0</v>
      </c>
      <c r="P329" s="161">
        <v>42330.0</v>
      </c>
      <c r="Q329" s="161">
        <v>42695.0</v>
      </c>
      <c r="R329" s="161">
        <v>43061.0</v>
      </c>
      <c r="S329" s="161">
        <v>43426.0</v>
      </c>
      <c r="T329" s="161">
        <v>43791.0</v>
      </c>
      <c r="U329" s="161">
        <v>44156.0</v>
      </c>
      <c r="V329" s="161">
        <v>44522.0</v>
      </c>
      <c r="W329" s="161">
        <v>44887.0</v>
      </c>
      <c r="X329" s="161">
        <v>45252.0</v>
      </c>
      <c r="Y329" s="161">
        <v>45617.0</v>
      </c>
      <c r="Z329" s="161">
        <v>45983.0</v>
      </c>
      <c r="AA329" s="161">
        <v>46348.0</v>
      </c>
      <c r="AB329" s="161">
        <v>46713.0</v>
      </c>
      <c r="AC329" s="161">
        <v>47078.0</v>
      </c>
      <c r="AD329" s="161">
        <v>47444.0</v>
      </c>
      <c r="AE329" s="161">
        <v>47809.0</v>
      </c>
      <c r="AF329" s="161">
        <v>48174.0</v>
      </c>
      <c r="AG329" s="161">
        <v>48539.0</v>
      </c>
      <c r="AH329" s="161">
        <v>48905.0</v>
      </c>
      <c r="AI329" s="161">
        <v>49270.0</v>
      </c>
      <c r="AJ329" s="161">
        <v>49635.0</v>
      </c>
      <c r="AK329" s="161">
        <v>50000.0</v>
      </c>
      <c r="AL329" s="161">
        <v>50366.0</v>
      </c>
      <c r="AM329" s="161">
        <v>50731.0</v>
      </c>
      <c r="AN329" s="161">
        <v>51096.0</v>
      </c>
      <c r="AO329" s="161">
        <v>51461.0</v>
      </c>
      <c r="AP329" s="161">
        <v>51827.0</v>
      </c>
      <c r="AQ329" s="161">
        <v>52192.0</v>
      </c>
      <c r="AR329" s="161">
        <v>52557.0</v>
      </c>
      <c r="AS329" s="161">
        <v>52922.0</v>
      </c>
      <c r="AT329" s="161">
        <v>53288.0</v>
      </c>
      <c r="AU329" s="161">
        <v>53653.0</v>
      </c>
      <c r="AV329" s="161">
        <v>54018.0</v>
      </c>
      <c r="AW329" s="161">
        <v>54383.0</v>
      </c>
      <c r="AX329" s="161">
        <v>54749.0</v>
      </c>
      <c r="AY329" s="161">
        <v>55114.0</v>
      </c>
    </row>
    <row r="330" ht="13.5" hidden="1" customHeight="1">
      <c r="A330" s="183"/>
      <c r="B330" s="155"/>
      <c r="C330" s="155"/>
      <c r="D330" s="155"/>
      <c r="E330" s="155"/>
      <c r="F330" s="155"/>
      <c r="G330" s="156"/>
      <c r="H330" s="155"/>
      <c r="I330" s="161">
        <v>39774.0</v>
      </c>
      <c r="J330" s="161">
        <v>40140.0</v>
      </c>
      <c r="K330" s="161">
        <v>40505.0</v>
      </c>
      <c r="L330" s="161">
        <v>40870.0</v>
      </c>
      <c r="M330" s="161">
        <v>41235.0</v>
      </c>
      <c r="N330" s="161">
        <v>41601.0</v>
      </c>
      <c r="O330" s="161">
        <v>41966.0</v>
      </c>
      <c r="P330" s="161">
        <v>42331.0</v>
      </c>
      <c r="Q330" s="161">
        <v>42696.0</v>
      </c>
      <c r="R330" s="161">
        <v>43062.0</v>
      </c>
      <c r="S330" s="161">
        <v>43427.0</v>
      </c>
      <c r="T330" s="161">
        <v>43792.0</v>
      </c>
      <c r="U330" s="161">
        <v>44157.0</v>
      </c>
      <c r="V330" s="161">
        <v>44523.0</v>
      </c>
      <c r="W330" s="161">
        <v>44888.0</v>
      </c>
      <c r="X330" s="161">
        <v>45253.0</v>
      </c>
      <c r="Y330" s="161">
        <v>45618.0</v>
      </c>
      <c r="Z330" s="161">
        <v>45984.0</v>
      </c>
      <c r="AA330" s="161">
        <v>46349.0</v>
      </c>
      <c r="AB330" s="161">
        <v>46714.0</v>
      </c>
      <c r="AC330" s="161">
        <v>47079.0</v>
      </c>
      <c r="AD330" s="161">
        <v>47445.0</v>
      </c>
      <c r="AE330" s="161">
        <v>47810.0</v>
      </c>
      <c r="AF330" s="161">
        <v>48175.0</v>
      </c>
      <c r="AG330" s="161">
        <v>48540.0</v>
      </c>
      <c r="AH330" s="161">
        <v>48906.0</v>
      </c>
      <c r="AI330" s="161">
        <v>49271.0</v>
      </c>
      <c r="AJ330" s="161">
        <v>49636.0</v>
      </c>
      <c r="AK330" s="161">
        <v>50001.0</v>
      </c>
      <c r="AL330" s="161">
        <v>50367.0</v>
      </c>
      <c r="AM330" s="161">
        <v>50732.0</v>
      </c>
      <c r="AN330" s="161">
        <v>51097.0</v>
      </c>
      <c r="AO330" s="161">
        <v>51462.0</v>
      </c>
      <c r="AP330" s="161">
        <v>51828.0</v>
      </c>
      <c r="AQ330" s="161">
        <v>52193.0</v>
      </c>
      <c r="AR330" s="161">
        <v>52558.0</v>
      </c>
      <c r="AS330" s="161">
        <v>52923.0</v>
      </c>
      <c r="AT330" s="161">
        <v>53289.0</v>
      </c>
      <c r="AU330" s="161">
        <v>53654.0</v>
      </c>
      <c r="AV330" s="161">
        <v>54019.0</v>
      </c>
      <c r="AW330" s="161">
        <v>54384.0</v>
      </c>
      <c r="AX330" s="161">
        <v>54750.0</v>
      </c>
      <c r="AY330" s="161">
        <v>55115.0</v>
      </c>
    </row>
    <row r="331" ht="13.5" hidden="1" customHeight="1">
      <c r="A331" s="183"/>
      <c r="B331" s="155"/>
      <c r="C331" s="155"/>
      <c r="D331" s="155"/>
      <c r="E331" s="155"/>
      <c r="F331" s="155"/>
      <c r="G331" s="156"/>
      <c r="H331" s="155"/>
      <c r="I331" s="161">
        <v>39775.0</v>
      </c>
      <c r="J331" s="161">
        <v>40141.0</v>
      </c>
      <c r="K331" s="161">
        <v>40506.0</v>
      </c>
      <c r="L331" s="161">
        <v>40871.0</v>
      </c>
      <c r="M331" s="161">
        <v>41236.0</v>
      </c>
      <c r="N331" s="161">
        <v>41602.0</v>
      </c>
      <c r="O331" s="161">
        <v>41967.0</v>
      </c>
      <c r="P331" s="161">
        <v>42332.0</v>
      </c>
      <c r="Q331" s="161">
        <v>42697.0</v>
      </c>
      <c r="R331" s="161">
        <v>43063.0</v>
      </c>
      <c r="S331" s="161">
        <v>43428.0</v>
      </c>
      <c r="T331" s="161">
        <v>43793.0</v>
      </c>
      <c r="U331" s="161">
        <v>44158.0</v>
      </c>
      <c r="V331" s="161">
        <v>44524.0</v>
      </c>
      <c r="W331" s="161">
        <v>44889.0</v>
      </c>
      <c r="X331" s="161">
        <v>45254.0</v>
      </c>
      <c r="Y331" s="161">
        <v>45619.0</v>
      </c>
      <c r="Z331" s="161">
        <v>45985.0</v>
      </c>
      <c r="AA331" s="161">
        <v>46350.0</v>
      </c>
      <c r="AB331" s="161">
        <v>46715.0</v>
      </c>
      <c r="AC331" s="161">
        <v>47080.0</v>
      </c>
      <c r="AD331" s="161">
        <v>47446.0</v>
      </c>
      <c r="AE331" s="161">
        <v>47811.0</v>
      </c>
      <c r="AF331" s="161">
        <v>48176.0</v>
      </c>
      <c r="AG331" s="161">
        <v>48541.0</v>
      </c>
      <c r="AH331" s="161">
        <v>48907.0</v>
      </c>
      <c r="AI331" s="161">
        <v>49272.0</v>
      </c>
      <c r="AJ331" s="161">
        <v>49637.0</v>
      </c>
      <c r="AK331" s="161">
        <v>50002.0</v>
      </c>
      <c r="AL331" s="161">
        <v>50368.0</v>
      </c>
      <c r="AM331" s="161">
        <v>50733.0</v>
      </c>
      <c r="AN331" s="161">
        <v>51098.0</v>
      </c>
      <c r="AO331" s="161">
        <v>51463.0</v>
      </c>
      <c r="AP331" s="161">
        <v>51829.0</v>
      </c>
      <c r="AQ331" s="161">
        <v>52194.0</v>
      </c>
      <c r="AR331" s="161">
        <v>52559.0</v>
      </c>
      <c r="AS331" s="161">
        <v>52924.0</v>
      </c>
      <c r="AT331" s="161">
        <v>53290.0</v>
      </c>
      <c r="AU331" s="161">
        <v>53655.0</v>
      </c>
      <c r="AV331" s="161">
        <v>54020.0</v>
      </c>
      <c r="AW331" s="161">
        <v>54385.0</v>
      </c>
      <c r="AX331" s="161">
        <v>54751.0</v>
      </c>
      <c r="AY331" s="161">
        <v>55116.0</v>
      </c>
    </row>
    <row r="332" ht="13.5" hidden="1" customHeight="1">
      <c r="A332" s="183"/>
      <c r="B332" s="155"/>
      <c r="C332" s="155"/>
      <c r="D332" s="155"/>
      <c r="E332" s="155"/>
      <c r="F332" s="155"/>
      <c r="G332" s="156"/>
      <c r="H332" s="155"/>
      <c r="I332" s="161">
        <v>39776.0</v>
      </c>
      <c r="J332" s="161">
        <v>40142.0</v>
      </c>
      <c r="K332" s="161">
        <v>40507.0</v>
      </c>
      <c r="L332" s="161">
        <v>40872.0</v>
      </c>
      <c r="M332" s="161">
        <v>41237.0</v>
      </c>
      <c r="N332" s="161">
        <v>41603.0</v>
      </c>
      <c r="O332" s="161">
        <v>41968.0</v>
      </c>
      <c r="P332" s="161">
        <v>42333.0</v>
      </c>
      <c r="Q332" s="161">
        <v>42698.0</v>
      </c>
      <c r="R332" s="161">
        <v>43064.0</v>
      </c>
      <c r="S332" s="161">
        <v>43429.0</v>
      </c>
      <c r="T332" s="161">
        <v>43794.0</v>
      </c>
      <c r="U332" s="161">
        <v>44159.0</v>
      </c>
      <c r="V332" s="161">
        <v>44525.0</v>
      </c>
      <c r="W332" s="161">
        <v>44890.0</v>
      </c>
      <c r="X332" s="161">
        <v>45255.0</v>
      </c>
      <c r="Y332" s="161">
        <v>45620.0</v>
      </c>
      <c r="Z332" s="161">
        <v>45986.0</v>
      </c>
      <c r="AA332" s="161">
        <v>46351.0</v>
      </c>
      <c r="AB332" s="161">
        <v>46716.0</v>
      </c>
      <c r="AC332" s="161">
        <v>47081.0</v>
      </c>
      <c r="AD332" s="161">
        <v>47447.0</v>
      </c>
      <c r="AE332" s="161">
        <v>47812.0</v>
      </c>
      <c r="AF332" s="161">
        <v>48177.0</v>
      </c>
      <c r="AG332" s="161">
        <v>48542.0</v>
      </c>
      <c r="AH332" s="161">
        <v>48908.0</v>
      </c>
      <c r="AI332" s="161">
        <v>49273.0</v>
      </c>
      <c r="AJ332" s="161">
        <v>49638.0</v>
      </c>
      <c r="AK332" s="161">
        <v>50003.0</v>
      </c>
      <c r="AL332" s="161">
        <v>50369.0</v>
      </c>
      <c r="AM332" s="161">
        <v>50734.0</v>
      </c>
      <c r="AN332" s="161">
        <v>51099.0</v>
      </c>
      <c r="AO332" s="161">
        <v>51464.0</v>
      </c>
      <c r="AP332" s="161">
        <v>51830.0</v>
      </c>
      <c r="AQ332" s="161">
        <v>52195.0</v>
      </c>
      <c r="AR332" s="161">
        <v>52560.0</v>
      </c>
      <c r="AS332" s="161">
        <v>52925.0</v>
      </c>
      <c r="AT332" s="161">
        <v>53291.0</v>
      </c>
      <c r="AU332" s="161">
        <v>53656.0</v>
      </c>
      <c r="AV332" s="161">
        <v>54021.0</v>
      </c>
      <c r="AW332" s="161">
        <v>54386.0</v>
      </c>
      <c r="AX332" s="161">
        <v>54752.0</v>
      </c>
      <c r="AY332" s="161">
        <v>55117.0</v>
      </c>
    </row>
    <row r="333" ht="13.5" hidden="1" customHeight="1">
      <c r="A333" s="183"/>
      <c r="B333" s="155"/>
      <c r="C333" s="155"/>
      <c r="D333" s="155"/>
      <c r="E333" s="155"/>
      <c r="F333" s="155"/>
      <c r="G333" s="156"/>
      <c r="H333" s="155"/>
      <c r="I333" s="161">
        <v>39777.0</v>
      </c>
      <c r="J333" s="161">
        <v>40143.0</v>
      </c>
      <c r="K333" s="161">
        <v>40508.0</v>
      </c>
      <c r="L333" s="161">
        <v>40873.0</v>
      </c>
      <c r="M333" s="161">
        <v>41238.0</v>
      </c>
      <c r="N333" s="161">
        <v>41604.0</v>
      </c>
      <c r="O333" s="161">
        <v>41969.0</v>
      </c>
      <c r="P333" s="161">
        <v>42334.0</v>
      </c>
      <c r="Q333" s="161">
        <v>42699.0</v>
      </c>
      <c r="R333" s="161">
        <v>43065.0</v>
      </c>
      <c r="S333" s="161">
        <v>43430.0</v>
      </c>
      <c r="T333" s="161">
        <v>43795.0</v>
      </c>
      <c r="U333" s="161">
        <v>44160.0</v>
      </c>
      <c r="V333" s="161">
        <v>44526.0</v>
      </c>
      <c r="W333" s="161">
        <v>44891.0</v>
      </c>
      <c r="X333" s="161">
        <v>45256.0</v>
      </c>
      <c r="Y333" s="161">
        <v>45621.0</v>
      </c>
      <c r="Z333" s="161">
        <v>45987.0</v>
      </c>
      <c r="AA333" s="161">
        <v>46352.0</v>
      </c>
      <c r="AB333" s="161">
        <v>46717.0</v>
      </c>
      <c r="AC333" s="161">
        <v>47082.0</v>
      </c>
      <c r="AD333" s="161">
        <v>47448.0</v>
      </c>
      <c r="AE333" s="161">
        <v>47813.0</v>
      </c>
      <c r="AF333" s="161">
        <v>48178.0</v>
      </c>
      <c r="AG333" s="161">
        <v>48543.0</v>
      </c>
      <c r="AH333" s="161">
        <v>48909.0</v>
      </c>
      <c r="AI333" s="161">
        <v>49274.0</v>
      </c>
      <c r="AJ333" s="161">
        <v>49639.0</v>
      </c>
      <c r="AK333" s="161">
        <v>50004.0</v>
      </c>
      <c r="AL333" s="161">
        <v>50370.0</v>
      </c>
      <c r="AM333" s="161">
        <v>50735.0</v>
      </c>
      <c r="AN333" s="161">
        <v>51100.0</v>
      </c>
      <c r="AO333" s="161">
        <v>51465.0</v>
      </c>
      <c r="AP333" s="161">
        <v>51831.0</v>
      </c>
      <c r="AQ333" s="161">
        <v>52196.0</v>
      </c>
      <c r="AR333" s="161">
        <v>52561.0</v>
      </c>
      <c r="AS333" s="161">
        <v>52926.0</v>
      </c>
      <c r="AT333" s="161">
        <v>53292.0</v>
      </c>
      <c r="AU333" s="161">
        <v>53657.0</v>
      </c>
      <c r="AV333" s="161">
        <v>54022.0</v>
      </c>
      <c r="AW333" s="161">
        <v>54387.0</v>
      </c>
      <c r="AX333" s="161">
        <v>54753.0</v>
      </c>
      <c r="AY333" s="161">
        <v>55118.0</v>
      </c>
    </row>
    <row r="334" ht="13.5" hidden="1" customHeight="1">
      <c r="A334" s="183"/>
      <c r="B334" s="155"/>
      <c r="C334" s="155"/>
      <c r="D334" s="155"/>
      <c r="E334" s="155"/>
      <c r="F334" s="155"/>
      <c r="G334" s="156"/>
      <c r="H334" s="155"/>
      <c r="I334" s="161">
        <v>39778.0</v>
      </c>
      <c r="J334" s="161">
        <v>40144.0</v>
      </c>
      <c r="K334" s="161">
        <v>40509.0</v>
      </c>
      <c r="L334" s="161">
        <v>40874.0</v>
      </c>
      <c r="M334" s="161">
        <v>41239.0</v>
      </c>
      <c r="N334" s="161">
        <v>41605.0</v>
      </c>
      <c r="O334" s="161">
        <v>41970.0</v>
      </c>
      <c r="P334" s="161">
        <v>42335.0</v>
      </c>
      <c r="Q334" s="161">
        <v>42700.0</v>
      </c>
      <c r="R334" s="161">
        <v>43066.0</v>
      </c>
      <c r="S334" s="161">
        <v>43431.0</v>
      </c>
      <c r="T334" s="161">
        <v>43796.0</v>
      </c>
      <c r="U334" s="161">
        <v>44161.0</v>
      </c>
      <c r="V334" s="161">
        <v>44527.0</v>
      </c>
      <c r="W334" s="161">
        <v>44892.0</v>
      </c>
      <c r="X334" s="161">
        <v>45257.0</v>
      </c>
      <c r="Y334" s="161">
        <v>45622.0</v>
      </c>
      <c r="Z334" s="161">
        <v>45988.0</v>
      </c>
      <c r="AA334" s="161">
        <v>46353.0</v>
      </c>
      <c r="AB334" s="161">
        <v>46718.0</v>
      </c>
      <c r="AC334" s="161">
        <v>47083.0</v>
      </c>
      <c r="AD334" s="161">
        <v>47449.0</v>
      </c>
      <c r="AE334" s="161">
        <v>47814.0</v>
      </c>
      <c r="AF334" s="161">
        <v>48179.0</v>
      </c>
      <c r="AG334" s="161">
        <v>48544.0</v>
      </c>
      <c r="AH334" s="161">
        <v>48910.0</v>
      </c>
      <c r="AI334" s="161">
        <v>49275.0</v>
      </c>
      <c r="AJ334" s="161">
        <v>49640.0</v>
      </c>
      <c r="AK334" s="161">
        <v>50005.0</v>
      </c>
      <c r="AL334" s="161">
        <v>50371.0</v>
      </c>
      <c r="AM334" s="161">
        <v>50736.0</v>
      </c>
      <c r="AN334" s="161">
        <v>51101.0</v>
      </c>
      <c r="AO334" s="161">
        <v>51466.0</v>
      </c>
      <c r="AP334" s="161">
        <v>51832.0</v>
      </c>
      <c r="AQ334" s="161">
        <v>52197.0</v>
      </c>
      <c r="AR334" s="161">
        <v>52562.0</v>
      </c>
      <c r="AS334" s="161">
        <v>52927.0</v>
      </c>
      <c r="AT334" s="161">
        <v>53293.0</v>
      </c>
      <c r="AU334" s="161">
        <v>53658.0</v>
      </c>
      <c r="AV334" s="161">
        <v>54023.0</v>
      </c>
      <c r="AW334" s="161">
        <v>54388.0</v>
      </c>
      <c r="AX334" s="161">
        <v>54754.0</v>
      </c>
      <c r="AY334" s="161">
        <v>55119.0</v>
      </c>
    </row>
    <row r="335" ht="13.5" hidden="1" customHeight="1">
      <c r="A335" s="183"/>
      <c r="B335" s="155"/>
      <c r="C335" s="155"/>
      <c r="D335" s="155"/>
      <c r="E335" s="155"/>
      <c r="F335" s="155"/>
      <c r="G335" s="156"/>
      <c r="H335" s="155"/>
      <c r="I335" s="161">
        <v>39779.0</v>
      </c>
      <c r="J335" s="161">
        <v>40145.0</v>
      </c>
      <c r="K335" s="161">
        <v>40510.0</v>
      </c>
      <c r="L335" s="161">
        <v>40875.0</v>
      </c>
      <c r="M335" s="161">
        <v>41240.0</v>
      </c>
      <c r="N335" s="161">
        <v>41606.0</v>
      </c>
      <c r="O335" s="161">
        <v>41971.0</v>
      </c>
      <c r="P335" s="161">
        <v>42336.0</v>
      </c>
      <c r="Q335" s="161">
        <v>42701.0</v>
      </c>
      <c r="R335" s="161">
        <v>43067.0</v>
      </c>
      <c r="S335" s="161">
        <v>43432.0</v>
      </c>
      <c r="T335" s="161">
        <v>43797.0</v>
      </c>
      <c r="U335" s="161">
        <v>44162.0</v>
      </c>
      <c r="V335" s="161">
        <v>44528.0</v>
      </c>
      <c r="W335" s="161">
        <v>44893.0</v>
      </c>
      <c r="X335" s="161">
        <v>45258.0</v>
      </c>
      <c r="Y335" s="161">
        <v>45623.0</v>
      </c>
      <c r="Z335" s="161">
        <v>45989.0</v>
      </c>
      <c r="AA335" s="161">
        <v>46354.0</v>
      </c>
      <c r="AB335" s="161">
        <v>46719.0</v>
      </c>
      <c r="AC335" s="161">
        <v>47084.0</v>
      </c>
      <c r="AD335" s="161">
        <v>47450.0</v>
      </c>
      <c r="AE335" s="161">
        <v>47815.0</v>
      </c>
      <c r="AF335" s="161">
        <v>48180.0</v>
      </c>
      <c r="AG335" s="161">
        <v>48545.0</v>
      </c>
      <c r="AH335" s="161">
        <v>48911.0</v>
      </c>
      <c r="AI335" s="161">
        <v>49276.0</v>
      </c>
      <c r="AJ335" s="161">
        <v>49641.0</v>
      </c>
      <c r="AK335" s="161">
        <v>50006.0</v>
      </c>
      <c r="AL335" s="161">
        <v>50372.0</v>
      </c>
      <c r="AM335" s="161">
        <v>50737.0</v>
      </c>
      <c r="AN335" s="161">
        <v>51102.0</v>
      </c>
      <c r="AO335" s="161">
        <v>51467.0</v>
      </c>
      <c r="AP335" s="161">
        <v>51833.0</v>
      </c>
      <c r="AQ335" s="161">
        <v>52198.0</v>
      </c>
      <c r="AR335" s="161">
        <v>52563.0</v>
      </c>
      <c r="AS335" s="161">
        <v>52928.0</v>
      </c>
      <c r="AT335" s="161">
        <v>53294.0</v>
      </c>
      <c r="AU335" s="161">
        <v>53659.0</v>
      </c>
      <c r="AV335" s="161">
        <v>54024.0</v>
      </c>
      <c r="AW335" s="161">
        <v>54389.0</v>
      </c>
      <c r="AX335" s="161">
        <v>54755.0</v>
      </c>
      <c r="AY335" s="161">
        <v>55120.0</v>
      </c>
    </row>
    <row r="336" ht="13.5" hidden="1" customHeight="1">
      <c r="A336" s="183"/>
      <c r="B336" s="155"/>
      <c r="C336" s="155"/>
      <c r="D336" s="155"/>
      <c r="E336" s="155"/>
      <c r="F336" s="155"/>
      <c r="G336" s="156"/>
      <c r="H336" s="155"/>
      <c r="I336" s="161">
        <v>39780.0</v>
      </c>
      <c r="J336" s="161">
        <v>40146.0</v>
      </c>
      <c r="K336" s="161">
        <v>40511.0</v>
      </c>
      <c r="L336" s="161">
        <v>40876.0</v>
      </c>
      <c r="M336" s="161">
        <v>41241.0</v>
      </c>
      <c r="N336" s="161">
        <v>41607.0</v>
      </c>
      <c r="O336" s="161">
        <v>41972.0</v>
      </c>
      <c r="P336" s="161">
        <v>42337.0</v>
      </c>
      <c r="Q336" s="161">
        <v>42702.0</v>
      </c>
      <c r="R336" s="161">
        <v>43068.0</v>
      </c>
      <c r="S336" s="161">
        <v>43433.0</v>
      </c>
      <c r="T336" s="161">
        <v>43798.0</v>
      </c>
      <c r="U336" s="161">
        <v>44163.0</v>
      </c>
      <c r="V336" s="161">
        <v>44529.0</v>
      </c>
      <c r="W336" s="161">
        <v>44894.0</v>
      </c>
      <c r="X336" s="161">
        <v>45259.0</v>
      </c>
      <c r="Y336" s="161">
        <v>45624.0</v>
      </c>
      <c r="Z336" s="161">
        <v>45990.0</v>
      </c>
      <c r="AA336" s="161">
        <v>46355.0</v>
      </c>
      <c r="AB336" s="161">
        <v>46720.0</v>
      </c>
      <c r="AC336" s="161">
        <v>47085.0</v>
      </c>
      <c r="AD336" s="161">
        <v>47451.0</v>
      </c>
      <c r="AE336" s="161">
        <v>47816.0</v>
      </c>
      <c r="AF336" s="161">
        <v>48181.0</v>
      </c>
      <c r="AG336" s="161">
        <v>48546.0</v>
      </c>
      <c r="AH336" s="161">
        <v>48912.0</v>
      </c>
      <c r="AI336" s="161">
        <v>49277.0</v>
      </c>
      <c r="AJ336" s="161">
        <v>49642.0</v>
      </c>
      <c r="AK336" s="161">
        <v>50007.0</v>
      </c>
      <c r="AL336" s="161">
        <v>50373.0</v>
      </c>
      <c r="AM336" s="161">
        <v>50738.0</v>
      </c>
      <c r="AN336" s="161">
        <v>51103.0</v>
      </c>
      <c r="AO336" s="161">
        <v>51468.0</v>
      </c>
      <c r="AP336" s="161">
        <v>51834.0</v>
      </c>
      <c r="AQ336" s="161">
        <v>52199.0</v>
      </c>
      <c r="AR336" s="161">
        <v>52564.0</v>
      </c>
      <c r="AS336" s="161">
        <v>52929.0</v>
      </c>
      <c r="AT336" s="161">
        <v>53295.0</v>
      </c>
      <c r="AU336" s="161">
        <v>53660.0</v>
      </c>
      <c r="AV336" s="161">
        <v>54025.0</v>
      </c>
      <c r="AW336" s="161">
        <v>54390.0</v>
      </c>
      <c r="AX336" s="161">
        <v>54756.0</v>
      </c>
      <c r="AY336" s="161">
        <v>55121.0</v>
      </c>
    </row>
    <row r="337" ht="13.5" hidden="1" customHeight="1">
      <c r="A337" s="183"/>
      <c r="B337" s="155"/>
      <c r="C337" s="155"/>
      <c r="D337" s="155"/>
      <c r="E337" s="155"/>
      <c r="F337" s="155"/>
      <c r="G337" s="156"/>
      <c r="H337" s="155"/>
      <c r="I337" s="161">
        <v>39781.0</v>
      </c>
      <c r="J337" s="161">
        <v>40147.0</v>
      </c>
      <c r="K337" s="161">
        <v>40512.0</v>
      </c>
      <c r="L337" s="161">
        <v>40877.0</v>
      </c>
      <c r="M337" s="161">
        <v>41242.0</v>
      </c>
      <c r="N337" s="161">
        <v>41608.0</v>
      </c>
      <c r="O337" s="161">
        <v>41973.0</v>
      </c>
      <c r="P337" s="161">
        <v>42338.0</v>
      </c>
      <c r="Q337" s="161">
        <v>42703.0</v>
      </c>
      <c r="R337" s="161">
        <v>43069.0</v>
      </c>
      <c r="S337" s="161">
        <v>43434.0</v>
      </c>
      <c r="T337" s="161">
        <v>43799.0</v>
      </c>
      <c r="U337" s="161">
        <v>44164.0</v>
      </c>
      <c r="V337" s="161">
        <v>44530.0</v>
      </c>
      <c r="W337" s="161">
        <v>44895.0</v>
      </c>
      <c r="X337" s="161">
        <v>45260.0</v>
      </c>
      <c r="Y337" s="161">
        <v>45625.0</v>
      </c>
      <c r="Z337" s="161">
        <v>45991.0</v>
      </c>
      <c r="AA337" s="161">
        <v>46356.0</v>
      </c>
      <c r="AB337" s="161">
        <v>46721.0</v>
      </c>
      <c r="AC337" s="161">
        <v>47086.0</v>
      </c>
      <c r="AD337" s="161">
        <v>47452.0</v>
      </c>
      <c r="AE337" s="161">
        <v>47817.0</v>
      </c>
      <c r="AF337" s="161">
        <v>48182.0</v>
      </c>
      <c r="AG337" s="161">
        <v>48547.0</v>
      </c>
      <c r="AH337" s="161">
        <v>48913.0</v>
      </c>
      <c r="AI337" s="161">
        <v>49278.0</v>
      </c>
      <c r="AJ337" s="161">
        <v>49643.0</v>
      </c>
      <c r="AK337" s="161">
        <v>50008.0</v>
      </c>
      <c r="AL337" s="161">
        <v>50374.0</v>
      </c>
      <c r="AM337" s="161">
        <v>50739.0</v>
      </c>
      <c r="AN337" s="161">
        <v>51104.0</v>
      </c>
      <c r="AO337" s="161">
        <v>51469.0</v>
      </c>
      <c r="AP337" s="161">
        <v>51835.0</v>
      </c>
      <c r="AQ337" s="161">
        <v>52200.0</v>
      </c>
      <c r="AR337" s="161">
        <v>52565.0</v>
      </c>
      <c r="AS337" s="161">
        <v>52930.0</v>
      </c>
      <c r="AT337" s="161">
        <v>53296.0</v>
      </c>
      <c r="AU337" s="161">
        <v>53661.0</v>
      </c>
      <c r="AV337" s="161">
        <v>54026.0</v>
      </c>
      <c r="AW337" s="161">
        <v>54391.0</v>
      </c>
      <c r="AX337" s="161">
        <v>54757.0</v>
      </c>
      <c r="AY337" s="161">
        <v>55122.0</v>
      </c>
    </row>
    <row r="338" ht="13.5" hidden="1" customHeight="1">
      <c r="A338" s="183"/>
      <c r="B338" s="155"/>
      <c r="C338" s="155"/>
      <c r="D338" s="155"/>
      <c r="E338" s="155"/>
      <c r="F338" s="155"/>
      <c r="G338" s="156"/>
      <c r="H338" s="155"/>
      <c r="I338" s="161">
        <v>39782.0</v>
      </c>
      <c r="J338" s="161">
        <v>40148.0</v>
      </c>
      <c r="K338" s="161">
        <v>40513.0</v>
      </c>
      <c r="L338" s="161">
        <v>40878.0</v>
      </c>
      <c r="M338" s="161">
        <v>41243.0</v>
      </c>
      <c r="N338" s="161">
        <v>41609.0</v>
      </c>
      <c r="O338" s="161">
        <v>41974.0</v>
      </c>
      <c r="P338" s="161">
        <v>42339.0</v>
      </c>
      <c r="Q338" s="161">
        <v>42704.0</v>
      </c>
      <c r="R338" s="161">
        <v>43070.0</v>
      </c>
      <c r="S338" s="161">
        <v>43435.0</v>
      </c>
      <c r="T338" s="161">
        <v>43800.0</v>
      </c>
      <c r="U338" s="161">
        <v>44165.0</v>
      </c>
      <c r="V338" s="161">
        <v>44531.0</v>
      </c>
      <c r="W338" s="161">
        <v>44896.0</v>
      </c>
      <c r="X338" s="161">
        <v>45261.0</v>
      </c>
      <c r="Y338" s="161">
        <v>45626.0</v>
      </c>
      <c r="Z338" s="161">
        <v>45992.0</v>
      </c>
      <c r="AA338" s="161">
        <v>46357.0</v>
      </c>
      <c r="AB338" s="161">
        <v>46722.0</v>
      </c>
      <c r="AC338" s="161">
        <v>47087.0</v>
      </c>
      <c r="AD338" s="161">
        <v>47453.0</v>
      </c>
      <c r="AE338" s="161">
        <v>47818.0</v>
      </c>
      <c r="AF338" s="161">
        <v>48183.0</v>
      </c>
      <c r="AG338" s="161">
        <v>48548.0</v>
      </c>
      <c r="AH338" s="161">
        <v>48914.0</v>
      </c>
      <c r="AI338" s="161">
        <v>49279.0</v>
      </c>
      <c r="AJ338" s="161">
        <v>49644.0</v>
      </c>
      <c r="AK338" s="161">
        <v>50009.0</v>
      </c>
      <c r="AL338" s="161">
        <v>50375.0</v>
      </c>
      <c r="AM338" s="161">
        <v>50740.0</v>
      </c>
      <c r="AN338" s="161">
        <v>51105.0</v>
      </c>
      <c r="AO338" s="161">
        <v>51470.0</v>
      </c>
      <c r="AP338" s="161">
        <v>51836.0</v>
      </c>
      <c r="AQ338" s="161">
        <v>52201.0</v>
      </c>
      <c r="AR338" s="161">
        <v>52566.0</v>
      </c>
      <c r="AS338" s="161">
        <v>52931.0</v>
      </c>
      <c r="AT338" s="161">
        <v>53297.0</v>
      </c>
      <c r="AU338" s="161">
        <v>53662.0</v>
      </c>
      <c r="AV338" s="161">
        <v>54027.0</v>
      </c>
      <c r="AW338" s="161">
        <v>54392.0</v>
      </c>
      <c r="AX338" s="161">
        <v>54758.0</v>
      </c>
      <c r="AY338" s="161">
        <v>55123.0</v>
      </c>
    </row>
    <row r="339" ht="13.5" hidden="1" customHeight="1">
      <c r="A339" s="183"/>
      <c r="B339" s="155"/>
      <c r="C339" s="155"/>
      <c r="D339" s="155"/>
      <c r="E339" s="155"/>
      <c r="F339" s="155"/>
      <c r="G339" s="156"/>
      <c r="H339" s="155"/>
      <c r="I339" s="161">
        <v>39783.0</v>
      </c>
      <c r="J339" s="161">
        <v>40149.0</v>
      </c>
      <c r="K339" s="161">
        <v>40514.0</v>
      </c>
      <c r="L339" s="161">
        <v>40879.0</v>
      </c>
      <c r="M339" s="161">
        <v>41244.0</v>
      </c>
      <c r="N339" s="161">
        <v>41610.0</v>
      </c>
      <c r="O339" s="161">
        <v>41975.0</v>
      </c>
      <c r="P339" s="161">
        <v>42340.0</v>
      </c>
      <c r="Q339" s="161">
        <v>42705.0</v>
      </c>
      <c r="R339" s="161">
        <v>43071.0</v>
      </c>
      <c r="S339" s="161">
        <v>43436.0</v>
      </c>
      <c r="T339" s="161">
        <v>43801.0</v>
      </c>
      <c r="U339" s="161">
        <v>44166.0</v>
      </c>
      <c r="V339" s="161">
        <v>44532.0</v>
      </c>
      <c r="W339" s="161">
        <v>44897.0</v>
      </c>
      <c r="X339" s="161">
        <v>45262.0</v>
      </c>
      <c r="Y339" s="161">
        <v>45627.0</v>
      </c>
      <c r="Z339" s="161">
        <v>45993.0</v>
      </c>
      <c r="AA339" s="161">
        <v>46358.0</v>
      </c>
      <c r="AB339" s="161">
        <v>46723.0</v>
      </c>
      <c r="AC339" s="161">
        <v>47088.0</v>
      </c>
      <c r="AD339" s="161">
        <v>47454.0</v>
      </c>
      <c r="AE339" s="161">
        <v>47819.0</v>
      </c>
      <c r="AF339" s="161">
        <v>48184.0</v>
      </c>
      <c r="AG339" s="161">
        <v>48549.0</v>
      </c>
      <c r="AH339" s="161">
        <v>48915.0</v>
      </c>
      <c r="AI339" s="161">
        <v>49280.0</v>
      </c>
      <c r="AJ339" s="161">
        <v>49645.0</v>
      </c>
      <c r="AK339" s="161">
        <v>50010.0</v>
      </c>
      <c r="AL339" s="161">
        <v>50376.0</v>
      </c>
      <c r="AM339" s="161">
        <v>50741.0</v>
      </c>
      <c r="AN339" s="161">
        <v>51106.0</v>
      </c>
      <c r="AO339" s="161">
        <v>51471.0</v>
      </c>
      <c r="AP339" s="161">
        <v>51837.0</v>
      </c>
      <c r="AQ339" s="161">
        <v>52202.0</v>
      </c>
      <c r="AR339" s="161">
        <v>52567.0</v>
      </c>
      <c r="AS339" s="161">
        <v>52932.0</v>
      </c>
      <c r="AT339" s="161">
        <v>53298.0</v>
      </c>
      <c r="AU339" s="161">
        <v>53663.0</v>
      </c>
      <c r="AV339" s="161">
        <v>54028.0</v>
      </c>
      <c r="AW339" s="161">
        <v>54393.0</v>
      </c>
      <c r="AX339" s="161">
        <v>54759.0</v>
      </c>
      <c r="AY339" s="161">
        <v>55124.0</v>
      </c>
    </row>
    <row r="340" ht="13.5" hidden="1" customHeight="1">
      <c r="A340" s="183"/>
      <c r="B340" s="155"/>
      <c r="C340" s="155"/>
      <c r="D340" s="155"/>
      <c r="E340" s="155"/>
      <c r="F340" s="155"/>
      <c r="G340" s="156"/>
      <c r="H340" s="155"/>
      <c r="I340" s="161">
        <v>39784.0</v>
      </c>
      <c r="J340" s="161">
        <v>40150.0</v>
      </c>
      <c r="K340" s="161">
        <v>40515.0</v>
      </c>
      <c r="L340" s="161">
        <v>40880.0</v>
      </c>
      <c r="M340" s="161">
        <v>41245.0</v>
      </c>
      <c r="N340" s="161">
        <v>41611.0</v>
      </c>
      <c r="O340" s="161">
        <v>41976.0</v>
      </c>
      <c r="P340" s="161">
        <v>42341.0</v>
      </c>
      <c r="Q340" s="161">
        <v>42706.0</v>
      </c>
      <c r="R340" s="161">
        <v>43072.0</v>
      </c>
      <c r="S340" s="161">
        <v>43437.0</v>
      </c>
      <c r="T340" s="161">
        <v>43802.0</v>
      </c>
      <c r="U340" s="161">
        <v>44167.0</v>
      </c>
      <c r="V340" s="161">
        <v>44533.0</v>
      </c>
      <c r="W340" s="161">
        <v>44898.0</v>
      </c>
      <c r="X340" s="161">
        <v>45263.0</v>
      </c>
      <c r="Y340" s="161">
        <v>45628.0</v>
      </c>
      <c r="Z340" s="161">
        <v>45994.0</v>
      </c>
      <c r="AA340" s="161">
        <v>46359.0</v>
      </c>
      <c r="AB340" s="161">
        <v>46724.0</v>
      </c>
      <c r="AC340" s="161">
        <v>47089.0</v>
      </c>
      <c r="AD340" s="161">
        <v>47455.0</v>
      </c>
      <c r="AE340" s="161">
        <v>47820.0</v>
      </c>
      <c r="AF340" s="161">
        <v>48185.0</v>
      </c>
      <c r="AG340" s="161">
        <v>48550.0</v>
      </c>
      <c r="AH340" s="161">
        <v>48916.0</v>
      </c>
      <c r="AI340" s="161">
        <v>49281.0</v>
      </c>
      <c r="AJ340" s="161">
        <v>49646.0</v>
      </c>
      <c r="AK340" s="161">
        <v>50011.0</v>
      </c>
      <c r="AL340" s="161">
        <v>50377.0</v>
      </c>
      <c r="AM340" s="161">
        <v>50742.0</v>
      </c>
      <c r="AN340" s="161">
        <v>51107.0</v>
      </c>
      <c r="AO340" s="161">
        <v>51472.0</v>
      </c>
      <c r="AP340" s="161">
        <v>51838.0</v>
      </c>
      <c r="AQ340" s="161">
        <v>52203.0</v>
      </c>
      <c r="AR340" s="161">
        <v>52568.0</v>
      </c>
      <c r="AS340" s="161">
        <v>52933.0</v>
      </c>
      <c r="AT340" s="161">
        <v>53299.0</v>
      </c>
      <c r="AU340" s="161">
        <v>53664.0</v>
      </c>
      <c r="AV340" s="161">
        <v>54029.0</v>
      </c>
      <c r="AW340" s="161">
        <v>54394.0</v>
      </c>
      <c r="AX340" s="161">
        <v>54760.0</v>
      </c>
      <c r="AY340" s="161">
        <v>55125.0</v>
      </c>
    </row>
    <row r="341" ht="13.5" hidden="1" customHeight="1">
      <c r="A341" s="183"/>
      <c r="B341" s="155"/>
      <c r="C341" s="155"/>
      <c r="D341" s="155"/>
      <c r="E341" s="155"/>
      <c r="F341" s="155"/>
      <c r="G341" s="156"/>
      <c r="H341" s="155"/>
      <c r="I341" s="161">
        <v>39785.0</v>
      </c>
      <c r="J341" s="161">
        <v>40151.0</v>
      </c>
      <c r="K341" s="161">
        <v>40516.0</v>
      </c>
      <c r="L341" s="161">
        <v>40881.0</v>
      </c>
      <c r="M341" s="161">
        <v>41246.0</v>
      </c>
      <c r="N341" s="161">
        <v>41612.0</v>
      </c>
      <c r="O341" s="161">
        <v>41977.0</v>
      </c>
      <c r="P341" s="161">
        <v>42342.0</v>
      </c>
      <c r="Q341" s="161">
        <v>42707.0</v>
      </c>
      <c r="R341" s="161">
        <v>43073.0</v>
      </c>
      <c r="S341" s="161">
        <v>43438.0</v>
      </c>
      <c r="T341" s="161">
        <v>43803.0</v>
      </c>
      <c r="U341" s="161">
        <v>44168.0</v>
      </c>
      <c r="V341" s="161">
        <v>44534.0</v>
      </c>
      <c r="W341" s="161">
        <v>44899.0</v>
      </c>
      <c r="X341" s="161">
        <v>45264.0</v>
      </c>
      <c r="Y341" s="161">
        <v>45629.0</v>
      </c>
      <c r="Z341" s="161">
        <v>45995.0</v>
      </c>
      <c r="AA341" s="161">
        <v>46360.0</v>
      </c>
      <c r="AB341" s="161">
        <v>46725.0</v>
      </c>
      <c r="AC341" s="161">
        <v>47090.0</v>
      </c>
      <c r="AD341" s="161">
        <v>47456.0</v>
      </c>
      <c r="AE341" s="161">
        <v>47821.0</v>
      </c>
      <c r="AF341" s="161">
        <v>48186.0</v>
      </c>
      <c r="AG341" s="161">
        <v>48551.0</v>
      </c>
      <c r="AH341" s="161">
        <v>48917.0</v>
      </c>
      <c r="AI341" s="161">
        <v>49282.0</v>
      </c>
      <c r="AJ341" s="161">
        <v>49647.0</v>
      </c>
      <c r="AK341" s="161">
        <v>50012.0</v>
      </c>
      <c r="AL341" s="161">
        <v>50378.0</v>
      </c>
      <c r="AM341" s="161">
        <v>50743.0</v>
      </c>
      <c r="AN341" s="161">
        <v>51108.0</v>
      </c>
      <c r="AO341" s="161">
        <v>51473.0</v>
      </c>
      <c r="AP341" s="161">
        <v>51839.0</v>
      </c>
      <c r="AQ341" s="161">
        <v>52204.0</v>
      </c>
      <c r="AR341" s="161">
        <v>52569.0</v>
      </c>
      <c r="AS341" s="161">
        <v>52934.0</v>
      </c>
      <c r="AT341" s="161">
        <v>53300.0</v>
      </c>
      <c r="AU341" s="161">
        <v>53665.0</v>
      </c>
      <c r="AV341" s="161">
        <v>54030.0</v>
      </c>
      <c r="AW341" s="161">
        <v>54395.0</v>
      </c>
      <c r="AX341" s="161">
        <v>54761.0</v>
      </c>
      <c r="AY341" s="161">
        <v>55126.0</v>
      </c>
    </row>
    <row r="342" ht="13.5" hidden="1" customHeight="1">
      <c r="A342" s="183"/>
      <c r="B342" s="155"/>
      <c r="C342" s="155"/>
      <c r="D342" s="155"/>
      <c r="E342" s="155"/>
      <c r="F342" s="155"/>
      <c r="G342" s="156"/>
      <c r="H342" s="155"/>
      <c r="I342" s="161">
        <v>39786.0</v>
      </c>
      <c r="J342" s="161">
        <v>40152.0</v>
      </c>
      <c r="K342" s="161">
        <v>40517.0</v>
      </c>
      <c r="L342" s="161">
        <v>40882.0</v>
      </c>
      <c r="M342" s="161">
        <v>41247.0</v>
      </c>
      <c r="N342" s="161">
        <v>41613.0</v>
      </c>
      <c r="O342" s="161">
        <v>41978.0</v>
      </c>
      <c r="P342" s="161">
        <v>42343.0</v>
      </c>
      <c r="Q342" s="161">
        <v>42708.0</v>
      </c>
      <c r="R342" s="161">
        <v>43074.0</v>
      </c>
      <c r="S342" s="161">
        <v>43439.0</v>
      </c>
      <c r="T342" s="161">
        <v>43804.0</v>
      </c>
      <c r="U342" s="161">
        <v>44169.0</v>
      </c>
      <c r="V342" s="161">
        <v>44535.0</v>
      </c>
      <c r="W342" s="161">
        <v>44900.0</v>
      </c>
      <c r="X342" s="161">
        <v>45265.0</v>
      </c>
      <c r="Y342" s="161">
        <v>45630.0</v>
      </c>
      <c r="Z342" s="161">
        <v>45996.0</v>
      </c>
      <c r="AA342" s="161">
        <v>46361.0</v>
      </c>
      <c r="AB342" s="161">
        <v>46726.0</v>
      </c>
      <c r="AC342" s="161">
        <v>47091.0</v>
      </c>
      <c r="AD342" s="161">
        <v>47457.0</v>
      </c>
      <c r="AE342" s="161">
        <v>47822.0</v>
      </c>
      <c r="AF342" s="161">
        <v>48187.0</v>
      </c>
      <c r="AG342" s="161">
        <v>48552.0</v>
      </c>
      <c r="AH342" s="161">
        <v>48918.0</v>
      </c>
      <c r="AI342" s="161">
        <v>49283.0</v>
      </c>
      <c r="AJ342" s="161">
        <v>49648.0</v>
      </c>
      <c r="AK342" s="161">
        <v>50013.0</v>
      </c>
      <c r="AL342" s="161">
        <v>50379.0</v>
      </c>
      <c r="AM342" s="161">
        <v>50744.0</v>
      </c>
      <c r="AN342" s="161">
        <v>51109.0</v>
      </c>
      <c r="AO342" s="161">
        <v>51474.0</v>
      </c>
      <c r="AP342" s="161">
        <v>51840.0</v>
      </c>
      <c r="AQ342" s="161">
        <v>52205.0</v>
      </c>
      <c r="AR342" s="161">
        <v>52570.0</v>
      </c>
      <c r="AS342" s="161">
        <v>52935.0</v>
      </c>
      <c r="AT342" s="161">
        <v>53301.0</v>
      </c>
      <c r="AU342" s="161">
        <v>53666.0</v>
      </c>
      <c r="AV342" s="161">
        <v>54031.0</v>
      </c>
      <c r="AW342" s="161">
        <v>54396.0</v>
      </c>
      <c r="AX342" s="161">
        <v>54762.0</v>
      </c>
      <c r="AY342" s="161">
        <v>55127.0</v>
      </c>
    </row>
    <row r="343" ht="13.5" hidden="1" customHeight="1">
      <c r="A343" s="183"/>
      <c r="B343" s="155"/>
      <c r="C343" s="155"/>
      <c r="D343" s="155"/>
      <c r="E343" s="155"/>
      <c r="F343" s="155"/>
      <c r="G343" s="156"/>
      <c r="H343" s="155"/>
      <c r="I343" s="161">
        <v>39787.0</v>
      </c>
      <c r="J343" s="161">
        <v>40153.0</v>
      </c>
      <c r="K343" s="161">
        <v>40518.0</v>
      </c>
      <c r="L343" s="161">
        <v>40883.0</v>
      </c>
      <c r="M343" s="161">
        <v>41248.0</v>
      </c>
      <c r="N343" s="161">
        <v>41614.0</v>
      </c>
      <c r="O343" s="161">
        <v>41979.0</v>
      </c>
      <c r="P343" s="161">
        <v>42344.0</v>
      </c>
      <c r="Q343" s="161">
        <v>42709.0</v>
      </c>
      <c r="R343" s="161">
        <v>43075.0</v>
      </c>
      <c r="S343" s="161">
        <v>43440.0</v>
      </c>
      <c r="T343" s="161">
        <v>43805.0</v>
      </c>
      <c r="U343" s="161">
        <v>44170.0</v>
      </c>
      <c r="V343" s="161">
        <v>44536.0</v>
      </c>
      <c r="W343" s="161">
        <v>44901.0</v>
      </c>
      <c r="X343" s="161">
        <v>45266.0</v>
      </c>
      <c r="Y343" s="161">
        <v>45631.0</v>
      </c>
      <c r="Z343" s="161">
        <v>45997.0</v>
      </c>
      <c r="AA343" s="161">
        <v>46362.0</v>
      </c>
      <c r="AB343" s="161">
        <v>46727.0</v>
      </c>
      <c r="AC343" s="161">
        <v>47092.0</v>
      </c>
      <c r="AD343" s="161">
        <v>47458.0</v>
      </c>
      <c r="AE343" s="161">
        <v>47823.0</v>
      </c>
      <c r="AF343" s="161">
        <v>48188.0</v>
      </c>
      <c r="AG343" s="161">
        <v>48553.0</v>
      </c>
      <c r="AH343" s="161">
        <v>48919.0</v>
      </c>
      <c r="AI343" s="161">
        <v>49284.0</v>
      </c>
      <c r="AJ343" s="161">
        <v>49649.0</v>
      </c>
      <c r="AK343" s="161">
        <v>50014.0</v>
      </c>
      <c r="AL343" s="161">
        <v>50380.0</v>
      </c>
      <c r="AM343" s="161">
        <v>50745.0</v>
      </c>
      <c r="AN343" s="161">
        <v>51110.0</v>
      </c>
      <c r="AO343" s="161">
        <v>51475.0</v>
      </c>
      <c r="AP343" s="161">
        <v>51841.0</v>
      </c>
      <c r="AQ343" s="161">
        <v>52206.0</v>
      </c>
      <c r="AR343" s="161">
        <v>52571.0</v>
      </c>
      <c r="AS343" s="161">
        <v>52936.0</v>
      </c>
      <c r="AT343" s="161">
        <v>53302.0</v>
      </c>
      <c r="AU343" s="161">
        <v>53667.0</v>
      </c>
      <c r="AV343" s="161">
        <v>54032.0</v>
      </c>
      <c r="AW343" s="161">
        <v>54397.0</v>
      </c>
      <c r="AX343" s="161">
        <v>54763.0</v>
      </c>
      <c r="AY343" s="161">
        <v>55128.0</v>
      </c>
    </row>
    <row r="344" ht="13.5" hidden="1" customHeight="1">
      <c r="A344" s="183"/>
      <c r="B344" s="155"/>
      <c r="C344" s="155"/>
      <c r="D344" s="155"/>
      <c r="E344" s="155"/>
      <c r="F344" s="155"/>
      <c r="G344" s="156"/>
      <c r="H344" s="155"/>
      <c r="I344" s="161">
        <v>39788.0</v>
      </c>
      <c r="J344" s="161">
        <v>40154.0</v>
      </c>
      <c r="K344" s="161">
        <v>40519.0</v>
      </c>
      <c r="L344" s="161">
        <v>40884.0</v>
      </c>
      <c r="M344" s="161">
        <v>41249.0</v>
      </c>
      <c r="N344" s="161">
        <v>41615.0</v>
      </c>
      <c r="O344" s="161">
        <v>41980.0</v>
      </c>
      <c r="P344" s="161">
        <v>42345.0</v>
      </c>
      <c r="Q344" s="161">
        <v>42710.0</v>
      </c>
      <c r="R344" s="161">
        <v>43076.0</v>
      </c>
      <c r="S344" s="161">
        <v>43441.0</v>
      </c>
      <c r="T344" s="161">
        <v>43806.0</v>
      </c>
      <c r="U344" s="161">
        <v>44171.0</v>
      </c>
      <c r="V344" s="161">
        <v>44537.0</v>
      </c>
      <c r="W344" s="161">
        <v>44902.0</v>
      </c>
      <c r="X344" s="161">
        <v>45267.0</v>
      </c>
      <c r="Y344" s="161">
        <v>45632.0</v>
      </c>
      <c r="Z344" s="161">
        <v>45998.0</v>
      </c>
      <c r="AA344" s="161">
        <v>46363.0</v>
      </c>
      <c r="AB344" s="161">
        <v>46728.0</v>
      </c>
      <c r="AC344" s="161">
        <v>47093.0</v>
      </c>
      <c r="AD344" s="161">
        <v>47459.0</v>
      </c>
      <c r="AE344" s="161">
        <v>47824.0</v>
      </c>
      <c r="AF344" s="161">
        <v>48189.0</v>
      </c>
      <c r="AG344" s="161">
        <v>48554.0</v>
      </c>
      <c r="AH344" s="161">
        <v>48920.0</v>
      </c>
      <c r="AI344" s="161">
        <v>49285.0</v>
      </c>
      <c r="AJ344" s="161">
        <v>49650.0</v>
      </c>
      <c r="AK344" s="161">
        <v>50015.0</v>
      </c>
      <c r="AL344" s="161">
        <v>50381.0</v>
      </c>
      <c r="AM344" s="161">
        <v>50746.0</v>
      </c>
      <c r="AN344" s="161">
        <v>51111.0</v>
      </c>
      <c r="AO344" s="161">
        <v>51476.0</v>
      </c>
      <c r="AP344" s="161">
        <v>51842.0</v>
      </c>
      <c r="AQ344" s="161">
        <v>52207.0</v>
      </c>
      <c r="AR344" s="161">
        <v>52572.0</v>
      </c>
      <c r="AS344" s="161">
        <v>52937.0</v>
      </c>
      <c r="AT344" s="161">
        <v>53303.0</v>
      </c>
      <c r="AU344" s="161">
        <v>53668.0</v>
      </c>
      <c r="AV344" s="161">
        <v>54033.0</v>
      </c>
      <c r="AW344" s="161">
        <v>54398.0</v>
      </c>
      <c r="AX344" s="161">
        <v>54764.0</v>
      </c>
      <c r="AY344" s="161">
        <v>55129.0</v>
      </c>
    </row>
    <row r="345" ht="13.5" hidden="1" customHeight="1">
      <c r="A345" s="183"/>
      <c r="B345" s="155"/>
      <c r="C345" s="155"/>
      <c r="D345" s="155"/>
      <c r="E345" s="155"/>
      <c r="F345" s="155"/>
      <c r="G345" s="156"/>
      <c r="H345" s="155"/>
      <c r="I345" s="161">
        <v>39789.0</v>
      </c>
      <c r="J345" s="161">
        <v>40155.0</v>
      </c>
      <c r="K345" s="161">
        <v>40520.0</v>
      </c>
      <c r="L345" s="161">
        <v>40885.0</v>
      </c>
      <c r="M345" s="161">
        <v>41250.0</v>
      </c>
      <c r="N345" s="161">
        <v>41616.0</v>
      </c>
      <c r="O345" s="161">
        <v>41981.0</v>
      </c>
      <c r="P345" s="161">
        <v>42346.0</v>
      </c>
      <c r="Q345" s="161">
        <v>42711.0</v>
      </c>
      <c r="R345" s="161">
        <v>43077.0</v>
      </c>
      <c r="S345" s="161">
        <v>43442.0</v>
      </c>
      <c r="T345" s="161">
        <v>43807.0</v>
      </c>
      <c r="U345" s="161">
        <v>44172.0</v>
      </c>
      <c r="V345" s="161">
        <v>44538.0</v>
      </c>
      <c r="W345" s="161">
        <v>44903.0</v>
      </c>
      <c r="X345" s="161">
        <v>45268.0</v>
      </c>
      <c r="Y345" s="161">
        <v>45633.0</v>
      </c>
      <c r="Z345" s="161">
        <v>45999.0</v>
      </c>
      <c r="AA345" s="161">
        <v>46364.0</v>
      </c>
      <c r="AB345" s="161">
        <v>46729.0</v>
      </c>
      <c r="AC345" s="161">
        <v>47094.0</v>
      </c>
      <c r="AD345" s="161">
        <v>47460.0</v>
      </c>
      <c r="AE345" s="161">
        <v>47825.0</v>
      </c>
      <c r="AF345" s="161">
        <v>48190.0</v>
      </c>
      <c r="AG345" s="161">
        <v>48555.0</v>
      </c>
      <c r="AH345" s="161">
        <v>48921.0</v>
      </c>
      <c r="AI345" s="161">
        <v>49286.0</v>
      </c>
      <c r="AJ345" s="161">
        <v>49651.0</v>
      </c>
      <c r="AK345" s="161">
        <v>50016.0</v>
      </c>
      <c r="AL345" s="161">
        <v>50382.0</v>
      </c>
      <c r="AM345" s="161">
        <v>50747.0</v>
      </c>
      <c r="AN345" s="161">
        <v>51112.0</v>
      </c>
      <c r="AO345" s="161">
        <v>51477.0</v>
      </c>
      <c r="AP345" s="161">
        <v>51843.0</v>
      </c>
      <c r="AQ345" s="161">
        <v>52208.0</v>
      </c>
      <c r="AR345" s="161">
        <v>52573.0</v>
      </c>
      <c r="AS345" s="161">
        <v>52938.0</v>
      </c>
      <c r="AT345" s="161">
        <v>53304.0</v>
      </c>
      <c r="AU345" s="161">
        <v>53669.0</v>
      </c>
      <c r="AV345" s="161">
        <v>54034.0</v>
      </c>
      <c r="AW345" s="161">
        <v>54399.0</v>
      </c>
      <c r="AX345" s="161">
        <v>54765.0</v>
      </c>
      <c r="AY345" s="161">
        <v>55130.0</v>
      </c>
    </row>
    <row r="346" ht="13.5" hidden="1" customHeight="1">
      <c r="A346" s="183"/>
      <c r="B346" s="155"/>
      <c r="C346" s="155"/>
      <c r="D346" s="155"/>
      <c r="E346" s="155"/>
      <c r="F346" s="155"/>
      <c r="G346" s="156"/>
      <c r="H346" s="155"/>
      <c r="I346" s="161">
        <v>39790.0</v>
      </c>
      <c r="J346" s="161">
        <v>40156.0</v>
      </c>
      <c r="K346" s="161">
        <v>40521.0</v>
      </c>
      <c r="L346" s="161">
        <v>40886.0</v>
      </c>
      <c r="M346" s="161">
        <v>41251.0</v>
      </c>
      <c r="N346" s="161">
        <v>41617.0</v>
      </c>
      <c r="O346" s="161">
        <v>41982.0</v>
      </c>
      <c r="P346" s="161">
        <v>42347.0</v>
      </c>
      <c r="Q346" s="161">
        <v>42712.0</v>
      </c>
      <c r="R346" s="161">
        <v>43078.0</v>
      </c>
      <c r="S346" s="161">
        <v>43443.0</v>
      </c>
      <c r="T346" s="161">
        <v>43808.0</v>
      </c>
      <c r="U346" s="161">
        <v>44173.0</v>
      </c>
      <c r="V346" s="161">
        <v>44539.0</v>
      </c>
      <c r="W346" s="161">
        <v>44904.0</v>
      </c>
      <c r="X346" s="161">
        <v>45269.0</v>
      </c>
      <c r="Y346" s="161">
        <v>45634.0</v>
      </c>
      <c r="Z346" s="161">
        <v>46000.0</v>
      </c>
      <c r="AA346" s="161">
        <v>46365.0</v>
      </c>
      <c r="AB346" s="161">
        <v>46730.0</v>
      </c>
      <c r="AC346" s="161">
        <v>47095.0</v>
      </c>
      <c r="AD346" s="161">
        <v>47461.0</v>
      </c>
      <c r="AE346" s="161">
        <v>47826.0</v>
      </c>
      <c r="AF346" s="161">
        <v>48191.0</v>
      </c>
      <c r="AG346" s="161">
        <v>48556.0</v>
      </c>
      <c r="AH346" s="161">
        <v>48922.0</v>
      </c>
      <c r="AI346" s="161">
        <v>49287.0</v>
      </c>
      <c r="AJ346" s="161">
        <v>49652.0</v>
      </c>
      <c r="AK346" s="161">
        <v>50017.0</v>
      </c>
      <c r="AL346" s="161">
        <v>50383.0</v>
      </c>
      <c r="AM346" s="161">
        <v>50748.0</v>
      </c>
      <c r="AN346" s="161">
        <v>51113.0</v>
      </c>
      <c r="AO346" s="161">
        <v>51478.0</v>
      </c>
      <c r="AP346" s="161">
        <v>51844.0</v>
      </c>
      <c r="AQ346" s="161">
        <v>52209.0</v>
      </c>
      <c r="AR346" s="161">
        <v>52574.0</v>
      </c>
      <c r="AS346" s="161">
        <v>52939.0</v>
      </c>
      <c r="AT346" s="161">
        <v>53305.0</v>
      </c>
      <c r="AU346" s="161">
        <v>53670.0</v>
      </c>
      <c r="AV346" s="161">
        <v>54035.0</v>
      </c>
      <c r="AW346" s="161">
        <v>54400.0</v>
      </c>
      <c r="AX346" s="161">
        <v>54766.0</v>
      </c>
      <c r="AY346" s="161">
        <v>55131.0</v>
      </c>
    </row>
    <row r="347" ht="13.5" hidden="1" customHeight="1">
      <c r="A347" s="183"/>
      <c r="B347" s="155"/>
      <c r="C347" s="155"/>
      <c r="D347" s="155"/>
      <c r="E347" s="155"/>
      <c r="F347" s="155"/>
      <c r="G347" s="156"/>
      <c r="H347" s="155"/>
      <c r="I347" s="161">
        <v>39791.0</v>
      </c>
      <c r="J347" s="161">
        <v>40157.0</v>
      </c>
      <c r="K347" s="161">
        <v>40522.0</v>
      </c>
      <c r="L347" s="161">
        <v>40887.0</v>
      </c>
      <c r="M347" s="161">
        <v>41252.0</v>
      </c>
      <c r="N347" s="161">
        <v>41618.0</v>
      </c>
      <c r="O347" s="161">
        <v>41983.0</v>
      </c>
      <c r="P347" s="161">
        <v>42348.0</v>
      </c>
      <c r="Q347" s="161">
        <v>42713.0</v>
      </c>
      <c r="R347" s="161">
        <v>43079.0</v>
      </c>
      <c r="S347" s="161">
        <v>43444.0</v>
      </c>
      <c r="T347" s="161">
        <v>43809.0</v>
      </c>
      <c r="U347" s="161">
        <v>44174.0</v>
      </c>
      <c r="V347" s="161">
        <v>44540.0</v>
      </c>
      <c r="W347" s="161">
        <v>44905.0</v>
      </c>
      <c r="X347" s="161">
        <v>45270.0</v>
      </c>
      <c r="Y347" s="161">
        <v>45635.0</v>
      </c>
      <c r="Z347" s="161">
        <v>46001.0</v>
      </c>
      <c r="AA347" s="161">
        <v>46366.0</v>
      </c>
      <c r="AB347" s="161">
        <v>46731.0</v>
      </c>
      <c r="AC347" s="161">
        <v>47096.0</v>
      </c>
      <c r="AD347" s="161">
        <v>47462.0</v>
      </c>
      <c r="AE347" s="161">
        <v>47827.0</v>
      </c>
      <c r="AF347" s="161">
        <v>48192.0</v>
      </c>
      <c r="AG347" s="161">
        <v>48557.0</v>
      </c>
      <c r="AH347" s="161">
        <v>48923.0</v>
      </c>
      <c r="AI347" s="161">
        <v>49288.0</v>
      </c>
      <c r="AJ347" s="161">
        <v>49653.0</v>
      </c>
      <c r="AK347" s="161">
        <v>50018.0</v>
      </c>
      <c r="AL347" s="161">
        <v>50384.0</v>
      </c>
      <c r="AM347" s="161">
        <v>50749.0</v>
      </c>
      <c r="AN347" s="161">
        <v>51114.0</v>
      </c>
      <c r="AO347" s="161">
        <v>51479.0</v>
      </c>
      <c r="AP347" s="161">
        <v>51845.0</v>
      </c>
      <c r="AQ347" s="161">
        <v>52210.0</v>
      </c>
      <c r="AR347" s="161">
        <v>52575.0</v>
      </c>
      <c r="AS347" s="161">
        <v>52940.0</v>
      </c>
      <c r="AT347" s="161">
        <v>53306.0</v>
      </c>
      <c r="AU347" s="161">
        <v>53671.0</v>
      </c>
      <c r="AV347" s="161">
        <v>54036.0</v>
      </c>
      <c r="AW347" s="161">
        <v>54401.0</v>
      </c>
      <c r="AX347" s="161">
        <v>54767.0</v>
      </c>
      <c r="AY347" s="161">
        <v>55132.0</v>
      </c>
    </row>
    <row r="348" ht="13.5" hidden="1" customHeight="1">
      <c r="A348" s="183"/>
      <c r="B348" s="155"/>
      <c r="C348" s="155"/>
      <c r="D348" s="155"/>
      <c r="E348" s="155"/>
      <c r="F348" s="155"/>
      <c r="G348" s="156"/>
      <c r="H348" s="155"/>
      <c r="I348" s="161">
        <v>39792.0</v>
      </c>
      <c r="J348" s="161">
        <v>40158.0</v>
      </c>
      <c r="K348" s="161">
        <v>40523.0</v>
      </c>
      <c r="L348" s="161">
        <v>40888.0</v>
      </c>
      <c r="M348" s="161">
        <v>41253.0</v>
      </c>
      <c r="N348" s="161">
        <v>41619.0</v>
      </c>
      <c r="O348" s="161">
        <v>41984.0</v>
      </c>
      <c r="P348" s="161">
        <v>42349.0</v>
      </c>
      <c r="Q348" s="161">
        <v>42714.0</v>
      </c>
      <c r="R348" s="161">
        <v>43080.0</v>
      </c>
      <c r="S348" s="161">
        <v>43445.0</v>
      </c>
      <c r="T348" s="161">
        <v>43810.0</v>
      </c>
      <c r="U348" s="161">
        <v>44175.0</v>
      </c>
      <c r="V348" s="161">
        <v>44541.0</v>
      </c>
      <c r="W348" s="161">
        <v>44906.0</v>
      </c>
      <c r="X348" s="161">
        <v>45271.0</v>
      </c>
      <c r="Y348" s="161">
        <v>45636.0</v>
      </c>
      <c r="Z348" s="161">
        <v>46002.0</v>
      </c>
      <c r="AA348" s="161">
        <v>46367.0</v>
      </c>
      <c r="AB348" s="161">
        <v>46732.0</v>
      </c>
      <c r="AC348" s="161">
        <v>47097.0</v>
      </c>
      <c r="AD348" s="161">
        <v>47463.0</v>
      </c>
      <c r="AE348" s="161">
        <v>47828.0</v>
      </c>
      <c r="AF348" s="161">
        <v>48193.0</v>
      </c>
      <c r="AG348" s="161">
        <v>48558.0</v>
      </c>
      <c r="AH348" s="161">
        <v>48924.0</v>
      </c>
      <c r="AI348" s="161">
        <v>49289.0</v>
      </c>
      <c r="AJ348" s="161">
        <v>49654.0</v>
      </c>
      <c r="AK348" s="161">
        <v>50019.0</v>
      </c>
      <c r="AL348" s="161">
        <v>50385.0</v>
      </c>
      <c r="AM348" s="161">
        <v>50750.0</v>
      </c>
      <c r="AN348" s="161">
        <v>51115.0</v>
      </c>
      <c r="AO348" s="161">
        <v>51480.0</v>
      </c>
      <c r="AP348" s="161">
        <v>51846.0</v>
      </c>
      <c r="AQ348" s="161">
        <v>52211.0</v>
      </c>
      <c r="AR348" s="161">
        <v>52576.0</v>
      </c>
      <c r="AS348" s="161">
        <v>52941.0</v>
      </c>
      <c r="AT348" s="161">
        <v>53307.0</v>
      </c>
      <c r="AU348" s="161">
        <v>53672.0</v>
      </c>
      <c r="AV348" s="161">
        <v>54037.0</v>
      </c>
      <c r="AW348" s="161">
        <v>54402.0</v>
      </c>
      <c r="AX348" s="161">
        <v>54768.0</v>
      </c>
      <c r="AY348" s="161">
        <v>55133.0</v>
      </c>
    </row>
    <row r="349" ht="13.5" hidden="1" customHeight="1">
      <c r="A349" s="183"/>
      <c r="B349" s="155"/>
      <c r="C349" s="155"/>
      <c r="D349" s="155"/>
      <c r="E349" s="155"/>
      <c r="F349" s="155"/>
      <c r="G349" s="156"/>
      <c r="H349" s="155"/>
      <c r="I349" s="161">
        <v>39793.0</v>
      </c>
      <c r="J349" s="161">
        <v>40159.0</v>
      </c>
      <c r="K349" s="161">
        <v>40524.0</v>
      </c>
      <c r="L349" s="161">
        <v>40889.0</v>
      </c>
      <c r="M349" s="161">
        <v>41254.0</v>
      </c>
      <c r="N349" s="161">
        <v>41620.0</v>
      </c>
      <c r="O349" s="161">
        <v>41985.0</v>
      </c>
      <c r="P349" s="161">
        <v>42350.0</v>
      </c>
      <c r="Q349" s="161">
        <v>42715.0</v>
      </c>
      <c r="R349" s="161">
        <v>43081.0</v>
      </c>
      <c r="S349" s="161">
        <v>43446.0</v>
      </c>
      <c r="T349" s="161">
        <v>43811.0</v>
      </c>
      <c r="U349" s="161">
        <v>44176.0</v>
      </c>
      <c r="V349" s="161">
        <v>44542.0</v>
      </c>
      <c r="W349" s="161">
        <v>44907.0</v>
      </c>
      <c r="X349" s="161">
        <v>45272.0</v>
      </c>
      <c r="Y349" s="161">
        <v>45637.0</v>
      </c>
      <c r="Z349" s="161">
        <v>46003.0</v>
      </c>
      <c r="AA349" s="161">
        <v>46368.0</v>
      </c>
      <c r="AB349" s="161">
        <v>46733.0</v>
      </c>
      <c r="AC349" s="161">
        <v>47098.0</v>
      </c>
      <c r="AD349" s="161">
        <v>47464.0</v>
      </c>
      <c r="AE349" s="161">
        <v>47829.0</v>
      </c>
      <c r="AF349" s="161">
        <v>48194.0</v>
      </c>
      <c r="AG349" s="161">
        <v>48559.0</v>
      </c>
      <c r="AH349" s="161">
        <v>48925.0</v>
      </c>
      <c r="AI349" s="161">
        <v>49290.0</v>
      </c>
      <c r="AJ349" s="161">
        <v>49655.0</v>
      </c>
      <c r="AK349" s="161">
        <v>50020.0</v>
      </c>
      <c r="AL349" s="161">
        <v>50386.0</v>
      </c>
      <c r="AM349" s="161">
        <v>50751.0</v>
      </c>
      <c r="AN349" s="161">
        <v>51116.0</v>
      </c>
      <c r="AO349" s="161">
        <v>51481.0</v>
      </c>
      <c r="AP349" s="161">
        <v>51847.0</v>
      </c>
      <c r="AQ349" s="161">
        <v>52212.0</v>
      </c>
      <c r="AR349" s="161">
        <v>52577.0</v>
      </c>
      <c r="AS349" s="161">
        <v>52942.0</v>
      </c>
      <c r="AT349" s="161">
        <v>53308.0</v>
      </c>
      <c r="AU349" s="161">
        <v>53673.0</v>
      </c>
      <c r="AV349" s="161">
        <v>54038.0</v>
      </c>
      <c r="AW349" s="161">
        <v>54403.0</v>
      </c>
      <c r="AX349" s="161">
        <v>54769.0</v>
      </c>
      <c r="AY349" s="161">
        <v>55134.0</v>
      </c>
    </row>
    <row r="350" ht="13.5" hidden="1" customHeight="1">
      <c r="A350" s="183"/>
      <c r="B350" s="155"/>
      <c r="C350" s="155"/>
      <c r="D350" s="155"/>
      <c r="E350" s="155"/>
      <c r="F350" s="155"/>
      <c r="G350" s="156"/>
      <c r="H350" s="155"/>
      <c r="I350" s="161">
        <v>39794.0</v>
      </c>
      <c r="J350" s="161">
        <v>40160.0</v>
      </c>
      <c r="K350" s="161">
        <v>40525.0</v>
      </c>
      <c r="L350" s="161">
        <v>40890.0</v>
      </c>
      <c r="M350" s="161">
        <v>41255.0</v>
      </c>
      <c r="N350" s="161">
        <v>41621.0</v>
      </c>
      <c r="O350" s="161">
        <v>41986.0</v>
      </c>
      <c r="P350" s="161">
        <v>42351.0</v>
      </c>
      <c r="Q350" s="161">
        <v>42716.0</v>
      </c>
      <c r="R350" s="161">
        <v>43082.0</v>
      </c>
      <c r="S350" s="161">
        <v>43447.0</v>
      </c>
      <c r="T350" s="161">
        <v>43812.0</v>
      </c>
      <c r="U350" s="161">
        <v>44177.0</v>
      </c>
      <c r="V350" s="161">
        <v>44543.0</v>
      </c>
      <c r="W350" s="161">
        <v>44908.0</v>
      </c>
      <c r="X350" s="161">
        <v>45273.0</v>
      </c>
      <c r="Y350" s="161">
        <v>45638.0</v>
      </c>
      <c r="Z350" s="161">
        <v>46004.0</v>
      </c>
      <c r="AA350" s="161">
        <v>46369.0</v>
      </c>
      <c r="AB350" s="161">
        <v>46734.0</v>
      </c>
      <c r="AC350" s="161">
        <v>47099.0</v>
      </c>
      <c r="AD350" s="161">
        <v>47465.0</v>
      </c>
      <c r="AE350" s="161">
        <v>47830.0</v>
      </c>
      <c r="AF350" s="161">
        <v>48195.0</v>
      </c>
      <c r="AG350" s="161">
        <v>48560.0</v>
      </c>
      <c r="AH350" s="161">
        <v>48926.0</v>
      </c>
      <c r="AI350" s="161">
        <v>49291.0</v>
      </c>
      <c r="AJ350" s="161">
        <v>49656.0</v>
      </c>
      <c r="AK350" s="161">
        <v>50021.0</v>
      </c>
      <c r="AL350" s="161">
        <v>50387.0</v>
      </c>
      <c r="AM350" s="161">
        <v>50752.0</v>
      </c>
      <c r="AN350" s="161">
        <v>51117.0</v>
      </c>
      <c r="AO350" s="161">
        <v>51482.0</v>
      </c>
      <c r="AP350" s="161">
        <v>51848.0</v>
      </c>
      <c r="AQ350" s="161">
        <v>52213.0</v>
      </c>
      <c r="AR350" s="161">
        <v>52578.0</v>
      </c>
      <c r="AS350" s="161">
        <v>52943.0</v>
      </c>
      <c r="AT350" s="161">
        <v>53309.0</v>
      </c>
      <c r="AU350" s="161">
        <v>53674.0</v>
      </c>
      <c r="AV350" s="161">
        <v>54039.0</v>
      </c>
      <c r="AW350" s="161">
        <v>54404.0</v>
      </c>
      <c r="AX350" s="161">
        <v>54770.0</v>
      </c>
      <c r="AY350" s="161">
        <v>55135.0</v>
      </c>
    </row>
    <row r="351" ht="13.5" hidden="1" customHeight="1">
      <c r="A351" s="183"/>
      <c r="B351" s="155"/>
      <c r="C351" s="155"/>
      <c r="D351" s="155"/>
      <c r="E351" s="155"/>
      <c r="F351" s="155"/>
      <c r="G351" s="156"/>
      <c r="H351" s="155"/>
      <c r="I351" s="161">
        <v>39795.0</v>
      </c>
      <c r="J351" s="161">
        <v>40161.0</v>
      </c>
      <c r="K351" s="161">
        <v>40526.0</v>
      </c>
      <c r="L351" s="161">
        <v>40891.0</v>
      </c>
      <c r="M351" s="161">
        <v>41256.0</v>
      </c>
      <c r="N351" s="161">
        <v>41622.0</v>
      </c>
      <c r="O351" s="161">
        <v>41987.0</v>
      </c>
      <c r="P351" s="161">
        <v>42352.0</v>
      </c>
      <c r="Q351" s="161">
        <v>42717.0</v>
      </c>
      <c r="R351" s="161">
        <v>43083.0</v>
      </c>
      <c r="S351" s="161">
        <v>43448.0</v>
      </c>
      <c r="T351" s="161">
        <v>43813.0</v>
      </c>
      <c r="U351" s="161">
        <v>44178.0</v>
      </c>
      <c r="V351" s="161">
        <v>44544.0</v>
      </c>
      <c r="W351" s="161">
        <v>44909.0</v>
      </c>
      <c r="X351" s="161">
        <v>45274.0</v>
      </c>
      <c r="Y351" s="161">
        <v>45639.0</v>
      </c>
      <c r="Z351" s="161">
        <v>46005.0</v>
      </c>
      <c r="AA351" s="161">
        <v>46370.0</v>
      </c>
      <c r="AB351" s="161">
        <v>46735.0</v>
      </c>
      <c r="AC351" s="161">
        <v>47100.0</v>
      </c>
      <c r="AD351" s="161">
        <v>47466.0</v>
      </c>
      <c r="AE351" s="161">
        <v>47831.0</v>
      </c>
      <c r="AF351" s="161">
        <v>48196.0</v>
      </c>
      <c r="AG351" s="161">
        <v>48561.0</v>
      </c>
      <c r="AH351" s="161">
        <v>48927.0</v>
      </c>
      <c r="AI351" s="161">
        <v>49292.0</v>
      </c>
      <c r="AJ351" s="161">
        <v>49657.0</v>
      </c>
      <c r="AK351" s="161">
        <v>50022.0</v>
      </c>
      <c r="AL351" s="161">
        <v>50388.0</v>
      </c>
      <c r="AM351" s="161">
        <v>50753.0</v>
      </c>
      <c r="AN351" s="161">
        <v>51118.0</v>
      </c>
      <c r="AO351" s="161">
        <v>51483.0</v>
      </c>
      <c r="AP351" s="161">
        <v>51849.0</v>
      </c>
      <c r="AQ351" s="161">
        <v>52214.0</v>
      </c>
      <c r="AR351" s="161">
        <v>52579.0</v>
      </c>
      <c r="AS351" s="161">
        <v>52944.0</v>
      </c>
      <c r="AT351" s="161">
        <v>53310.0</v>
      </c>
      <c r="AU351" s="161">
        <v>53675.0</v>
      </c>
      <c r="AV351" s="161">
        <v>54040.0</v>
      </c>
      <c r="AW351" s="161">
        <v>54405.0</v>
      </c>
      <c r="AX351" s="161">
        <v>54771.0</v>
      </c>
      <c r="AY351" s="161">
        <v>55136.0</v>
      </c>
    </row>
    <row r="352" ht="13.5" hidden="1" customHeight="1">
      <c r="A352" s="183"/>
      <c r="B352" s="155"/>
      <c r="C352" s="155"/>
      <c r="D352" s="155"/>
      <c r="E352" s="155"/>
      <c r="F352" s="155"/>
      <c r="G352" s="156"/>
      <c r="H352" s="155"/>
      <c r="I352" s="161">
        <v>39796.0</v>
      </c>
      <c r="J352" s="161">
        <v>40162.0</v>
      </c>
      <c r="K352" s="161">
        <v>40527.0</v>
      </c>
      <c r="L352" s="161">
        <v>40892.0</v>
      </c>
      <c r="M352" s="161">
        <v>41257.0</v>
      </c>
      <c r="N352" s="161">
        <v>41623.0</v>
      </c>
      <c r="O352" s="161">
        <v>41988.0</v>
      </c>
      <c r="P352" s="161">
        <v>42353.0</v>
      </c>
      <c r="Q352" s="161">
        <v>42718.0</v>
      </c>
      <c r="R352" s="161">
        <v>43084.0</v>
      </c>
      <c r="S352" s="161">
        <v>43449.0</v>
      </c>
      <c r="T352" s="161">
        <v>43814.0</v>
      </c>
      <c r="U352" s="161">
        <v>44179.0</v>
      </c>
      <c r="V352" s="161">
        <v>44545.0</v>
      </c>
      <c r="W352" s="161">
        <v>44910.0</v>
      </c>
      <c r="X352" s="161">
        <v>45275.0</v>
      </c>
      <c r="Y352" s="161">
        <v>45640.0</v>
      </c>
      <c r="Z352" s="161">
        <v>46006.0</v>
      </c>
      <c r="AA352" s="161">
        <v>46371.0</v>
      </c>
      <c r="AB352" s="161">
        <v>46736.0</v>
      </c>
      <c r="AC352" s="161">
        <v>47101.0</v>
      </c>
      <c r="AD352" s="161">
        <v>47467.0</v>
      </c>
      <c r="AE352" s="161">
        <v>47832.0</v>
      </c>
      <c r="AF352" s="161">
        <v>48197.0</v>
      </c>
      <c r="AG352" s="161">
        <v>48562.0</v>
      </c>
      <c r="AH352" s="161">
        <v>48928.0</v>
      </c>
      <c r="AI352" s="161">
        <v>49293.0</v>
      </c>
      <c r="AJ352" s="161">
        <v>49658.0</v>
      </c>
      <c r="AK352" s="161">
        <v>50023.0</v>
      </c>
      <c r="AL352" s="161">
        <v>50389.0</v>
      </c>
      <c r="AM352" s="161">
        <v>50754.0</v>
      </c>
      <c r="AN352" s="161">
        <v>51119.0</v>
      </c>
      <c r="AO352" s="161">
        <v>51484.0</v>
      </c>
      <c r="AP352" s="161">
        <v>51850.0</v>
      </c>
      <c r="AQ352" s="161">
        <v>52215.0</v>
      </c>
      <c r="AR352" s="161">
        <v>52580.0</v>
      </c>
      <c r="AS352" s="161">
        <v>52945.0</v>
      </c>
      <c r="AT352" s="161">
        <v>53311.0</v>
      </c>
      <c r="AU352" s="161">
        <v>53676.0</v>
      </c>
      <c r="AV352" s="161">
        <v>54041.0</v>
      </c>
      <c r="AW352" s="161">
        <v>54406.0</v>
      </c>
      <c r="AX352" s="161">
        <v>54772.0</v>
      </c>
      <c r="AY352" s="161">
        <v>55137.0</v>
      </c>
    </row>
    <row r="353" ht="13.5" hidden="1" customHeight="1">
      <c r="A353" s="183"/>
      <c r="B353" s="155"/>
      <c r="C353" s="155"/>
      <c r="D353" s="155"/>
      <c r="E353" s="155"/>
      <c r="F353" s="155"/>
      <c r="G353" s="156"/>
      <c r="H353" s="155"/>
      <c r="I353" s="161">
        <v>39797.0</v>
      </c>
      <c r="J353" s="161">
        <v>40163.0</v>
      </c>
      <c r="K353" s="161">
        <v>40528.0</v>
      </c>
      <c r="L353" s="161">
        <v>40893.0</v>
      </c>
      <c r="M353" s="161">
        <v>41258.0</v>
      </c>
      <c r="N353" s="161">
        <v>41624.0</v>
      </c>
      <c r="O353" s="161">
        <v>41989.0</v>
      </c>
      <c r="P353" s="161">
        <v>42354.0</v>
      </c>
      <c r="Q353" s="161">
        <v>42719.0</v>
      </c>
      <c r="R353" s="161">
        <v>43085.0</v>
      </c>
      <c r="S353" s="161">
        <v>43450.0</v>
      </c>
      <c r="T353" s="161">
        <v>43815.0</v>
      </c>
      <c r="U353" s="161">
        <v>44180.0</v>
      </c>
      <c r="V353" s="161">
        <v>44546.0</v>
      </c>
      <c r="W353" s="161">
        <v>44911.0</v>
      </c>
      <c r="X353" s="161">
        <v>45276.0</v>
      </c>
      <c r="Y353" s="161">
        <v>45641.0</v>
      </c>
      <c r="Z353" s="161">
        <v>46007.0</v>
      </c>
      <c r="AA353" s="161">
        <v>46372.0</v>
      </c>
      <c r="AB353" s="161">
        <v>46737.0</v>
      </c>
      <c r="AC353" s="161">
        <v>47102.0</v>
      </c>
      <c r="AD353" s="161">
        <v>47468.0</v>
      </c>
      <c r="AE353" s="161">
        <v>47833.0</v>
      </c>
      <c r="AF353" s="161">
        <v>48198.0</v>
      </c>
      <c r="AG353" s="161">
        <v>48563.0</v>
      </c>
      <c r="AH353" s="161">
        <v>48929.0</v>
      </c>
      <c r="AI353" s="161">
        <v>49294.0</v>
      </c>
      <c r="AJ353" s="161">
        <v>49659.0</v>
      </c>
      <c r="AK353" s="161">
        <v>50024.0</v>
      </c>
      <c r="AL353" s="161">
        <v>50390.0</v>
      </c>
      <c r="AM353" s="161">
        <v>50755.0</v>
      </c>
      <c r="AN353" s="161">
        <v>51120.0</v>
      </c>
      <c r="AO353" s="161">
        <v>51485.0</v>
      </c>
      <c r="AP353" s="161">
        <v>51851.0</v>
      </c>
      <c r="AQ353" s="161">
        <v>52216.0</v>
      </c>
      <c r="AR353" s="161">
        <v>52581.0</v>
      </c>
      <c r="AS353" s="161">
        <v>52946.0</v>
      </c>
      <c r="AT353" s="161">
        <v>53312.0</v>
      </c>
      <c r="AU353" s="161">
        <v>53677.0</v>
      </c>
      <c r="AV353" s="161">
        <v>54042.0</v>
      </c>
      <c r="AW353" s="161">
        <v>54407.0</v>
      </c>
      <c r="AX353" s="161">
        <v>54773.0</v>
      </c>
      <c r="AY353" s="161">
        <v>55138.0</v>
      </c>
    </row>
    <row r="354" ht="13.5" hidden="1" customHeight="1">
      <c r="A354" s="183"/>
      <c r="B354" s="155"/>
      <c r="C354" s="155"/>
      <c r="D354" s="155"/>
      <c r="E354" s="155"/>
      <c r="F354" s="155"/>
      <c r="G354" s="156"/>
      <c r="H354" s="155"/>
      <c r="I354" s="161">
        <v>39798.0</v>
      </c>
      <c r="J354" s="161">
        <v>40164.0</v>
      </c>
      <c r="K354" s="161">
        <v>40529.0</v>
      </c>
      <c r="L354" s="161">
        <v>40894.0</v>
      </c>
      <c r="M354" s="161">
        <v>41259.0</v>
      </c>
      <c r="N354" s="161">
        <v>41625.0</v>
      </c>
      <c r="O354" s="161">
        <v>41990.0</v>
      </c>
      <c r="P354" s="161">
        <v>42355.0</v>
      </c>
      <c r="Q354" s="161">
        <v>42720.0</v>
      </c>
      <c r="R354" s="161">
        <v>43086.0</v>
      </c>
      <c r="S354" s="161">
        <v>43451.0</v>
      </c>
      <c r="T354" s="161">
        <v>43816.0</v>
      </c>
      <c r="U354" s="161">
        <v>44181.0</v>
      </c>
      <c r="V354" s="161">
        <v>44547.0</v>
      </c>
      <c r="W354" s="161">
        <v>44912.0</v>
      </c>
      <c r="X354" s="161">
        <v>45277.0</v>
      </c>
      <c r="Y354" s="161">
        <v>45642.0</v>
      </c>
      <c r="Z354" s="161">
        <v>46008.0</v>
      </c>
      <c r="AA354" s="161">
        <v>46373.0</v>
      </c>
      <c r="AB354" s="161">
        <v>46738.0</v>
      </c>
      <c r="AC354" s="161">
        <v>47103.0</v>
      </c>
      <c r="AD354" s="161">
        <v>47469.0</v>
      </c>
      <c r="AE354" s="161">
        <v>47834.0</v>
      </c>
      <c r="AF354" s="161">
        <v>48199.0</v>
      </c>
      <c r="AG354" s="161">
        <v>48564.0</v>
      </c>
      <c r="AH354" s="161">
        <v>48930.0</v>
      </c>
      <c r="AI354" s="161">
        <v>49295.0</v>
      </c>
      <c r="AJ354" s="161">
        <v>49660.0</v>
      </c>
      <c r="AK354" s="161">
        <v>50025.0</v>
      </c>
      <c r="AL354" s="161">
        <v>50391.0</v>
      </c>
      <c r="AM354" s="161">
        <v>50756.0</v>
      </c>
      <c r="AN354" s="161">
        <v>51121.0</v>
      </c>
      <c r="AO354" s="161">
        <v>51486.0</v>
      </c>
      <c r="AP354" s="161">
        <v>51852.0</v>
      </c>
      <c r="AQ354" s="161">
        <v>52217.0</v>
      </c>
      <c r="AR354" s="161">
        <v>52582.0</v>
      </c>
      <c r="AS354" s="161">
        <v>52947.0</v>
      </c>
      <c r="AT354" s="161">
        <v>53313.0</v>
      </c>
      <c r="AU354" s="161">
        <v>53678.0</v>
      </c>
      <c r="AV354" s="161">
        <v>54043.0</v>
      </c>
      <c r="AW354" s="161">
        <v>54408.0</v>
      </c>
      <c r="AX354" s="161">
        <v>54774.0</v>
      </c>
      <c r="AY354" s="161">
        <v>55139.0</v>
      </c>
    </row>
    <row r="355" ht="13.5" hidden="1" customHeight="1">
      <c r="A355" s="183"/>
      <c r="B355" s="155"/>
      <c r="C355" s="155"/>
      <c r="D355" s="155"/>
      <c r="E355" s="155"/>
      <c r="F355" s="155"/>
      <c r="G355" s="156"/>
      <c r="H355" s="155"/>
      <c r="I355" s="161">
        <v>39799.0</v>
      </c>
      <c r="J355" s="161">
        <v>40165.0</v>
      </c>
      <c r="K355" s="161">
        <v>40530.0</v>
      </c>
      <c r="L355" s="161">
        <v>40895.0</v>
      </c>
      <c r="M355" s="161">
        <v>41260.0</v>
      </c>
      <c r="N355" s="161">
        <v>41626.0</v>
      </c>
      <c r="O355" s="161">
        <v>41991.0</v>
      </c>
      <c r="P355" s="161">
        <v>42356.0</v>
      </c>
      <c r="Q355" s="161">
        <v>42721.0</v>
      </c>
      <c r="R355" s="161">
        <v>43087.0</v>
      </c>
      <c r="S355" s="161">
        <v>43452.0</v>
      </c>
      <c r="T355" s="161">
        <v>43817.0</v>
      </c>
      <c r="U355" s="161">
        <v>44182.0</v>
      </c>
      <c r="V355" s="161">
        <v>44548.0</v>
      </c>
      <c r="W355" s="161">
        <v>44913.0</v>
      </c>
      <c r="X355" s="161">
        <v>45278.0</v>
      </c>
      <c r="Y355" s="161">
        <v>45643.0</v>
      </c>
      <c r="Z355" s="161">
        <v>46009.0</v>
      </c>
      <c r="AA355" s="161">
        <v>46374.0</v>
      </c>
      <c r="AB355" s="161">
        <v>46739.0</v>
      </c>
      <c r="AC355" s="161">
        <v>47104.0</v>
      </c>
      <c r="AD355" s="161">
        <v>47470.0</v>
      </c>
      <c r="AE355" s="161">
        <v>47835.0</v>
      </c>
      <c r="AF355" s="161">
        <v>48200.0</v>
      </c>
      <c r="AG355" s="161">
        <v>48565.0</v>
      </c>
      <c r="AH355" s="161">
        <v>48931.0</v>
      </c>
      <c r="AI355" s="161">
        <v>49296.0</v>
      </c>
      <c r="AJ355" s="161">
        <v>49661.0</v>
      </c>
      <c r="AK355" s="161">
        <v>50026.0</v>
      </c>
      <c r="AL355" s="161">
        <v>50392.0</v>
      </c>
      <c r="AM355" s="161">
        <v>50757.0</v>
      </c>
      <c r="AN355" s="161">
        <v>51122.0</v>
      </c>
      <c r="AO355" s="161">
        <v>51487.0</v>
      </c>
      <c r="AP355" s="161">
        <v>51853.0</v>
      </c>
      <c r="AQ355" s="161">
        <v>52218.0</v>
      </c>
      <c r="AR355" s="161">
        <v>52583.0</v>
      </c>
      <c r="AS355" s="161">
        <v>52948.0</v>
      </c>
      <c r="AT355" s="161">
        <v>53314.0</v>
      </c>
      <c r="AU355" s="161">
        <v>53679.0</v>
      </c>
      <c r="AV355" s="161">
        <v>54044.0</v>
      </c>
      <c r="AW355" s="161">
        <v>54409.0</v>
      </c>
      <c r="AX355" s="161">
        <v>54775.0</v>
      </c>
      <c r="AY355" s="161">
        <v>55140.0</v>
      </c>
    </row>
    <row r="356" ht="13.5" hidden="1" customHeight="1">
      <c r="A356" s="183"/>
      <c r="B356" s="155"/>
      <c r="C356" s="155"/>
      <c r="D356" s="155"/>
      <c r="E356" s="155"/>
      <c r="F356" s="155"/>
      <c r="G356" s="156"/>
      <c r="H356" s="155"/>
      <c r="I356" s="161">
        <v>39800.0</v>
      </c>
      <c r="J356" s="161">
        <v>40166.0</v>
      </c>
      <c r="K356" s="161">
        <v>40531.0</v>
      </c>
      <c r="L356" s="161">
        <v>40896.0</v>
      </c>
      <c r="M356" s="161">
        <v>41261.0</v>
      </c>
      <c r="N356" s="161">
        <v>41627.0</v>
      </c>
      <c r="O356" s="161">
        <v>41992.0</v>
      </c>
      <c r="P356" s="161">
        <v>42357.0</v>
      </c>
      <c r="Q356" s="161">
        <v>42722.0</v>
      </c>
      <c r="R356" s="161">
        <v>43088.0</v>
      </c>
      <c r="S356" s="161">
        <v>43453.0</v>
      </c>
      <c r="T356" s="161">
        <v>43818.0</v>
      </c>
      <c r="U356" s="161">
        <v>44183.0</v>
      </c>
      <c r="V356" s="161">
        <v>44549.0</v>
      </c>
      <c r="W356" s="161">
        <v>44914.0</v>
      </c>
      <c r="X356" s="161">
        <v>45279.0</v>
      </c>
      <c r="Y356" s="161">
        <v>45644.0</v>
      </c>
      <c r="Z356" s="161">
        <v>46010.0</v>
      </c>
      <c r="AA356" s="161">
        <v>46375.0</v>
      </c>
      <c r="AB356" s="161">
        <v>46740.0</v>
      </c>
      <c r="AC356" s="161">
        <v>47105.0</v>
      </c>
      <c r="AD356" s="161">
        <v>47471.0</v>
      </c>
      <c r="AE356" s="161">
        <v>47836.0</v>
      </c>
      <c r="AF356" s="161">
        <v>48201.0</v>
      </c>
      <c r="AG356" s="161">
        <v>48566.0</v>
      </c>
      <c r="AH356" s="161">
        <v>48932.0</v>
      </c>
      <c r="AI356" s="161">
        <v>49297.0</v>
      </c>
      <c r="AJ356" s="161">
        <v>49662.0</v>
      </c>
      <c r="AK356" s="161">
        <v>50027.0</v>
      </c>
      <c r="AL356" s="161">
        <v>50393.0</v>
      </c>
      <c r="AM356" s="161">
        <v>50758.0</v>
      </c>
      <c r="AN356" s="161">
        <v>51123.0</v>
      </c>
      <c r="AO356" s="161">
        <v>51488.0</v>
      </c>
      <c r="AP356" s="161">
        <v>51854.0</v>
      </c>
      <c r="AQ356" s="161">
        <v>52219.0</v>
      </c>
      <c r="AR356" s="161">
        <v>52584.0</v>
      </c>
      <c r="AS356" s="161">
        <v>52949.0</v>
      </c>
      <c r="AT356" s="161">
        <v>53315.0</v>
      </c>
      <c r="AU356" s="161">
        <v>53680.0</v>
      </c>
      <c r="AV356" s="161">
        <v>54045.0</v>
      </c>
      <c r="AW356" s="161">
        <v>54410.0</v>
      </c>
      <c r="AX356" s="161">
        <v>54776.0</v>
      </c>
      <c r="AY356" s="161">
        <v>55141.0</v>
      </c>
    </row>
    <row r="357" ht="13.5" hidden="1" customHeight="1">
      <c r="A357" s="183"/>
      <c r="B357" s="155"/>
      <c r="C357" s="155"/>
      <c r="D357" s="155"/>
      <c r="E357" s="155"/>
      <c r="F357" s="155"/>
      <c r="G357" s="156"/>
      <c r="H357" s="155"/>
      <c r="I357" s="161">
        <v>39801.0</v>
      </c>
      <c r="J357" s="161">
        <v>40167.0</v>
      </c>
      <c r="K357" s="161">
        <v>40532.0</v>
      </c>
      <c r="L357" s="161">
        <v>40897.0</v>
      </c>
      <c r="M357" s="161">
        <v>41262.0</v>
      </c>
      <c r="N357" s="161">
        <v>41628.0</v>
      </c>
      <c r="O357" s="161">
        <v>41993.0</v>
      </c>
      <c r="P357" s="161">
        <v>42358.0</v>
      </c>
      <c r="Q357" s="161">
        <v>42723.0</v>
      </c>
      <c r="R357" s="161">
        <v>43089.0</v>
      </c>
      <c r="S357" s="161">
        <v>43454.0</v>
      </c>
      <c r="T357" s="161">
        <v>43819.0</v>
      </c>
      <c r="U357" s="161">
        <v>44184.0</v>
      </c>
      <c r="V357" s="161">
        <v>44550.0</v>
      </c>
      <c r="W357" s="161">
        <v>44915.0</v>
      </c>
      <c r="X357" s="161">
        <v>45280.0</v>
      </c>
      <c r="Y357" s="161">
        <v>45645.0</v>
      </c>
      <c r="Z357" s="161">
        <v>46011.0</v>
      </c>
      <c r="AA357" s="161">
        <v>46376.0</v>
      </c>
      <c r="AB357" s="161">
        <v>46741.0</v>
      </c>
      <c r="AC357" s="161">
        <v>47106.0</v>
      </c>
      <c r="AD357" s="161">
        <v>47472.0</v>
      </c>
      <c r="AE357" s="161">
        <v>47837.0</v>
      </c>
      <c r="AF357" s="161">
        <v>48202.0</v>
      </c>
      <c r="AG357" s="161">
        <v>48567.0</v>
      </c>
      <c r="AH357" s="161">
        <v>48933.0</v>
      </c>
      <c r="AI357" s="161">
        <v>49298.0</v>
      </c>
      <c r="AJ357" s="161">
        <v>49663.0</v>
      </c>
      <c r="AK357" s="161">
        <v>50028.0</v>
      </c>
      <c r="AL357" s="161">
        <v>50394.0</v>
      </c>
      <c r="AM357" s="161">
        <v>50759.0</v>
      </c>
      <c r="AN357" s="161">
        <v>51124.0</v>
      </c>
      <c r="AO357" s="161">
        <v>51489.0</v>
      </c>
      <c r="AP357" s="161">
        <v>51855.0</v>
      </c>
      <c r="AQ357" s="161">
        <v>52220.0</v>
      </c>
      <c r="AR357" s="161">
        <v>52585.0</v>
      </c>
      <c r="AS357" s="161">
        <v>52950.0</v>
      </c>
      <c r="AT357" s="161">
        <v>53316.0</v>
      </c>
      <c r="AU357" s="161">
        <v>53681.0</v>
      </c>
      <c r="AV357" s="161">
        <v>54046.0</v>
      </c>
      <c r="AW357" s="161">
        <v>54411.0</v>
      </c>
      <c r="AX357" s="161">
        <v>54777.0</v>
      </c>
      <c r="AY357" s="161">
        <v>55142.0</v>
      </c>
    </row>
    <row r="358" ht="13.5" hidden="1" customHeight="1">
      <c r="A358" s="183"/>
      <c r="B358" s="155"/>
      <c r="C358" s="155"/>
      <c r="D358" s="155"/>
      <c r="E358" s="155"/>
      <c r="F358" s="155"/>
      <c r="G358" s="156"/>
      <c r="H358" s="155"/>
      <c r="I358" s="161">
        <v>39802.0</v>
      </c>
      <c r="J358" s="161">
        <v>40168.0</v>
      </c>
      <c r="K358" s="161">
        <v>40533.0</v>
      </c>
      <c r="L358" s="161">
        <v>40898.0</v>
      </c>
      <c r="M358" s="161">
        <v>41263.0</v>
      </c>
      <c r="N358" s="161">
        <v>41629.0</v>
      </c>
      <c r="O358" s="161">
        <v>41994.0</v>
      </c>
      <c r="P358" s="161">
        <v>42359.0</v>
      </c>
      <c r="Q358" s="161">
        <v>42724.0</v>
      </c>
      <c r="R358" s="161">
        <v>43090.0</v>
      </c>
      <c r="S358" s="161">
        <v>43455.0</v>
      </c>
      <c r="T358" s="161">
        <v>43820.0</v>
      </c>
      <c r="U358" s="161">
        <v>44185.0</v>
      </c>
      <c r="V358" s="161">
        <v>44551.0</v>
      </c>
      <c r="W358" s="161">
        <v>44916.0</v>
      </c>
      <c r="X358" s="161">
        <v>45281.0</v>
      </c>
      <c r="Y358" s="161">
        <v>45646.0</v>
      </c>
      <c r="Z358" s="161">
        <v>46012.0</v>
      </c>
      <c r="AA358" s="161">
        <v>46377.0</v>
      </c>
      <c r="AB358" s="161">
        <v>46742.0</v>
      </c>
      <c r="AC358" s="161">
        <v>47107.0</v>
      </c>
      <c r="AD358" s="161">
        <v>47473.0</v>
      </c>
      <c r="AE358" s="161">
        <v>47838.0</v>
      </c>
      <c r="AF358" s="161">
        <v>48203.0</v>
      </c>
      <c r="AG358" s="161">
        <v>48568.0</v>
      </c>
      <c r="AH358" s="161">
        <v>48934.0</v>
      </c>
      <c r="AI358" s="161">
        <v>49299.0</v>
      </c>
      <c r="AJ358" s="161">
        <v>49664.0</v>
      </c>
      <c r="AK358" s="161">
        <v>50029.0</v>
      </c>
      <c r="AL358" s="161">
        <v>50395.0</v>
      </c>
      <c r="AM358" s="161">
        <v>50760.0</v>
      </c>
      <c r="AN358" s="161">
        <v>51125.0</v>
      </c>
      <c r="AO358" s="161">
        <v>51490.0</v>
      </c>
      <c r="AP358" s="161">
        <v>51856.0</v>
      </c>
      <c r="AQ358" s="161">
        <v>52221.0</v>
      </c>
      <c r="AR358" s="161">
        <v>52586.0</v>
      </c>
      <c r="AS358" s="161">
        <v>52951.0</v>
      </c>
      <c r="AT358" s="161">
        <v>53317.0</v>
      </c>
      <c r="AU358" s="161">
        <v>53682.0</v>
      </c>
      <c r="AV358" s="161">
        <v>54047.0</v>
      </c>
      <c r="AW358" s="161">
        <v>54412.0</v>
      </c>
      <c r="AX358" s="161">
        <v>54778.0</v>
      </c>
      <c r="AY358" s="161">
        <v>55143.0</v>
      </c>
    </row>
    <row r="359" ht="13.5" hidden="1" customHeight="1">
      <c r="A359" s="183"/>
      <c r="B359" s="155"/>
      <c r="C359" s="155"/>
      <c r="D359" s="155"/>
      <c r="E359" s="155"/>
      <c r="F359" s="155"/>
      <c r="G359" s="156"/>
      <c r="H359" s="155"/>
      <c r="I359" s="161">
        <v>39803.0</v>
      </c>
      <c r="J359" s="161">
        <v>40169.0</v>
      </c>
      <c r="K359" s="161">
        <v>40534.0</v>
      </c>
      <c r="L359" s="161">
        <v>40899.0</v>
      </c>
      <c r="M359" s="161">
        <v>41264.0</v>
      </c>
      <c r="N359" s="161">
        <v>41630.0</v>
      </c>
      <c r="O359" s="161">
        <v>41995.0</v>
      </c>
      <c r="P359" s="161">
        <v>42360.0</v>
      </c>
      <c r="Q359" s="161">
        <v>42725.0</v>
      </c>
      <c r="R359" s="161">
        <v>43091.0</v>
      </c>
      <c r="S359" s="161">
        <v>43456.0</v>
      </c>
      <c r="T359" s="161">
        <v>43821.0</v>
      </c>
      <c r="U359" s="161">
        <v>44186.0</v>
      </c>
      <c r="V359" s="161">
        <v>44552.0</v>
      </c>
      <c r="W359" s="161">
        <v>44917.0</v>
      </c>
      <c r="X359" s="161">
        <v>45282.0</v>
      </c>
      <c r="Y359" s="161">
        <v>45647.0</v>
      </c>
      <c r="Z359" s="161">
        <v>46013.0</v>
      </c>
      <c r="AA359" s="161">
        <v>46378.0</v>
      </c>
      <c r="AB359" s="161">
        <v>46743.0</v>
      </c>
      <c r="AC359" s="161">
        <v>47108.0</v>
      </c>
      <c r="AD359" s="161">
        <v>47474.0</v>
      </c>
      <c r="AE359" s="161">
        <v>47839.0</v>
      </c>
      <c r="AF359" s="161">
        <v>48204.0</v>
      </c>
      <c r="AG359" s="161">
        <v>48569.0</v>
      </c>
      <c r="AH359" s="161">
        <v>48935.0</v>
      </c>
      <c r="AI359" s="161">
        <v>49300.0</v>
      </c>
      <c r="AJ359" s="161">
        <v>49665.0</v>
      </c>
      <c r="AK359" s="161">
        <v>50030.0</v>
      </c>
      <c r="AL359" s="161">
        <v>50396.0</v>
      </c>
      <c r="AM359" s="161">
        <v>50761.0</v>
      </c>
      <c r="AN359" s="161">
        <v>51126.0</v>
      </c>
      <c r="AO359" s="161">
        <v>51491.0</v>
      </c>
      <c r="AP359" s="161">
        <v>51857.0</v>
      </c>
      <c r="AQ359" s="161">
        <v>52222.0</v>
      </c>
      <c r="AR359" s="161">
        <v>52587.0</v>
      </c>
      <c r="AS359" s="161">
        <v>52952.0</v>
      </c>
      <c r="AT359" s="161">
        <v>53318.0</v>
      </c>
      <c r="AU359" s="161">
        <v>53683.0</v>
      </c>
      <c r="AV359" s="161">
        <v>54048.0</v>
      </c>
      <c r="AW359" s="161">
        <v>54413.0</v>
      </c>
      <c r="AX359" s="161">
        <v>54779.0</v>
      </c>
      <c r="AY359" s="161">
        <v>55144.0</v>
      </c>
    </row>
    <row r="360" ht="13.5" hidden="1" customHeight="1">
      <c r="A360" s="183"/>
      <c r="B360" s="155"/>
      <c r="C360" s="155"/>
      <c r="D360" s="155"/>
      <c r="E360" s="155"/>
      <c r="F360" s="155"/>
      <c r="G360" s="156"/>
      <c r="H360" s="155"/>
      <c r="I360" s="161">
        <v>39804.0</v>
      </c>
      <c r="J360" s="161">
        <v>40170.0</v>
      </c>
      <c r="K360" s="161">
        <v>40535.0</v>
      </c>
      <c r="L360" s="161">
        <v>40900.0</v>
      </c>
      <c r="M360" s="161">
        <v>41265.0</v>
      </c>
      <c r="N360" s="161">
        <v>41631.0</v>
      </c>
      <c r="O360" s="161">
        <v>41996.0</v>
      </c>
      <c r="P360" s="161">
        <v>42361.0</v>
      </c>
      <c r="Q360" s="161">
        <v>42726.0</v>
      </c>
      <c r="R360" s="161">
        <v>43092.0</v>
      </c>
      <c r="S360" s="161">
        <v>43457.0</v>
      </c>
      <c r="T360" s="161">
        <v>43822.0</v>
      </c>
      <c r="U360" s="161">
        <v>44187.0</v>
      </c>
      <c r="V360" s="161">
        <v>44553.0</v>
      </c>
      <c r="W360" s="161">
        <v>44918.0</v>
      </c>
      <c r="X360" s="161">
        <v>45283.0</v>
      </c>
      <c r="Y360" s="161">
        <v>45648.0</v>
      </c>
      <c r="Z360" s="161">
        <v>46014.0</v>
      </c>
      <c r="AA360" s="161">
        <v>46379.0</v>
      </c>
      <c r="AB360" s="161">
        <v>46744.0</v>
      </c>
      <c r="AC360" s="161">
        <v>47109.0</v>
      </c>
      <c r="AD360" s="161">
        <v>47475.0</v>
      </c>
      <c r="AE360" s="161">
        <v>47840.0</v>
      </c>
      <c r="AF360" s="161">
        <v>48205.0</v>
      </c>
      <c r="AG360" s="161">
        <v>48570.0</v>
      </c>
      <c r="AH360" s="161">
        <v>48936.0</v>
      </c>
      <c r="AI360" s="161">
        <v>49301.0</v>
      </c>
      <c r="AJ360" s="161">
        <v>49666.0</v>
      </c>
      <c r="AK360" s="161">
        <v>50031.0</v>
      </c>
      <c r="AL360" s="161">
        <v>50397.0</v>
      </c>
      <c r="AM360" s="161">
        <v>50762.0</v>
      </c>
      <c r="AN360" s="161">
        <v>51127.0</v>
      </c>
      <c r="AO360" s="161">
        <v>51492.0</v>
      </c>
      <c r="AP360" s="161">
        <v>51858.0</v>
      </c>
      <c r="AQ360" s="161">
        <v>52223.0</v>
      </c>
      <c r="AR360" s="161">
        <v>52588.0</v>
      </c>
      <c r="AS360" s="161">
        <v>52953.0</v>
      </c>
      <c r="AT360" s="161">
        <v>53319.0</v>
      </c>
      <c r="AU360" s="161">
        <v>53684.0</v>
      </c>
      <c r="AV360" s="161">
        <v>54049.0</v>
      </c>
      <c r="AW360" s="161">
        <v>54414.0</v>
      </c>
      <c r="AX360" s="161">
        <v>54780.0</v>
      </c>
      <c r="AY360" s="161">
        <v>55145.0</v>
      </c>
    </row>
    <row r="361" ht="13.5" hidden="1" customHeight="1">
      <c r="A361" s="183"/>
      <c r="B361" s="155"/>
      <c r="C361" s="155"/>
      <c r="D361" s="155"/>
      <c r="E361" s="155"/>
      <c r="F361" s="155"/>
      <c r="G361" s="156"/>
      <c r="H361" s="155"/>
      <c r="I361" s="161">
        <v>39805.0</v>
      </c>
      <c r="J361" s="161">
        <v>40171.0</v>
      </c>
      <c r="K361" s="161">
        <v>40536.0</v>
      </c>
      <c r="L361" s="161">
        <v>40901.0</v>
      </c>
      <c r="M361" s="161">
        <v>41266.0</v>
      </c>
      <c r="N361" s="161">
        <v>41632.0</v>
      </c>
      <c r="O361" s="161">
        <v>41997.0</v>
      </c>
      <c r="P361" s="161">
        <v>42362.0</v>
      </c>
      <c r="Q361" s="161">
        <v>42727.0</v>
      </c>
      <c r="R361" s="161">
        <v>43093.0</v>
      </c>
      <c r="S361" s="161">
        <v>43458.0</v>
      </c>
      <c r="T361" s="161">
        <v>43823.0</v>
      </c>
      <c r="U361" s="161">
        <v>44188.0</v>
      </c>
      <c r="V361" s="161">
        <v>44554.0</v>
      </c>
      <c r="W361" s="161">
        <v>44919.0</v>
      </c>
      <c r="X361" s="161">
        <v>45284.0</v>
      </c>
      <c r="Y361" s="161">
        <v>45649.0</v>
      </c>
      <c r="Z361" s="161">
        <v>46015.0</v>
      </c>
      <c r="AA361" s="161">
        <v>46380.0</v>
      </c>
      <c r="AB361" s="161">
        <v>46745.0</v>
      </c>
      <c r="AC361" s="161">
        <v>47110.0</v>
      </c>
      <c r="AD361" s="161">
        <v>47476.0</v>
      </c>
      <c r="AE361" s="161">
        <v>47841.0</v>
      </c>
      <c r="AF361" s="161">
        <v>48206.0</v>
      </c>
      <c r="AG361" s="161">
        <v>48571.0</v>
      </c>
      <c r="AH361" s="161">
        <v>48937.0</v>
      </c>
      <c r="AI361" s="161">
        <v>49302.0</v>
      </c>
      <c r="AJ361" s="161">
        <v>49667.0</v>
      </c>
      <c r="AK361" s="161">
        <v>50032.0</v>
      </c>
      <c r="AL361" s="161">
        <v>50398.0</v>
      </c>
      <c r="AM361" s="161">
        <v>50763.0</v>
      </c>
      <c r="AN361" s="161">
        <v>51128.0</v>
      </c>
      <c r="AO361" s="161">
        <v>51493.0</v>
      </c>
      <c r="AP361" s="161">
        <v>51859.0</v>
      </c>
      <c r="AQ361" s="161">
        <v>52224.0</v>
      </c>
      <c r="AR361" s="161">
        <v>52589.0</v>
      </c>
      <c r="AS361" s="161">
        <v>52954.0</v>
      </c>
      <c r="AT361" s="161">
        <v>53320.0</v>
      </c>
      <c r="AU361" s="161">
        <v>53685.0</v>
      </c>
      <c r="AV361" s="161">
        <v>54050.0</v>
      </c>
      <c r="AW361" s="161">
        <v>54415.0</v>
      </c>
      <c r="AX361" s="161">
        <v>54781.0</v>
      </c>
      <c r="AY361" s="161">
        <v>55146.0</v>
      </c>
    </row>
    <row r="362" ht="13.5" hidden="1" customHeight="1">
      <c r="A362" s="183"/>
      <c r="B362" s="155"/>
      <c r="C362" s="155"/>
      <c r="D362" s="155"/>
      <c r="E362" s="155"/>
      <c r="F362" s="155"/>
      <c r="G362" s="156"/>
      <c r="H362" s="155"/>
      <c r="I362" s="161">
        <v>39806.0</v>
      </c>
      <c r="J362" s="161">
        <v>40172.0</v>
      </c>
      <c r="K362" s="161">
        <v>40537.0</v>
      </c>
      <c r="L362" s="161">
        <v>40902.0</v>
      </c>
      <c r="M362" s="161">
        <v>41267.0</v>
      </c>
      <c r="N362" s="161">
        <v>41633.0</v>
      </c>
      <c r="O362" s="161">
        <v>41998.0</v>
      </c>
      <c r="P362" s="161">
        <v>42363.0</v>
      </c>
      <c r="Q362" s="161">
        <v>42728.0</v>
      </c>
      <c r="R362" s="161">
        <v>43094.0</v>
      </c>
      <c r="S362" s="161">
        <v>43459.0</v>
      </c>
      <c r="T362" s="161">
        <v>43824.0</v>
      </c>
      <c r="U362" s="161">
        <v>44189.0</v>
      </c>
      <c r="V362" s="161">
        <v>44555.0</v>
      </c>
      <c r="W362" s="161">
        <v>44920.0</v>
      </c>
      <c r="X362" s="161">
        <v>45285.0</v>
      </c>
      <c r="Y362" s="161">
        <v>45650.0</v>
      </c>
      <c r="Z362" s="161">
        <v>46016.0</v>
      </c>
      <c r="AA362" s="161">
        <v>46381.0</v>
      </c>
      <c r="AB362" s="161">
        <v>46746.0</v>
      </c>
      <c r="AC362" s="161">
        <v>47111.0</v>
      </c>
      <c r="AD362" s="161">
        <v>47477.0</v>
      </c>
      <c r="AE362" s="161">
        <v>47842.0</v>
      </c>
      <c r="AF362" s="161">
        <v>48207.0</v>
      </c>
      <c r="AG362" s="161">
        <v>48572.0</v>
      </c>
      <c r="AH362" s="161">
        <v>48938.0</v>
      </c>
      <c r="AI362" s="161">
        <v>49303.0</v>
      </c>
      <c r="AJ362" s="161">
        <v>49668.0</v>
      </c>
      <c r="AK362" s="161">
        <v>50033.0</v>
      </c>
      <c r="AL362" s="161">
        <v>50399.0</v>
      </c>
      <c r="AM362" s="161">
        <v>50764.0</v>
      </c>
      <c r="AN362" s="161">
        <v>51129.0</v>
      </c>
      <c r="AO362" s="161">
        <v>51494.0</v>
      </c>
      <c r="AP362" s="161">
        <v>51860.0</v>
      </c>
      <c r="AQ362" s="161">
        <v>52225.0</v>
      </c>
      <c r="AR362" s="161">
        <v>52590.0</v>
      </c>
      <c r="AS362" s="161">
        <v>52955.0</v>
      </c>
      <c r="AT362" s="161">
        <v>53321.0</v>
      </c>
      <c r="AU362" s="161">
        <v>53686.0</v>
      </c>
      <c r="AV362" s="161">
        <v>54051.0</v>
      </c>
      <c r="AW362" s="161">
        <v>54416.0</v>
      </c>
      <c r="AX362" s="161">
        <v>54782.0</v>
      </c>
      <c r="AY362" s="161">
        <v>55147.0</v>
      </c>
    </row>
    <row r="363" ht="13.5" hidden="1" customHeight="1">
      <c r="A363" s="183"/>
      <c r="B363" s="155"/>
      <c r="C363" s="155"/>
      <c r="D363" s="155"/>
      <c r="E363" s="155"/>
      <c r="F363" s="155"/>
      <c r="G363" s="156"/>
      <c r="H363" s="155"/>
      <c r="I363" s="161">
        <v>39807.0</v>
      </c>
      <c r="J363" s="161">
        <v>40173.0</v>
      </c>
      <c r="K363" s="161">
        <v>40538.0</v>
      </c>
      <c r="L363" s="161">
        <v>40903.0</v>
      </c>
      <c r="M363" s="161">
        <v>41268.0</v>
      </c>
      <c r="N363" s="161">
        <v>41634.0</v>
      </c>
      <c r="O363" s="161">
        <v>41999.0</v>
      </c>
      <c r="P363" s="161">
        <v>42364.0</v>
      </c>
      <c r="Q363" s="161">
        <v>42729.0</v>
      </c>
      <c r="R363" s="161">
        <v>43095.0</v>
      </c>
      <c r="S363" s="161">
        <v>43460.0</v>
      </c>
      <c r="T363" s="161">
        <v>43825.0</v>
      </c>
      <c r="U363" s="161">
        <v>44190.0</v>
      </c>
      <c r="V363" s="161">
        <v>44556.0</v>
      </c>
      <c r="W363" s="161">
        <v>44921.0</v>
      </c>
      <c r="X363" s="161">
        <v>45286.0</v>
      </c>
      <c r="Y363" s="161">
        <v>45651.0</v>
      </c>
      <c r="Z363" s="161">
        <v>46017.0</v>
      </c>
      <c r="AA363" s="161">
        <v>46382.0</v>
      </c>
      <c r="AB363" s="161">
        <v>46747.0</v>
      </c>
      <c r="AC363" s="161">
        <v>47112.0</v>
      </c>
      <c r="AD363" s="161">
        <v>47478.0</v>
      </c>
      <c r="AE363" s="161">
        <v>47843.0</v>
      </c>
      <c r="AF363" s="161">
        <v>48208.0</v>
      </c>
      <c r="AG363" s="161">
        <v>48573.0</v>
      </c>
      <c r="AH363" s="161">
        <v>48939.0</v>
      </c>
      <c r="AI363" s="161">
        <v>49304.0</v>
      </c>
      <c r="AJ363" s="161">
        <v>49669.0</v>
      </c>
      <c r="AK363" s="161">
        <v>50034.0</v>
      </c>
      <c r="AL363" s="161">
        <v>50400.0</v>
      </c>
      <c r="AM363" s="161">
        <v>50765.0</v>
      </c>
      <c r="AN363" s="161">
        <v>51130.0</v>
      </c>
      <c r="AO363" s="161">
        <v>51495.0</v>
      </c>
      <c r="AP363" s="161">
        <v>51861.0</v>
      </c>
      <c r="AQ363" s="161">
        <v>52226.0</v>
      </c>
      <c r="AR363" s="161">
        <v>52591.0</v>
      </c>
      <c r="AS363" s="161">
        <v>52956.0</v>
      </c>
      <c r="AT363" s="161">
        <v>53322.0</v>
      </c>
      <c r="AU363" s="161">
        <v>53687.0</v>
      </c>
      <c r="AV363" s="161">
        <v>54052.0</v>
      </c>
      <c r="AW363" s="161">
        <v>54417.0</v>
      </c>
      <c r="AX363" s="161">
        <v>54783.0</v>
      </c>
      <c r="AY363" s="161">
        <v>55148.0</v>
      </c>
    </row>
    <row r="364" ht="13.5" hidden="1" customHeight="1">
      <c r="A364" s="183"/>
      <c r="B364" s="155"/>
      <c r="C364" s="155"/>
      <c r="D364" s="155"/>
      <c r="E364" s="155"/>
      <c r="F364" s="155"/>
      <c r="G364" s="156"/>
      <c r="H364" s="155"/>
      <c r="I364" s="161">
        <v>39808.0</v>
      </c>
      <c r="J364" s="161">
        <v>40174.0</v>
      </c>
      <c r="K364" s="161">
        <v>40539.0</v>
      </c>
      <c r="L364" s="161">
        <v>40904.0</v>
      </c>
      <c r="M364" s="161">
        <v>41269.0</v>
      </c>
      <c r="N364" s="161">
        <v>41635.0</v>
      </c>
      <c r="O364" s="161">
        <v>42000.0</v>
      </c>
      <c r="P364" s="161">
        <v>42365.0</v>
      </c>
      <c r="Q364" s="161">
        <v>42730.0</v>
      </c>
      <c r="R364" s="161">
        <v>43096.0</v>
      </c>
      <c r="S364" s="161">
        <v>43461.0</v>
      </c>
      <c r="T364" s="161">
        <v>43826.0</v>
      </c>
      <c r="U364" s="161">
        <v>44191.0</v>
      </c>
      <c r="V364" s="161">
        <v>44557.0</v>
      </c>
      <c r="W364" s="161">
        <v>44922.0</v>
      </c>
      <c r="X364" s="161">
        <v>45287.0</v>
      </c>
      <c r="Y364" s="161">
        <v>45652.0</v>
      </c>
      <c r="Z364" s="161">
        <v>46018.0</v>
      </c>
      <c r="AA364" s="161">
        <v>46383.0</v>
      </c>
      <c r="AB364" s="161">
        <v>46748.0</v>
      </c>
      <c r="AC364" s="161">
        <v>47113.0</v>
      </c>
      <c r="AD364" s="161">
        <v>47479.0</v>
      </c>
      <c r="AE364" s="161">
        <v>47844.0</v>
      </c>
      <c r="AF364" s="161">
        <v>48209.0</v>
      </c>
      <c r="AG364" s="161">
        <v>48574.0</v>
      </c>
      <c r="AH364" s="161">
        <v>48940.0</v>
      </c>
      <c r="AI364" s="161">
        <v>49305.0</v>
      </c>
      <c r="AJ364" s="161">
        <v>49670.0</v>
      </c>
      <c r="AK364" s="161">
        <v>50035.0</v>
      </c>
      <c r="AL364" s="161">
        <v>50401.0</v>
      </c>
      <c r="AM364" s="161">
        <v>50766.0</v>
      </c>
      <c r="AN364" s="161">
        <v>51131.0</v>
      </c>
      <c r="AO364" s="161">
        <v>51496.0</v>
      </c>
      <c r="AP364" s="161">
        <v>51862.0</v>
      </c>
      <c r="AQ364" s="161">
        <v>52227.0</v>
      </c>
      <c r="AR364" s="161">
        <v>52592.0</v>
      </c>
      <c r="AS364" s="161">
        <v>52957.0</v>
      </c>
      <c r="AT364" s="161">
        <v>53323.0</v>
      </c>
      <c r="AU364" s="161">
        <v>53688.0</v>
      </c>
      <c r="AV364" s="161">
        <v>54053.0</v>
      </c>
      <c r="AW364" s="161">
        <v>54418.0</v>
      </c>
      <c r="AX364" s="161">
        <v>54784.0</v>
      </c>
      <c r="AY364" s="161">
        <v>55149.0</v>
      </c>
    </row>
    <row r="365" ht="13.5" hidden="1" customHeight="1">
      <c r="A365" s="183"/>
      <c r="B365" s="155"/>
      <c r="C365" s="155"/>
      <c r="D365" s="155"/>
      <c r="E365" s="155"/>
      <c r="F365" s="155"/>
      <c r="G365" s="156"/>
      <c r="H365" s="155"/>
      <c r="I365" s="161">
        <v>39809.0</v>
      </c>
      <c r="J365" s="161">
        <v>40175.0</v>
      </c>
      <c r="K365" s="161">
        <v>40540.0</v>
      </c>
      <c r="L365" s="161">
        <v>40905.0</v>
      </c>
      <c r="M365" s="161">
        <v>41270.0</v>
      </c>
      <c r="N365" s="161">
        <v>41636.0</v>
      </c>
      <c r="O365" s="161">
        <v>42001.0</v>
      </c>
      <c r="P365" s="161">
        <v>42366.0</v>
      </c>
      <c r="Q365" s="161">
        <v>42731.0</v>
      </c>
      <c r="R365" s="161">
        <v>43097.0</v>
      </c>
      <c r="S365" s="161">
        <v>43462.0</v>
      </c>
      <c r="T365" s="161">
        <v>43827.0</v>
      </c>
      <c r="U365" s="161">
        <v>44192.0</v>
      </c>
      <c r="V365" s="161">
        <v>44558.0</v>
      </c>
      <c r="W365" s="161">
        <v>44923.0</v>
      </c>
      <c r="X365" s="161">
        <v>45288.0</v>
      </c>
      <c r="Y365" s="161">
        <v>45653.0</v>
      </c>
      <c r="Z365" s="161">
        <v>46019.0</v>
      </c>
      <c r="AA365" s="161">
        <v>46384.0</v>
      </c>
      <c r="AB365" s="161">
        <v>46749.0</v>
      </c>
      <c r="AC365" s="161">
        <v>47114.0</v>
      </c>
      <c r="AD365" s="161">
        <v>47480.0</v>
      </c>
      <c r="AE365" s="161">
        <v>47845.0</v>
      </c>
      <c r="AF365" s="161">
        <v>48210.0</v>
      </c>
      <c r="AG365" s="161">
        <v>48575.0</v>
      </c>
      <c r="AH365" s="161">
        <v>48941.0</v>
      </c>
      <c r="AI365" s="161">
        <v>49306.0</v>
      </c>
      <c r="AJ365" s="161">
        <v>49671.0</v>
      </c>
      <c r="AK365" s="161">
        <v>50036.0</v>
      </c>
      <c r="AL365" s="161">
        <v>50402.0</v>
      </c>
      <c r="AM365" s="161">
        <v>50767.0</v>
      </c>
      <c r="AN365" s="161">
        <v>51132.0</v>
      </c>
      <c r="AO365" s="161">
        <v>51497.0</v>
      </c>
      <c r="AP365" s="161">
        <v>51863.0</v>
      </c>
      <c r="AQ365" s="161">
        <v>52228.0</v>
      </c>
      <c r="AR365" s="161">
        <v>52593.0</v>
      </c>
      <c r="AS365" s="161">
        <v>52958.0</v>
      </c>
      <c r="AT365" s="161">
        <v>53324.0</v>
      </c>
      <c r="AU365" s="161">
        <v>53689.0</v>
      </c>
      <c r="AV365" s="161">
        <v>54054.0</v>
      </c>
      <c r="AW365" s="161">
        <v>54419.0</v>
      </c>
      <c r="AX365" s="161">
        <v>54785.0</v>
      </c>
      <c r="AY365" s="161">
        <v>55150.0</v>
      </c>
    </row>
    <row r="366" ht="13.5" hidden="1" customHeight="1">
      <c r="A366" s="183"/>
      <c r="B366" s="155"/>
      <c r="C366" s="155"/>
      <c r="D366" s="155"/>
      <c r="E366" s="155"/>
      <c r="F366" s="155"/>
      <c r="G366" s="156"/>
      <c r="H366" s="155"/>
      <c r="I366" s="161">
        <v>39810.0</v>
      </c>
      <c r="J366" s="161">
        <v>40176.0</v>
      </c>
      <c r="K366" s="161">
        <v>40541.0</v>
      </c>
      <c r="L366" s="161">
        <v>40906.0</v>
      </c>
      <c r="M366" s="161">
        <v>41271.0</v>
      </c>
      <c r="N366" s="161">
        <v>41637.0</v>
      </c>
      <c r="O366" s="161">
        <v>42002.0</v>
      </c>
      <c r="P366" s="161">
        <v>42367.0</v>
      </c>
      <c r="Q366" s="161">
        <v>42732.0</v>
      </c>
      <c r="R366" s="161">
        <v>43098.0</v>
      </c>
      <c r="S366" s="161">
        <v>43463.0</v>
      </c>
      <c r="T366" s="161">
        <v>43828.0</v>
      </c>
      <c r="U366" s="161">
        <v>44193.0</v>
      </c>
      <c r="V366" s="161">
        <v>44559.0</v>
      </c>
      <c r="W366" s="161">
        <v>44924.0</v>
      </c>
      <c r="X366" s="161">
        <v>45289.0</v>
      </c>
      <c r="Y366" s="161">
        <v>45654.0</v>
      </c>
      <c r="Z366" s="161">
        <v>46020.0</v>
      </c>
      <c r="AA366" s="161">
        <v>46385.0</v>
      </c>
      <c r="AB366" s="161">
        <v>46750.0</v>
      </c>
      <c r="AC366" s="161">
        <v>47115.0</v>
      </c>
      <c r="AD366" s="161">
        <v>47481.0</v>
      </c>
      <c r="AE366" s="161">
        <v>47846.0</v>
      </c>
      <c r="AF366" s="161">
        <v>48211.0</v>
      </c>
      <c r="AG366" s="161">
        <v>48576.0</v>
      </c>
      <c r="AH366" s="161">
        <v>48942.0</v>
      </c>
      <c r="AI366" s="161">
        <v>49307.0</v>
      </c>
      <c r="AJ366" s="161">
        <v>49672.0</v>
      </c>
      <c r="AK366" s="161">
        <v>50037.0</v>
      </c>
      <c r="AL366" s="161">
        <v>50403.0</v>
      </c>
      <c r="AM366" s="161">
        <v>50768.0</v>
      </c>
      <c r="AN366" s="161">
        <v>51133.0</v>
      </c>
      <c r="AO366" s="161">
        <v>51498.0</v>
      </c>
      <c r="AP366" s="161">
        <v>51864.0</v>
      </c>
      <c r="AQ366" s="161">
        <v>52229.0</v>
      </c>
      <c r="AR366" s="161">
        <v>52594.0</v>
      </c>
      <c r="AS366" s="161">
        <v>52959.0</v>
      </c>
      <c r="AT366" s="161">
        <v>53325.0</v>
      </c>
      <c r="AU366" s="161">
        <v>53690.0</v>
      </c>
      <c r="AV366" s="161">
        <v>54055.0</v>
      </c>
      <c r="AW366" s="161">
        <v>54420.0</v>
      </c>
      <c r="AX366" s="161">
        <v>54786.0</v>
      </c>
      <c r="AY366" s="161">
        <v>55151.0</v>
      </c>
    </row>
    <row r="367" ht="13.5" hidden="1" customHeight="1">
      <c r="A367" s="183"/>
      <c r="B367" s="155"/>
      <c r="C367" s="155"/>
      <c r="D367" s="155"/>
      <c r="E367" s="155"/>
      <c r="F367" s="155"/>
      <c r="G367" s="156"/>
      <c r="H367" s="155"/>
      <c r="I367" s="161">
        <v>39811.0</v>
      </c>
      <c r="J367" s="161">
        <v>40177.0</v>
      </c>
      <c r="K367" s="161">
        <v>40542.0</v>
      </c>
      <c r="L367" s="161">
        <v>40907.0</v>
      </c>
      <c r="M367" s="161">
        <v>41272.0</v>
      </c>
      <c r="N367" s="161">
        <v>41638.0</v>
      </c>
      <c r="O367" s="161">
        <v>42003.0</v>
      </c>
      <c r="P367" s="161">
        <v>42368.0</v>
      </c>
      <c r="Q367" s="161">
        <v>42733.0</v>
      </c>
      <c r="R367" s="161">
        <v>43099.0</v>
      </c>
      <c r="S367" s="161">
        <v>43464.0</v>
      </c>
      <c r="T367" s="161">
        <v>43829.0</v>
      </c>
      <c r="U367" s="161">
        <v>44194.0</v>
      </c>
      <c r="V367" s="161">
        <v>44560.0</v>
      </c>
      <c r="W367" s="161">
        <v>44925.0</v>
      </c>
      <c r="X367" s="161">
        <v>45290.0</v>
      </c>
      <c r="Y367" s="161">
        <v>45655.0</v>
      </c>
      <c r="Z367" s="161">
        <v>46021.0</v>
      </c>
      <c r="AA367" s="161">
        <v>46386.0</v>
      </c>
      <c r="AB367" s="161">
        <v>46751.0</v>
      </c>
      <c r="AC367" s="161">
        <v>47116.0</v>
      </c>
      <c r="AD367" s="161">
        <v>47482.0</v>
      </c>
      <c r="AE367" s="161">
        <v>47847.0</v>
      </c>
      <c r="AF367" s="161">
        <v>48212.0</v>
      </c>
      <c r="AG367" s="161">
        <v>48577.0</v>
      </c>
      <c r="AH367" s="161">
        <v>48943.0</v>
      </c>
      <c r="AI367" s="161">
        <v>49308.0</v>
      </c>
      <c r="AJ367" s="161">
        <v>49673.0</v>
      </c>
      <c r="AK367" s="161">
        <v>50038.0</v>
      </c>
      <c r="AL367" s="161">
        <v>50404.0</v>
      </c>
      <c r="AM367" s="161">
        <v>50769.0</v>
      </c>
      <c r="AN367" s="161">
        <v>51134.0</v>
      </c>
      <c r="AO367" s="161">
        <v>51499.0</v>
      </c>
      <c r="AP367" s="161">
        <v>51865.0</v>
      </c>
      <c r="AQ367" s="161">
        <v>52230.0</v>
      </c>
      <c r="AR367" s="161">
        <v>52595.0</v>
      </c>
      <c r="AS367" s="161">
        <v>52960.0</v>
      </c>
      <c r="AT367" s="161">
        <v>53326.0</v>
      </c>
      <c r="AU367" s="161">
        <v>53691.0</v>
      </c>
      <c r="AV367" s="161">
        <v>54056.0</v>
      </c>
      <c r="AW367" s="161">
        <v>54421.0</v>
      </c>
      <c r="AX367" s="161">
        <v>54787.0</v>
      </c>
      <c r="AY367" s="161">
        <v>55152.0</v>
      </c>
    </row>
    <row r="368" ht="13.5" hidden="1" customHeight="1">
      <c r="A368" s="183"/>
      <c r="B368" s="155"/>
      <c r="C368" s="155"/>
      <c r="D368" s="155"/>
      <c r="E368" s="155"/>
      <c r="F368" s="155"/>
      <c r="G368" s="156"/>
      <c r="H368" s="155"/>
      <c r="I368" s="161">
        <v>39812.0</v>
      </c>
      <c r="J368" s="161">
        <v>40178.0</v>
      </c>
      <c r="K368" s="161">
        <v>40543.0</v>
      </c>
      <c r="L368" s="161">
        <v>40908.0</v>
      </c>
      <c r="M368" s="161">
        <v>41273.0</v>
      </c>
      <c r="N368" s="161">
        <v>41639.0</v>
      </c>
      <c r="O368" s="161">
        <v>42004.0</v>
      </c>
      <c r="P368" s="161">
        <v>42369.0</v>
      </c>
      <c r="Q368" s="161">
        <v>42734.0</v>
      </c>
      <c r="R368" s="161">
        <v>43100.0</v>
      </c>
      <c r="S368" s="161">
        <v>43465.0</v>
      </c>
      <c r="T368" s="161">
        <v>43830.0</v>
      </c>
      <c r="U368" s="161">
        <v>44195.0</v>
      </c>
      <c r="V368" s="161">
        <v>44561.0</v>
      </c>
      <c r="W368" s="161">
        <v>44926.0</v>
      </c>
      <c r="X368" s="161">
        <v>45291.0</v>
      </c>
      <c r="Y368" s="161">
        <v>45656.0</v>
      </c>
      <c r="Z368" s="161">
        <v>46022.0</v>
      </c>
      <c r="AA368" s="161">
        <v>46387.0</v>
      </c>
      <c r="AB368" s="161">
        <v>46752.0</v>
      </c>
      <c r="AC368" s="161">
        <v>47117.0</v>
      </c>
      <c r="AD368" s="161">
        <v>47483.0</v>
      </c>
      <c r="AE368" s="161">
        <v>47848.0</v>
      </c>
      <c r="AF368" s="161">
        <v>48213.0</v>
      </c>
      <c r="AG368" s="161">
        <v>48578.0</v>
      </c>
      <c r="AH368" s="161">
        <v>48944.0</v>
      </c>
      <c r="AI368" s="161">
        <v>49309.0</v>
      </c>
      <c r="AJ368" s="161">
        <v>49674.0</v>
      </c>
      <c r="AK368" s="161">
        <v>50039.0</v>
      </c>
      <c r="AL368" s="161">
        <v>50405.0</v>
      </c>
      <c r="AM368" s="161">
        <v>50770.0</v>
      </c>
      <c r="AN368" s="161">
        <v>51135.0</v>
      </c>
      <c r="AO368" s="161">
        <v>51500.0</v>
      </c>
      <c r="AP368" s="161">
        <v>51866.0</v>
      </c>
      <c r="AQ368" s="161">
        <v>52231.0</v>
      </c>
      <c r="AR368" s="161">
        <v>52596.0</v>
      </c>
      <c r="AS368" s="161">
        <v>52961.0</v>
      </c>
      <c r="AT368" s="161">
        <v>53327.0</v>
      </c>
      <c r="AU368" s="161">
        <v>53692.0</v>
      </c>
      <c r="AV368" s="161">
        <v>54057.0</v>
      </c>
      <c r="AW368" s="161">
        <v>54422.0</v>
      </c>
      <c r="AX368" s="161">
        <v>54788.0</v>
      </c>
      <c r="AY368" s="161">
        <v>55153.0</v>
      </c>
    </row>
    <row r="369" ht="13.5" hidden="1" customHeight="1">
      <c r="A369" s="183"/>
      <c r="B369" s="155"/>
      <c r="C369" s="155"/>
      <c r="D369" s="155"/>
      <c r="E369" s="155"/>
      <c r="F369" s="155"/>
      <c r="G369" s="156"/>
      <c r="H369" s="155"/>
      <c r="I369" s="161">
        <v>39813.0</v>
      </c>
      <c r="J369" s="161"/>
      <c r="K369" s="161"/>
      <c r="L369" s="161"/>
      <c r="M369" s="161">
        <v>41274.0</v>
      </c>
      <c r="N369" s="161"/>
      <c r="O369" s="161"/>
      <c r="P369" s="161"/>
      <c r="Q369" s="161">
        <v>42735.0</v>
      </c>
      <c r="R369" s="161"/>
      <c r="S369" s="161"/>
      <c r="T369" s="161"/>
      <c r="U369" s="161">
        <v>44196.0</v>
      </c>
      <c r="V369" s="161"/>
      <c r="W369" s="161"/>
      <c r="X369" s="161"/>
      <c r="Y369" s="161">
        <v>45657.0</v>
      </c>
      <c r="Z369" s="161"/>
      <c r="AA369" s="161"/>
      <c r="AB369" s="161"/>
      <c r="AC369" s="161">
        <v>47118.0</v>
      </c>
      <c r="AD369" s="161"/>
      <c r="AE369" s="161"/>
      <c r="AF369" s="161"/>
      <c r="AG369" s="161">
        <v>48579.0</v>
      </c>
      <c r="AH369" s="161"/>
      <c r="AI369" s="161"/>
      <c r="AJ369" s="161"/>
      <c r="AK369" s="161">
        <v>50040.0</v>
      </c>
      <c r="AL369" s="161"/>
      <c r="AM369" s="161"/>
      <c r="AN369" s="161"/>
      <c r="AO369" s="161">
        <v>51501.0</v>
      </c>
      <c r="AP369" s="161"/>
      <c r="AQ369" s="161"/>
      <c r="AR369" s="161"/>
      <c r="AS369" s="161">
        <v>52962.0</v>
      </c>
      <c r="AT369" s="161"/>
      <c r="AU369" s="161"/>
      <c r="AV369" s="161"/>
      <c r="AW369" s="161">
        <v>54423.0</v>
      </c>
      <c r="AX369" s="161"/>
      <c r="AY369" s="161"/>
    </row>
    <row r="370" ht="13.5" hidden="1" customHeight="1">
      <c r="A370" s="183"/>
      <c r="B370" s="155"/>
      <c r="C370" s="155"/>
      <c r="D370" s="155"/>
      <c r="E370" s="155"/>
      <c r="F370" s="155"/>
      <c r="G370" s="156"/>
      <c r="H370" s="155"/>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row>
    <row r="371" ht="13.5" hidden="1" customHeight="1">
      <c r="A371" s="183"/>
      <c r="B371" s="155"/>
      <c r="C371" s="155"/>
      <c r="D371" s="155"/>
      <c r="E371" s="155"/>
      <c r="F371" s="155"/>
      <c r="G371" s="156"/>
      <c r="H371" s="155"/>
      <c r="I371" s="161"/>
      <c r="J371" s="161"/>
      <c r="K371" s="184"/>
      <c r="L371" s="184"/>
      <c r="M371" s="161"/>
      <c r="N371" s="184"/>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row>
    <row r="372" ht="13.5" hidden="1" customHeight="1">
      <c r="A372" s="183"/>
      <c r="B372" s="155"/>
      <c r="C372" s="155"/>
      <c r="D372" s="155"/>
      <c r="E372" s="155"/>
      <c r="F372" s="155"/>
      <c r="G372" s="156"/>
      <c r="H372" s="155"/>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row>
    <row r="373" ht="13.5" hidden="1" customHeight="1">
      <c r="A373" s="183"/>
      <c r="B373" s="155"/>
      <c r="C373" s="155"/>
      <c r="D373" s="155"/>
      <c r="E373" s="155"/>
      <c r="F373" s="155"/>
      <c r="G373" s="156"/>
      <c r="H373" s="155"/>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row>
    <row r="374" ht="12.75" customHeight="1">
      <c r="A374" s="183"/>
      <c r="B374" s="155"/>
      <c r="C374" s="155"/>
      <c r="D374" s="155"/>
      <c r="E374" s="155"/>
      <c r="F374" s="155"/>
      <c r="G374" s="156"/>
      <c r="H374" s="15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row>
    <row r="375" ht="12.75" customHeight="1">
      <c r="A375" s="183"/>
      <c r="B375" s="155"/>
      <c r="C375" s="155"/>
      <c r="D375" s="155"/>
      <c r="E375" s="155"/>
      <c r="F375" s="155"/>
      <c r="G375" s="156"/>
      <c r="H375" s="15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row>
    <row r="376" ht="12.75" customHeight="1">
      <c r="A376" s="183"/>
      <c r="B376" s="155"/>
      <c r="C376" s="155"/>
      <c r="D376" s="155"/>
      <c r="E376" s="155"/>
      <c r="F376" s="155"/>
      <c r="G376" s="156"/>
      <c r="H376" s="15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row>
    <row r="377" ht="12.75" customHeight="1">
      <c r="A377" s="186" t="s">
        <v>324</v>
      </c>
      <c r="B377" s="173"/>
      <c r="C377" s="173"/>
      <c r="D377" s="173"/>
      <c r="E377" s="173"/>
      <c r="F377" s="173"/>
      <c r="G377" s="174"/>
      <c r="H377" s="15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row>
    <row r="378" ht="12.75" customHeight="1">
      <c r="A378" s="183"/>
      <c r="B378" s="155"/>
      <c r="C378" s="155"/>
      <c r="D378" s="155"/>
      <c r="E378" s="155"/>
      <c r="F378" s="155"/>
      <c r="G378" s="156"/>
      <c r="H378" s="15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row>
    <row r="379" ht="12.75" customHeight="1">
      <c r="A379" s="183"/>
      <c r="B379" s="155"/>
      <c r="C379" s="155"/>
      <c r="D379" s="155"/>
      <c r="E379" s="155"/>
      <c r="F379" s="155"/>
      <c r="G379" s="156"/>
      <c r="H379" s="155"/>
      <c r="I379" s="185"/>
      <c r="J379" s="185"/>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row>
    <row r="380" ht="12.75" customHeight="1">
      <c r="A380" s="183"/>
      <c r="B380" s="155"/>
      <c r="C380" s="155"/>
      <c r="D380" s="155"/>
      <c r="E380" s="155"/>
      <c r="F380" s="155"/>
      <c r="G380" s="156"/>
      <c r="H380" s="15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row>
    <row r="381" ht="12.75" customHeight="1">
      <c r="A381" s="183"/>
      <c r="B381" s="155"/>
      <c r="C381" s="155"/>
      <c r="D381" s="155"/>
      <c r="E381" s="155"/>
      <c r="F381" s="155"/>
      <c r="G381" s="156"/>
      <c r="H381" s="155"/>
      <c r="I381" s="185"/>
      <c r="J381" s="185"/>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row>
    <row r="382" ht="12.75" customHeight="1">
      <c r="A382" s="183"/>
      <c r="B382" s="155"/>
      <c r="C382" s="155"/>
      <c r="D382" s="155"/>
      <c r="E382" s="155"/>
      <c r="F382" s="155"/>
      <c r="G382" s="156"/>
      <c r="H382" s="15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row>
    <row r="383" ht="12.75" customHeight="1">
      <c r="A383" s="183"/>
      <c r="B383" s="155"/>
      <c r="C383" s="155"/>
      <c r="D383" s="155"/>
      <c r="E383" s="155"/>
      <c r="F383" s="155"/>
      <c r="G383" s="156"/>
      <c r="H383" s="15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row>
    <row r="384" ht="12.75" customHeight="1">
      <c r="A384" s="183"/>
      <c r="B384" s="155"/>
      <c r="C384" s="155"/>
      <c r="D384" s="155"/>
      <c r="E384" s="155"/>
      <c r="F384" s="155"/>
      <c r="G384" s="156"/>
      <c r="H384" s="15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row>
    <row r="385" ht="12.75" customHeight="1">
      <c r="A385" s="183"/>
      <c r="B385" s="155"/>
      <c r="C385" s="155"/>
      <c r="D385" s="155"/>
      <c r="E385" s="155"/>
      <c r="F385" s="155"/>
      <c r="G385" s="156"/>
      <c r="H385" s="15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row>
    <row r="386" ht="12.75" customHeight="1">
      <c r="A386" s="183"/>
      <c r="B386" s="155"/>
      <c r="C386" s="155"/>
      <c r="D386" s="155"/>
      <c r="E386" s="155"/>
      <c r="F386" s="155"/>
      <c r="G386" s="156"/>
      <c r="H386" s="15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row>
    <row r="387" ht="12.75" customHeight="1">
      <c r="A387" s="183"/>
      <c r="B387" s="155"/>
      <c r="C387" s="155"/>
      <c r="D387" s="155"/>
      <c r="E387" s="155"/>
      <c r="F387" s="155"/>
      <c r="G387" s="156"/>
      <c r="H387" s="15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row>
    <row r="388" ht="12.75" customHeight="1">
      <c r="A388" s="183"/>
      <c r="B388" s="155"/>
      <c r="C388" s="155"/>
      <c r="D388" s="155"/>
      <c r="E388" s="155"/>
      <c r="F388" s="155"/>
      <c r="G388" s="156"/>
      <c r="H388" s="15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row>
    <row r="389" ht="12.75" customHeight="1">
      <c r="A389" s="183"/>
      <c r="B389" s="155"/>
      <c r="C389" s="155"/>
      <c r="D389" s="155"/>
      <c r="E389" s="155"/>
      <c r="F389" s="155"/>
      <c r="G389" s="156"/>
      <c r="H389" s="15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row>
    <row r="390" ht="12.75" customHeight="1">
      <c r="A390" s="183"/>
      <c r="B390" s="155"/>
      <c r="C390" s="155"/>
      <c r="D390" s="155"/>
      <c r="E390" s="155"/>
      <c r="F390" s="155"/>
      <c r="G390" s="156"/>
      <c r="H390" s="15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row>
    <row r="391" ht="12.75" customHeight="1">
      <c r="A391" s="183"/>
      <c r="B391" s="155"/>
      <c r="C391" s="155"/>
      <c r="D391" s="155"/>
      <c r="E391" s="155"/>
      <c r="F391" s="155"/>
      <c r="G391" s="156"/>
      <c r="H391" s="15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row>
    <row r="392" ht="12.75" customHeight="1">
      <c r="A392" s="183"/>
      <c r="B392" s="155"/>
      <c r="C392" s="155"/>
      <c r="D392" s="155"/>
      <c r="E392" s="155"/>
      <c r="F392" s="155"/>
      <c r="G392" s="156"/>
      <c r="H392" s="15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row>
    <row r="393" ht="12.75" customHeight="1">
      <c r="A393" s="183"/>
      <c r="B393" s="155"/>
      <c r="C393" s="155"/>
      <c r="D393" s="155"/>
      <c r="E393" s="155"/>
      <c r="F393" s="155"/>
      <c r="G393" s="156"/>
      <c r="H393" s="15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row>
    <row r="394" ht="12.75" customHeight="1">
      <c r="A394" s="183"/>
      <c r="B394" s="155"/>
      <c r="C394" s="155"/>
      <c r="D394" s="155"/>
      <c r="E394" s="155"/>
      <c r="F394" s="155"/>
      <c r="G394" s="156"/>
      <c r="H394" s="15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row>
    <row r="395" ht="12.75" customHeight="1">
      <c r="A395" s="183"/>
      <c r="B395" s="155"/>
      <c r="C395" s="155"/>
      <c r="D395" s="155"/>
      <c r="E395" s="155"/>
      <c r="F395" s="155"/>
      <c r="G395" s="156"/>
      <c r="H395" s="15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row>
    <row r="396" ht="12.75" customHeight="1">
      <c r="A396" s="183"/>
      <c r="B396" s="155"/>
      <c r="C396" s="155"/>
      <c r="D396" s="155"/>
      <c r="E396" s="155"/>
      <c r="F396" s="155"/>
      <c r="G396" s="156"/>
      <c r="H396" s="15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row>
    <row r="397" ht="12.75" customHeight="1">
      <c r="A397" s="183"/>
      <c r="B397" s="155"/>
      <c r="C397" s="155"/>
      <c r="D397" s="155"/>
      <c r="E397" s="155"/>
      <c r="F397" s="155"/>
      <c r="G397" s="156"/>
      <c r="H397" s="15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row>
    <row r="398" ht="12.75" customHeight="1">
      <c r="A398" s="183"/>
      <c r="B398" s="155"/>
      <c r="C398" s="155"/>
      <c r="D398" s="155"/>
      <c r="E398" s="155"/>
      <c r="F398" s="155"/>
      <c r="G398" s="156"/>
      <c r="H398" s="155"/>
      <c r="I398" s="185"/>
      <c r="J398" s="185"/>
      <c r="K398" s="185"/>
      <c r="L398" s="185"/>
      <c r="M398" s="185"/>
      <c r="N398" s="185"/>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row>
    <row r="399" ht="12.75" customHeight="1">
      <c r="A399" s="183"/>
      <c r="B399" s="155"/>
      <c r="C399" s="155"/>
      <c r="D399" s="155"/>
      <c r="E399" s="155"/>
      <c r="F399" s="155"/>
      <c r="G399" s="156"/>
      <c r="H399" s="155"/>
      <c r="I399" s="185"/>
      <c r="J399" s="185"/>
      <c r="K399" s="185"/>
      <c r="L399" s="185"/>
      <c r="M399" s="185"/>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row>
    <row r="400" ht="12.75" customHeight="1">
      <c r="A400" s="183"/>
      <c r="B400" s="155"/>
      <c r="C400" s="155"/>
      <c r="D400" s="155"/>
      <c r="E400" s="155"/>
      <c r="F400" s="155"/>
      <c r="G400" s="156"/>
      <c r="H400" s="15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row>
    <row r="401" ht="12.75" customHeight="1">
      <c r="A401" s="183"/>
      <c r="B401" s="155"/>
      <c r="C401" s="155"/>
      <c r="D401" s="155"/>
      <c r="E401" s="155"/>
      <c r="F401" s="155"/>
      <c r="G401" s="156"/>
      <c r="H401" s="155"/>
      <c r="I401" s="185"/>
      <c r="J401" s="185"/>
      <c r="K401" s="185"/>
      <c r="L401" s="185"/>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row>
    <row r="402" ht="12.75" customHeight="1">
      <c r="A402" s="183"/>
      <c r="B402" s="155"/>
      <c r="C402" s="155"/>
      <c r="D402" s="155"/>
      <c r="E402" s="155"/>
      <c r="F402" s="155"/>
      <c r="G402" s="156"/>
      <c r="H402" s="15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row>
    <row r="403" ht="12.75" customHeight="1">
      <c r="A403" s="183"/>
      <c r="B403" s="155"/>
      <c r="C403" s="155"/>
      <c r="D403" s="155"/>
      <c r="E403" s="155"/>
      <c r="F403" s="155"/>
      <c r="G403" s="156"/>
      <c r="H403" s="15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row>
    <row r="404" ht="12.75" customHeight="1">
      <c r="A404" s="183"/>
      <c r="B404" s="155"/>
      <c r="C404" s="155"/>
      <c r="D404" s="155"/>
      <c r="E404" s="155"/>
      <c r="F404" s="155"/>
      <c r="G404" s="156"/>
      <c r="H404" s="15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row>
    <row r="405" ht="12.75" customHeight="1">
      <c r="A405" s="183"/>
      <c r="B405" s="155"/>
      <c r="C405" s="155"/>
      <c r="D405" s="155"/>
      <c r="E405" s="155"/>
      <c r="F405" s="155"/>
      <c r="G405" s="156"/>
      <c r="H405" s="15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row>
    <row r="406" ht="12.75" customHeight="1">
      <c r="A406" s="183"/>
      <c r="B406" s="155"/>
      <c r="C406" s="155"/>
      <c r="D406" s="155"/>
      <c r="E406" s="155"/>
      <c r="F406" s="155"/>
      <c r="G406" s="156"/>
      <c r="H406" s="15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row>
    <row r="407" ht="12.75" customHeight="1">
      <c r="A407" s="183"/>
      <c r="B407" s="155"/>
      <c r="C407" s="155"/>
      <c r="D407" s="155"/>
      <c r="E407" s="155"/>
      <c r="F407" s="155"/>
      <c r="G407" s="156"/>
      <c r="H407" s="15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row>
    <row r="408" ht="12.75" customHeight="1">
      <c r="A408" s="183"/>
      <c r="B408" s="155"/>
      <c r="C408" s="155"/>
      <c r="D408" s="155"/>
      <c r="E408" s="155"/>
      <c r="F408" s="155"/>
      <c r="G408" s="156"/>
      <c r="H408" s="15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row>
    <row r="409" ht="12.75" customHeight="1">
      <c r="A409" s="183"/>
      <c r="B409" s="155"/>
      <c r="C409" s="155"/>
      <c r="D409" s="155"/>
      <c r="E409" s="155"/>
      <c r="F409" s="155"/>
      <c r="G409" s="156"/>
      <c r="H409" s="15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row>
    <row r="410" ht="12.75" customHeight="1">
      <c r="A410" s="183"/>
      <c r="B410" s="155"/>
      <c r="C410" s="155"/>
      <c r="D410" s="155"/>
      <c r="E410" s="155"/>
      <c r="F410" s="155"/>
      <c r="G410" s="156"/>
      <c r="H410" s="15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row>
    <row r="411" ht="12.75" customHeight="1">
      <c r="A411" s="183"/>
      <c r="B411" s="155"/>
      <c r="C411" s="155"/>
      <c r="D411" s="155"/>
      <c r="E411" s="155"/>
      <c r="F411" s="155"/>
      <c r="G411" s="156"/>
      <c r="H411" s="15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row>
    <row r="412" ht="12.75" customHeight="1">
      <c r="A412" s="183"/>
      <c r="B412" s="155"/>
      <c r="C412" s="155"/>
      <c r="D412" s="155"/>
      <c r="E412" s="155"/>
      <c r="F412" s="155"/>
      <c r="G412" s="156"/>
      <c r="H412" s="15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row>
    <row r="413" ht="12.75" customHeight="1">
      <c r="A413" s="183"/>
      <c r="B413" s="155"/>
      <c r="C413" s="155"/>
      <c r="D413" s="155"/>
      <c r="E413" s="155"/>
      <c r="F413" s="155"/>
      <c r="G413" s="156"/>
      <c r="H413" s="15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row>
    <row r="414" ht="12.75" customHeight="1">
      <c r="A414" s="183"/>
      <c r="B414" s="155"/>
      <c r="C414" s="155"/>
      <c r="D414" s="155"/>
      <c r="E414" s="155"/>
      <c r="F414" s="155"/>
      <c r="G414" s="156"/>
      <c r="H414" s="15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row>
    <row r="415" ht="12.75" customHeight="1">
      <c r="A415" s="183"/>
      <c r="B415" s="155"/>
      <c r="C415" s="155"/>
      <c r="D415" s="155"/>
      <c r="E415" s="155"/>
      <c r="F415" s="155"/>
      <c r="G415" s="156"/>
      <c r="H415" s="15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row>
    <row r="416" ht="12.75" customHeight="1">
      <c r="A416" s="183"/>
      <c r="B416" s="155"/>
      <c r="C416" s="155"/>
      <c r="D416" s="155"/>
      <c r="E416" s="155"/>
      <c r="F416" s="155"/>
      <c r="G416" s="156"/>
      <c r="H416" s="15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row>
    <row r="417" ht="12.75" customHeight="1">
      <c r="A417" s="183"/>
      <c r="B417" s="155"/>
      <c r="C417" s="155"/>
      <c r="D417" s="155"/>
      <c r="E417" s="155"/>
      <c r="F417" s="155"/>
      <c r="G417" s="156"/>
      <c r="H417" s="15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row>
    <row r="418" ht="12.75" customHeight="1">
      <c r="A418" s="183"/>
      <c r="B418" s="155"/>
      <c r="C418" s="155"/>
      <c r="D418" s="155"/>
      <c r="E418" s="155"/>
      <c r="F418" s="155"/>
      <c r="G418" s="156"/>
      <c r="H418" s="15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row>
    <row r="419" ht="12.75" customHeight="1">
      <c r="A419" s="183"/>
      <c r="B419" s="155"/>
      <c r="C419" s="155"/>
      <c r="D419" s="155"/>
      <c r="E419" s="155"/>
      <c r="F419" s="155"/>
      <c r="G419" s="156"/>
      <c r="H419" s="155"/>
      <c r="I419" s="185"/>
      <c r="J419" s="185"/>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row>
    <row r="420" ht="12.75" customHeight="1">
      <c r="A420" s="183"/>
      <c r="B420" s="155"/>
      <c r="C420" s="155"/>
      <c r="D420" s="155"/>
      <c r="E420" s="155"/>
      <c r="F420" s="155"/>
      <c r="G420" s="156"/>
      <c r="H420" s="15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row>
    <row r="421" ht="12.75" customHeight="1">
      <c r="A421" s="183"/>
      <c r="B421" s="155"/>
      <c r="C421" s="155"/>
      <c r="D421" s="155"/>
      <c r="E421" s="155"/>
      <c r="F421" s="155"/>
      <c r="G421" s="156"/>
      <c r="H421" s="15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row>
    <row r="422" ht="12.75" customHeight="1">
      <c r="A422" s="183"/>
      <c r="B422" s="155"/>
      <c r="C422" s="155"/>
      <c r="D422" s="155"/>
      <c r="E422" s="155"/>
      <c r="F422" s="155"/>
      <c r="G422" s="156"/>
      <c r="H422" s="15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row>
    <row r="423" ht="12.75" customHeight="1">
      <c r="A423" s="183"/>
      <c r="B423" s="155"/>
      <c r="C423" s="155"/>
      <c r="D423" s="155"/>
      <c r="E423" s="155"/>
      <c r="F423" s="155"/>
      <c r="G423" s="156"/>
      <c r="H423" s="15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row>
    <row r="424" ht="12.75" customHeight="1">
      <c r="A424" s="183"/>
      <c r="B424" s="155"/>
      <c r="C424" s="155"/>
      <c r="D424" s="155"/>
      <c r="E424" s="155"/>
      <c r="F424" s="155"/>
      <c r="G424" s="156"/>
      <c r="H424" s="15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row>
    <row r="425" ht="12.75" customHeight="1">
      <c r="A425" s="183"/>
      <c r="B425" s="155"/>
      <c r="C425" s="155"/>
      <c r="D425" s="155"/>
      <c r="E425" s="155"/>
      <c r="F425" s="155"/>
      <c r="G425" s="156"/>
      <c r="H425" s="15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row>
    <row r="426" ht="12.75" customHeight="1">
      <c r="A426" s="183"/>
      <c r="B426" s="155"/>
      <c r="C426" s="155"/>
      <c r="D426" s="155"/>
      <c r="E426" s="155"/>
      <c r="F426" s="155"/>
      <c r="G426" s="156"/>
      <c r="H426" s="15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row>
    <row r="427" ht="12.75" customHeight="1">
      <c r="A427" s="183"/>
      <c r="B427" s="155"/>
      <c r="C427" s="155"/>
      <c r="D427" s="155"/>
      <c r="E427" s="155"/>
      <c r="F427" s="155"/>
      <c r="G427" s="156"/>
      <c r="H427" s="15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row>
    <row r="428" ht="12.75" customHeight="1">
      <c r="A428" s="183"/>
      <c r="B428" s="155"/>
      <c r="C428" s="155"/>
      <c r="D428" s="155"/>
      <c r="E428" s="155"/>
      <c r="F428" s="155"/>
      <c r="G428" s="156"/>
      <c r="H428" s="15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row>
    <row r="429" ht="12.75" customHeight="1">
      <c r="A429" s="183"/>
      <c r="B429" s="155"/>
      <c r="C429" s="155"/>
      <c r="D429" s="155"/>
      <c r="E429" s="155"/>
      <c r="F429" s="155"/>
      <c r="G429" s="156"/>
      <c r="H429" s="15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row>
    <row r="430" ht="12.75" customHeight="1">
      <c r="A430" s="183"/>
      <c r="B430" s="155"/>
      <c r="C430" s="155"/>
      <c r="D430" s="155"/>
      <c r="E430" s="155"/>
      <c r="F430" s="155"/>
      <c r="G430" s="156"/>
      <c r="H430" s="15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row>
    <row r="431" ht="12.75" customHeight="1">
      <c r="A431" s="183"/>
      <c r="B431" s="155"/>
      <c r="C431" s="155"/>
      <c r="D431" s="155"/>
      <c r="E431" s="155"/>
      <c r="F431" s="155"/>
      <c r="G431" s="156"/>
      <c r="H431" s="155"/>
      <c r="I431" s="185"/>
      <c r="J431" s="185"/>
      <c r="K431" s="185"/>
      <c r="L431" s="185"/>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row>
    <row r="432" ht="12.75" customHeight="1">
      <c r="A432" s="183"/>
      <c r="B432" s="155"/>
      <c r="C432" s="155"/>
      <c r="D432" s="155"/>
      <c r="E432" s="155"/>
      <c r="F432" s="155"/>
      <c r="G432" s="156"/>
      <c r="H432" s="155"/>
      <c r="I432" s="185"/>
      <c r="J432" s="185"/>
      <c r="K432" s="185"/>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row>
    <row r="433" ht="12.75" customHeight="1">
      <c r="A433" s="183"/>
      <c r="B433" s="155"/>
      <c r="C433" s="155"/>
      <c r="D433" s="155"/>
      <c r="E433" s="155"/>
      <c r="F433" s="155"/>
      <c r="G433" s="156"/>
      <c r="H433" s="15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row>
    <row r="434" ht="12.75" customHeight="1">
      <c r="A434" s="183"/>
      <c r="B434" s="155"/>
      <c r="C434" s="155"/>
      <c r="D434" s="155"/>
      <c r="E434" s="155"/>
      <c r="F434" s="155"/>
      <c r="G434" s="156"/>
      <c r="H434" s="15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row>
    <row r="435" ht="12.75" customHeight="1">
      <c r="A435" s="183"/>
      <c r="B435" s="155"/>
      <c r="C435" s="155"/>
      <c r="D435" s="155"/>
      <c r="E435" s="155"/>
      <c r="F435" s="155"/>
      <c r="G435" s="156"/>
      <c r="H435" s="15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row>
    <row r="436" ht="12.75" customHeight="1">
      <c r="A436" s="183"/>
      <c r="B436" s="155"/>
      <c r="C436" s="155"/>
      <c r="D436" s="155"/>
      <c r="E436" s="155"/>
      <c r="F436" s="155"/>
      <c r="G436" s="156"/>
      <c r="H436" s="15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row>
    <row r="437" ht="12.75" customHeight="1">
      <c r="A437" s="183"/>
      <c r="B437" s="155"/>
      <c r="C437" s="155"/>
      <c r="D437" s="155"/>
      <c r="E437" s="155"/>
      <c r="F437" s="155"/>
      <c r="G437" s="156"/>
      <c r="H437" s="15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row>
    <row r="438" ht="12.75" customHeight="1">
      <c r="A438" s="183"/>
      <c r="B438" s="155"/>
      <c r="C438" s="155"/>
      <c r="D438" s="155"/>
      <c r="E438" s="155"/>
      <c r="F438" s="155"/>
      <c r="G438" s="156"/>
      <c r="H438" s="15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row>
    <row r="439" ht="12.75" customHeight="1">
      <c r="A439" s="183"/>
      <c r="B439" s="155"/>
      <c r="C439" s="155"/>
      <c r="D439" s="155"/>
      <c r="E439" s="155"/>
      <c r="F439" s="155"/>
      <c r="G439" s="156"/>
      <c r="H439" s="155"/>
      <c r="I439" s="185"/>
      <c r="J439" s="185"/>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row>
    <row r="440" ht="12.75" customHeight="1">
      <c r="A440" s="183"/>
      <c r="B440" s="155"/>
      <c r="C440" s="155"/>
      <c r="D440" s="155"/>
      <c r="E440" s="155"/>
      <c r="F440" s="155"/>
      <c r="G440" s="156"/>
      <c r="H440" s="15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row>
    <row r="441" ht="12.75" customHeight="1">
      <c r="A441" s="183"/>
      <c r="B441" s="155"/>
      <c r="C441" s="155"/>
      <c r="D441" s="155"/>
      <c r="E441" s="155"/>
      <c r="F441" s="155"/>
      <c r="G441" s="156"/>
      <c r="H441" s="155"/>
      <c r="I441" s="185"/>
      <c r="J441" s="185"/>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row>
    <row r="442" ht="12.75" customHeight="1">
      <c r="A442" s="183"/>
      <c r="B442" s="155"/>
      <c r="C442" s="155"/>
      <c r="D442" s="155"/>
      <c r="E442" s="155"/>
      <c r="F442" s="155"/>
      <c r="G442" s="156"/>
      <c r="H442" s="15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row>
    <row r="443" ht="12.75" customHeight="1">
      <c r="A443" s="183"/>
      <c r="B443" s="155"/>
      <c r="C443" s="155"/>
      <c r="D443" s="155"/>
      <c r="E443" s="155"/>
      <c r="F443" s="155"/>
      <c r="G443" s="156"/>
      <c r="H443" s="15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row>
    <row r="444" ht="12.75" customHeight="1">
      <c r="A444" s="183"/>
      <c r="B444" s="155"/>
      <c r="C444" s="155"/>
      <c r="D444" s="155"/>
      <c r="E444" s="155"/>
      <c r="F444" s="155"/>
      <c r="G444" s="156"/>
      <c r="H444" s="15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row>
    <row r="445" ht="12.75" customHeight="1">
      <c r="A445" s="183"/>
      <c r="B445" s="155"/>
      <c r="C445" s="155"/>
      <c r="D445" s="155"/>
      <c r="E445" s="155"/>
      <c r="F445" s="155"/>
      <c r="G445" s="156"/>
      <c r="H445" s="15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row>
    <row r="446" ht="12.75" customHeight="1">
      <c r="A446" s="183"/>
      <c r="B446" s="155"/>
      <c r="C446" s="155"/>
      <c r="D446" s="155"/>
      <c r="E446" s="155"/>
      <c r="F446" s="155"/>
      <c r="G446" s="156"/>
      <c r="H446" s="155"/>
      <c r="I446" s="185"/>
      <c r="J446" s="185"/>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row>
    <row r="447" ht="12.75" customHeight="1">
      <c r="A447" s="183"/>
      <c r="B447" s="155"/>
      <c r="C447" s="155"/>
      <c r="D447" s="155"/>
      <c r="E447" s="155"/>
      <c r="F447" s="155"/>
      <c r="G447" s="156"/>
      <c r="H447" s="155"/>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row>
    <row r="448" ht="12.75" customHeight="1">
      <c r="A448" s="183"/>
      <c r="B448" s="155"/>
      <c r="C448" s="155"/>
      <c r="D448" s="155"/>
      <c r="E448" s="155"/>
      <c r="F448" s="155"/>
      <c r="G448" s="156"/>
      <c r="H448" s="155"/>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row>
    <row r="449" ht="12.75" customHeight="1">
      <c r="A449" s="183"/>
      <c r="B449" s="155"/>
      <c r="C449" s="155"/>
      <c r="D449" s="155"/>
      <c r="E449" s="155"/>
      <c r="F449" s="155"/>
      <c r="G449" s="156"/>
      <c r="H449" s="155"/>
      <c r="I449" s="185"/>
      <c r="J449" s="185"/>
      <c r="K449" s="185"/>
      <c r="L449" s="185"/>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row>
    <row r="450" ht="12.75" customHeight="1">
      <c r="A450" s="183"/>
      <c r="B450" s="155"/>
      <c r="C450" s="155"/>
      <c r="D450" s="155"/>
      <c r="E450" s="155"/>
      <c r="F450" s="155"/>
      <c r="G450" s="156"/>
      <c r="H450" s="155"/>
      <c r="I450" s="185"/>
      <c r="J450" s="185"/>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row>
    <row r="451" ht="12.75" customHeight="1">
      <c r="A451" s="183"/>
      <c r="B451" s="155"/>
      <c r="C451" s="155"/>
      <c r="D451" s="155"/>
      <c r="E451" s="155"/>
      <c r="F451" s="155"/>
      <c r="G451" s="156"/>
      <c r="H451" s="155"/>
      <c r="I451" s="185"/>
      <c r="J451" s="185"/>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row>
    <row r="452" ht="12.75" customHeight="1">
      <c r="A452" s="183"/>
      <c r="B452" s="155"/>
      <c r="C452" s="155"/>
      <c r="D452" s="155"/>
      <c r="E452" s="155"/>
      <c r="F452" s="155"/>
      <c r="G452" s="156"/>
      <c r="H452" s="15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row>
    <row r="453" ht="12.75" customHeight="1">
      <c r="A453" s="183"/>
      <c r="B453" s="155"/>
      <c r="C453" s="155"/>
      <c r="D453" s="155"/>
      <c r="E453" s="155"/>
      <c r="F453" s="155"/>
      <c r="G453" s="156"/>
      <c r="H453" s="15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row>
    <row r="454" ht="12.75" customHeight="1">
      <c r="A454" s="183"/>
      <c r="B454" s="155"/>
      <c r="C454" s="155"/>
      <c r="D454" s="155"/>
      <c r="E454" s="155"/>
      <c r="F454" s="155"/>
      <c r="G454" s="156"/>
      <c r="H454" s="15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row>
    <row r="455" ht="12.75" customHeight="1">
      <c r="A455" s="183"/>
      <c r="B455" s="155"/>
      <c r="C455" s="155"/>
      <c r="D455" s="155"/>
      <c r="E455" s="155"/>
      <c r="F455" s="155"/>
      <c r="G455" s="156"/>
      <c r="H455" s="15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row>
    <row r="456" ht="12.75" customHeight="1">
      <c r="A456" s="183"/>
      <c r="B456" s="155"/>
      <c r="C456" s="155"/>
      <c r="D456" s="155"/>
      <c r="E456" s="155"/>
      <c r="F456" s="155"/>
      <c r="G456" s="156"/>
      <c r="H456" s="15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row>
    <row r="457" ht="12.75" customHeight="1">
      <c r="A457" s="183"/>
      <c r="B457" s="155"/>
      <c r="C457" s="155"/>
      <c r="D457" s="155"/>
      <c r="E457" s="155"/>
      <c r="F457" s="155"/>
      <c r="G457" s="156"/>
      <c r="H457" s="15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row>
    <row r="458" ht="12.75" customHeight="1">
      <c r="A458" s="183"/>
      <c r="B458" s="155"/>
      <c r="C458" s="155"/>
      <c r="D458" s="155"/>
      <c r="E458" s="155"/>
      <c r="F458" s="155"/>
      <c r="G458" s="156"/>
      <c r="H458" s="15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row>
    <row r="459" ht="12.75" customHeight="1">
      <c r="A459" s="183"/>
      <c r="B459" s="155"/>
      <c r="C459" s="155"/>
      <c r="D459" s="155"/>
      <c r="E459" s="155"/>
      <c r="F459" s="155"/>
      <c r="G459" s="156"/>
      <c r="H459" s="15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row>
    <row r="460" ht="12.75" customHeight="1">
      <c r="A460" s="183"/>
      <c r="B460" s="155"/>
      <c r="C460" s="155"/>
      <c r="D460" s="155"/>
      <c r="E460" s="155"/>
      <c r="F460" s="155"/>
      <c r="G460" s="156"/>
      <c r="H460" s="15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row>
    <row r="461" ht="12.75" customHeight="1">
      <c r="A461" s="183"/>
      <c r="B461" s="155"/>
      <c r="C461" s="155"/>
      <c r="D461" s="155"/>
      <c r="E461" s="155"/>
      <c r="F461" s="155"/>
      <c r="G461" s="156"/>
      <c r="H461" s="15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row>
    <row r="462" ht="12.75" customHeight="1">
      <c r="A462" s="183"/>
      <c r="B462" s="155"/>
      <c r="C462" s="155"/>
      <c r="D462" s="155"/>
      <c r="E462" s="155"/>
      <c r="F462" s="155"/>
      <c r="G462" s="156"/>
      <c r="H462" s="15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row>
    <row r="463" ht="12.75" customHeight="1">
      <c r="A463" s="183"/>
      <c r="B463" s="155"/>
      <c r="C463" s="155"/>
      <c r="D463" s="155"/>
      <c r="E463" s="155"/>
      <c r="F463" s="155"/>
      <c r="G463" s="156"/>
      <c r="H463" s="15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row>
    <row r="464" ht="12.75" customHeight="1">
      <c r="A464" s="183"/>
      <c r="B464" s="155"/>
      <c r="C464" s="155"/>
      <c r="D464" s="155"/>
      <c r="E464" s="155"/>
      <c r="F464" s="155"/>
      <c r="G464" s="156"/>
      <c r="H464" s="155"/>
      <c r="I464" s="185"/>
      <c r="J464" s="185"/>
      <c r="K464" s="185"/>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row>
    <row r="465" ht="12.75" customHeight="1">
      <c r="A465" s="183"/>
      <c r="B465" s="155"/>
      <c r="C465" s="155"/>
      <c r="D465" s="155"/>
      <c r="E465" s="155"/>
      <c r="F465" s="155"/>
      <c r="G465" s="156"/>
      <c r="H465" s="155"/>
      <c r="I465" s="185"/>
      <c r="J465" s="185"/>
      <c r="K465" s="185"/>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row>
    <row r="466" ht="12.75" customHeight="1">
      <c r="A466" s="183"/>
      <c r="B466" s="155"/>
      <c r="C466" s="155"/>
      <c r="D466" s="155"/>
      <c r="E466" s="155"/>
      <c r="F466" s="155"/>
      <c r="G466" s="156"/>
      <c r="H466" s="15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row>
    <row r="467" ht="12.75" customHeight="1">
      <c r="A467" s="183"/>
      <c r="B467" s="155"/>
      <c r="C467" s="155"/>
      <c r="D467" s="155"/>
      <c r="E467" s="155"/>
      <c r="F467" s="155"/>
      <c r="G467" s="156"/>
      <c r="H467" s="15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row>
    <row r="468" ht="12.75" customHeight="1">
      <c r="A468" s="183"/>
      <c r="B468" s="155"/>
      <c r="C468" s="155"/>
      <c r="D468" s="155"/>
      <c r="E468" s="155"/>
      <c r="F468" s="155"/>
      <c r="G468" s="156"/>
      <c r="H468" s="15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row>
    <row r="469" ht="12.75" customHeight="1">
      <c r="A469" s="183"/>
      <c r="B469" s="155"/>
      <c r="C469" s="155"/>
      <c r="D469" s="155"/>
      <c r="E469" s="155"/>
      <c r="F469" s="155"/>
      <c r="G469" s="156"/>
      <c r="H469" s="15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row>
    <row r="470" ht="12.75" customHeight="1">
      <c r="A470" s="183"/>
      <c r="B470" s="155"/>
      <c r="C470" s="155"/>
      <c r="D470" s="155"/>
      <c r="E470" s="155"/>
      <c r="F470" s="155"/>
      <c r="G470" s="156"/>
      <c r="H470" s="15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row>
    <row r="471" ht="12.75" customHeight="1">
      <c r="A471" s="183"/>
      <c r="B471" s="155"/>
      <c r="C471" s="155"/>
      <c r="D471" s="155"/>
      <c r="E471" s="155"/>
      <c r="F471" s="155"/>
      <c r="G471" s="156"/>
      <c r="H471" s="15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row>
    <row r="472" ht="12.75" customHeight="1">
      <c r="A472" s="183"/>
      <c r="B472" s="155"/>
      <c r="C472" s="155"/>
      <c r="D472" s="155"/>
      <c r="E472" s="155"/>
      <c r="F472" s="155"/>
      <c r="G472" s="156"/>
      <c r="H472" s="15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row>
    <row r="473" ht="12.75" customHeight="1">
      <c r="A473" s="183"/>
      <c r="B473" s="155"/>
      <c r="C473" s="155"/>
      <c r="D473" s="155"/>
      <c r="E473" s="155"/>
      <c r="F473" s="155"/>
      <c r="G473" s="156"/>
      <c r="H473" s="15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row>
    <row r="474" ht="12.75" customHeight="1">
      <c r="A474" s="183"/>
      <c r="B474" s="155"/>
      <c r="C474" s="155"/>
      <c r="D474" s="155"/>
      <c r="E474" s="155"/>
      <c r="F474" s="155"/>
      <c r="G474" s="156"/>
      <c r="H474" s="15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row>
    <row r="475" ht="12.75" customHeight="1">
      <c r="A475" s="183"/>
      <c r="B475" s="155"/>
      <c r="C475" s="155"/>
      <c r="D475" s="155"/>
      <c r="E475" s="155"/>
      <c r="F475" s="155"/>
      <c r="G475" s="156"/>
      <c r="H475" s="15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row>
    <row r="476" ht="12.75" customHeight="1">
      <c r="A476" s="183"/>
      <c r="B476" s="155"/>
      <c r="C476" s="155"/>
      <c r="D476" s="155"/>
      <c r="E476" s="155"/>
      <c r="F476" s="155"/>
      <c r="G476" s="156"/>
      <c r="H476" s="15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row>
    <row r="477" ht="12.75" customHeight="1">
      <c r="A477" s="183"/>
      <c r="B477" s="155"/>
      <c r="C477" s="155"/>
      <c r="D477" s="155"/>
      <c r="E477" s="155"/>
      <c r="F477" s="155"/>
      <c r="G477" s="156"/>
      <c r="H477" s="155"/>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row>
    <row r="478" ht="12.75" customHeight="1">
      <c r="A478" s="183"/>
      <c r="B478" s="155"/>
      <c r="C478" s="155"/>
      <c r="D478" s="155"/>
      <c r="E478" s="155"/>
      <c r="F478" s="155"/>
      <c r="G478" s="156"/>
      <c r="H478" s="15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row>
    <row r="479" ht="12.75" customHeight="1">
      <c r="A479" s="183"/>
      <c r="B479" s="155"/>
      <c r="C479" s="155"/>
      <c r="D479" s="155"/>
      <c r="E479" s="155"/>
      <c r="F479" s="155"/>
      <c r="G479" s="156"/>
      <c r="H479" s="155"/>
      <c r="I479" s="185"/>
      <c r="J479" s="185"/>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row>
    <row r="480" ht="12.75" customHeight="1">
      <c r="A480" s="183"/>
      <c r="B480" s="155"/>
      <c r="C480" s="155"/>
      <c r="D480" s="155"/>
      <c r="E480" s="155"/>
      <c r="F480" s="155"/>
      <c r="G480" s="156"/>
      <c r="H480" s="15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row>
    <row r="481" ht="12.75" customHeight="1">
      <c r="A481" s="183"/>
      <c r="B481" s="155"/>
      <c r="C481" s="155"/>
      <c r="D481" s="155"/>
      <c r="E481" s="155"/>
      <c r="F481" s="155"/>
      <c r="G481" s="156"/>
      <c r="H481" s="15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row>
    <row r="482" ht="12.75" customHeight="1">
      <c r="A482" s="183"/>
      <c r="B482" s="155"/>
      <c r="C482" s="155"/>
      <c r="D482" s="155"/>
      <c r="E482" s="155"/>
      <c r="F482" s="155"/>
      <c r="G482" s="156"/>
      <c r="H482" s="15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row>
    <row r="483" ht="12.75" customHeight="1">
      <c r="A483" s="183"/>
      <c r="B483" s="155"/>
      <c r="C483" s="155"/>
      <c r="D483" s="155"/>
      <c r="E483" s="155"/>
      <c r="F483" s="155"/>
      <c r="G483" s="156"/>
      <c r="H483" s="15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row>
    <row r="484" ht="12.75" customHeight="1">
      <c r="A484" s="183"/>
      <c r="B484" s="155"/>
      <c r="C484" s="155"/>
      <c r="D484" s="155"/>
      <c r="E484" s="155"/>
      <c r="F484" s="155"/>
      <c r="G484" s="156"/>
      <c r="H484" s="155"/>
      <c r="I484" s="185"/>
      <c r="J484" s="185"/>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row>
    <row r="485" ht="12.75" customHeight="1">
      <c r="A485" s="183"/>
      <c r="B485" s="155"/>
      <c r="C485" s="155"/>
      <c r="D485" s="155"/>
      <c r="E485" s="155"/>
      <c r="F485" s="155"/>
      <c r="G485" s="156"/>
      <c r="H485" s="155"/>
      <c r="I485" s="185"/>
      <c r="J485" s="185"/>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row>
    <row r="486" ht="12.75" customHeight="1">
      <c r="A486" s="183"/>
      <c r="B486" s="155"/>
      <c r="C486" s="155"/>
      <c r="D486" s="155"/>
      <c r="E486" s="155"/>
      <c r="F486" s="155"/>
      <c r="G486" s="156"/>
      <c r="H486" s="15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row>
    <row r="487" ht="12.75" customHeight="1">
      <c r="A487" s="183"/>
      <c r="B487" s="155"/>
      <c r="C487" s="155"/>
      <c r="D487" s="155"/>
      <c r="E487" s="155"/>
      <c r="F487" s="155"/>
      <c r="G487" s="156"/>
      <c r="H487" s="15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row>
    <row r="488" ht="12.75" customHeight="1">
      <c r="A488" s="183"/>
      <c r="B488" s="155"/>
      <c r="C488" s="155"/>
      <c r="D488" s="155"/>
      <c r="E488" s="155"/>
      <c r="F488" s="155"/>
      <c r="G488" s="156"/>
      <c r="H488" s="155"/>
      <c r="I488" s="185"/>
      <c r="J488" s="185"/>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row>
    <row r="489" ht="12.75" customHeight="1">
      <c r="A489" s="183"/>
      <c r="B489" s="155"/>
      <c r="C489" s="155"/>
      <c r="D489" s="155"/>
      <c r="E489" s="155"/>
      <c r="F489" s="155"/>
      <c r="G489" s="156"/>
      <c r="H489" s="15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row>
    <row r="490" ht="12.75" customHeight="1">
      <c r="A490" s="183"/>
      <c r="B490" s="155"/>
      <c r="C490" s="155"/>
      <c r="D490" s="155"/>
      <c r="E490" s="155"/>
      <c r="F490" s="155"/>
      <c r="G490" s="156"/>
      <c r="H490" s="155"/>
      <c r="I490" s="185"/>
      <c r="J490" s="185"/>
      <c r="K490" s="185"/>
      <c r="L490" s="185"/>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row>
    <row r="491" ht="12.75" customHeight="1">
      <c r="A491" s="183"/>
      <c r="B491" s="155"/>
      <c r="C491" s="155"/>
      <c r="D491" s="155"/>
      <c r="E491" s="155"/>
      <c r="F491" s="155"/>
      <c r="G491" s="156"/>
      <c r="H491" s="155"/>
      <c r="I491" s="185"/>
      <c r="J491" s="185"/>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row>
    <row r="492" ht="12.75" customHeight="1">
      <c r="A492" s="183"/>
      <c r="B492" s="155"/>
      <c r="C492" s="155"/>
      <c r="D492" s="155"/>
      <c r="E492" s="155"/>
      <c r="F492" s="155"/>
      <c r="G492" s="156"/>
      <c r="H492" s="155"/>
      <c r="I492" s="185"/>
      <c r="J492" s="185"/>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row>
    <row r="493" ht="12.75" customHeight="1">
      <c r="A493" s="183"/>
      <c r="B493" s="155"/>
      <c r="C493" s="155"/>
      <c r="D493" s="155"/>
      <c r="E493" s="155"/>
      <c r="F493" s="155"/>
      <c r="G493" s="156"/>
      <c r="H493" s="155"/>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row>
    <row r="494" ht="12.75" customHeight="1">
      <c r="A494" s="183"/>
      <c r="B494" s="155"/>
      <c r="C494" s="155"/>
      <c r="D494" s="155"/>
      <c r="E494" s="155"/>
      <c r="F494" s="155"/>
      <c r="G494" s="156"/>
      <c r="H494" s="155"/>
      <c r="I494" s="185"/>
      <c r="J494" s="185"/>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row>
    <row r="495" ht="12.75" customHeight="1">
      <c r="A495" s="183"/>
      <c r="B495" s="155"/>
      <c r="C495" s="155"/>
      <c r="D495" s="155"/>
      <c r="E495" s="155"/>
      <c r="F495" s="155"/>
      <c r="G495" s="156"/>
      <c r="H495" s="15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row>
    <row r="496" ht="12.75" customHeight="1">
      <c r="A496" s="183"/>
      <c r="B496" s="155"/>
      <c r="C496" s="155"/>
      <c r="D496" s="155"/>
      <c r="E496" s="155"/>
      <c r="F496" s="155"/>
      <c r="G496" s="156"/>
      <c r="H496" s="155"/>
      <c r="I496" s="185"/>
      <c r="J496" s="185"/>
      <c r="K496" s="185"/>
      <c r="L496" s="185"/>
      <c r="M496" s="185"/>
      <c r="N496" s="185"/>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row>
    <row r="497" ht="12.75" customHeight="1">
      <c r="A497" s="183"/>
      <c r="B497" s="155"/>
      <c r="C497" s="155"/>
      <c r="D497" s="155"/>
      <c r="E497" s="155"/>
      <c r="F497" s="155"/>
      <c r="G497" s="156"/>
      <c r="H497" s="155"/>
      <c r="I497" s="185"/>
      <c r="J497" s="185"/>
      <c r="K497" s="185"/>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row>
    <row r="498" ht="12.75" customHeight="1">
      <c r="A498" s="183"/>
      <c r="B498" s="155"/>
      <c r="C498" s="155"/>
      <c r="D498" s="155"/>
      <c r="E498" s="155"/>
      <c r="F498" s="155"/>
      <c r="G498" s="156"/>
      <c r="H498" s="15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row>
    <row r="499" ht="12.75" customHeight="1">
      <c r="A499" s="183"/>
      <c r="B499" s="155"/>
      <c r="C499" s="155"/>
      <c r="D499" s="155"/>
      <c r="E499" s="155"/>
      <c r="F499" s="155"/>
      <c r="G499" s="156"/>
      <c r="H499" s="155"/>
      <c r="I499" s="185"/>
      <c r="J499" s="185"/>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row>
    <row r="500" ht="12.75" customHeight="1">
      <c r="A500" s="183"/>
      <c r="B500" s="155"/>
      <c r="C500" s="155"/>
      <c r="D500" s="155"/>
      <c r="E500" s="155"/>
      <c r="F500" s="155"/>
      <c r="G500" s="156"/>
      <c r="H500" s="155"/>
      <c r="I500" s="185"/>
      <c r="J500" s="185"/>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row>
    <row r="501" ht="12.75" customHeight="1">
      <c r="A501" s="183"/>
      <c r="B501" s="155"/>
      <c r="C501" s="155"/>
      <c r="D501" s="155"/>
      <c r="E501" s="155"/>
      <c r="F501" s="155"/>
      <c r="G501" s="156"/>
      <c r="H501" s="155"/>
      <c r="I501" s="185"/>
      <c r="J501" s="185"/>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row>
    <row r="502" ht="12.75" customHeight="1">
      <c r="A502" s="183"/>
      <c r="B502" s="155"/>
      <c r="C502" s="155"/>
      <c r="D502" s="155"/>
      <c r="E502" s="155"/>
      <c r="F502" s="155"/>
      <c r="G502" s="156"/>
      <c r="H502" s="15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row>
    <row r="503" ht="12.75" customHeight="1">
      <c r="A503" s="183"/>
      <c r="B503" s="155"/>
      <c r="C503" s="155"/>
      <c r="D503" s="155"/>
      <c r="E503" s="155"/>
      <c r="F503" s="155"/>
      <c r="G503" s="156"/>
      <c r="H503" s="155"/>
      <c r="I503" s="185"/>
      <c r="J503" s="185"/>
      <c r="K503" s="185"/>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row>
    <row r="504" ht="12.75" customHeight="1">
      <c r="A504" s="183"/>
      <c r="B504" s="155"/>
      <c r="C504" s="155"/>
      <c r="D504" s="155"/>
      <c r="E504" s="155"/>
      <c r="F504" s="155"/>
      <c r="G504" s="156"/>
      <c r="H504" s="155"/>
      <c r="I504" s="185"/>
      <c r="J504" s="185"/>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row>
    <row r="505" ht="12.75" customHeight="1">
      <c r="A505" s="183"/>
      <c r="B505" s="155"/>
      <c r="C505" s="155"/>
      <c r="D505" s="155"/>
      <c r="E505" s="155"/>
      <c r="F505" s="155"/>
      <c r="G505" s="156"/>
      <c r="H505" s="15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row>
    <row r="506" ht="12.75" customHeight="1">
      <c r="A506" s="183"/>
      <c r="B506" s="155"/>
      <c r="C506" s="155"/>
      <c r="D506" s="155"/>
      <c r="E506" s="155"/>
      <c r="F506" s="155"/>
      <c r="G506" s="156"/>
      <c r="H506" s="155"/>
      <c r="I506" s="185"/>
      <c r="J506" s="185"/>
      <c r="K506" s="185"/>
      <c r="L506" s="185"/>
      <c r="M506" s="185"/>
      <c r="N506" s="185"/>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row>
    <row r="507" ht="12.75" customHeight="1">
      <c r="A507" s="183"/>
      <c r="B507" s="155"/>
      <c r="C507" s="155"/>
      <c r="D507" s="155"/>
      <c r="E507" s="155"/>
      <c r="F507" s="155"/>
      <c r="G507" s="156"/>
      <c r="H507" s="155"/>
      <c r="I507" s="185"/>
      <c r="J507" s="185"/>
      <c r="K507" s="185"/>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row>
    <row r="508" ht="12.75" customHeight="1">
      <c r="A508" s="183"/>
      <c r="B508" s="155"/>
      <c r="C508" s="155"/>
      <c r="D508" s="155"/>
      <c r="E508" s="155"/>
      <c r="F508" s="155"/>
      <c r="G508" s="156"/>
      <c r="H508" s="155"/>
      <c r="I508" s="185"/>
      <c r="J508" s="185"/>
      <c r="K508" s="185"/>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row>
    <row r="509" ht="12.75" customHeight="1">
      <c r="A509" s="183"/>
      <c r="B509" s="155"/>
      <c r="C509" s="155"/>
      <c r="D509" s="155"/>
      <c r="E509" s="155"/>
      <c r="F509" s="155"/>
      <c r="G509" s="156"/>
      <c r="H509" s="155"/>
      <c r="I509" s="185"/>
      <c r="J509" s="185"/>
      <c r="K509" s="185"/>
      <c r="L509" s="185"/>
      <c r="M509" s="185"/>
      <c r="N509" s="185"/>
      <c r="O509" s="185"/>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row>
    <row r="510" ht="12.75" customHeight="1">
      <c r="A510" s="183"/>
      <c r="B510" s="155"/>
      <c r="C510" s="155"/>
      <c r="D510" s="155"/>
      <c r="E510" s="155"/>
      <c r="F510" s="155"/>
      <c r="G510" s="156"/>
      <c r="H510" s="155"/>
      <c r="I510" s="185"/>
      <c r="J510" s="185"/>
      <c r="K510" s="185"/>
      <c r="L510" s="185"/>
      <c r="M510" s="185"/>
      <c r="N510" s="185"/>
      <c r="O510" s="185"/>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row>
    <row r="511" ht="12.75" customHeight="1">
      <c r="A511" s="183"/>
      <c r="B511" s="155"/>
      <c r="C511" s="155"/>
      <c r="D511" s="155"/>
      <c r="E511" s="155"/>
      <c r="F511" s="155"/>
      <c r="G511" s="156"/>
      <c r="H511" s="155"/>
      <c r="I511" s="185"/>
      <c r="J511" s="185"/>
      <c r="K511" s="185"/>
      <c r="L511" s="185"/>
      <c r="M511" s="185"/>
      <c r="N511" s="185"/>
      <c r="O511" s="185"/>
      <c r="P511" s="185"/>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row>
    <row r="512" ht="12.75" customHeight="1">
      <c r="A512" s="183"/>
      <c r="B512" s="155"/>
      <c r="C512" s="155"/>
      <c r="D512" s="155"/>
      <c r="E512" s="155"/>
      <c r="F512" s="155"/>
      <c r="G512" s="156"/>
      <c r="H512" s="155"/>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row>
    <row r="513" ht="12.75" customHeight="1">
      <c r="A513" s="183"/>
      <c r="B513" s="155"/>
      <c r="C513" s="155"/>
      <c r="D513" s="155"/>
      <c r="E513" s="155"/>
      <c r="F513" s="155"/>
      <c r="G513" s="156"/>
      <c r="H513" s="155"/>
      <c r="I513" s="185"/>
      <c r="J513" s="185"/>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row>
    <row r="514" ht="12.75" customHeight="1">
      <c r="A514" s="183"/>
      <c r="B514" s="155"/>
      <c r="C514" s="155"/>
      <c r="D514" s="155"/>
      <c r="E514" s="155"/>
      <c r="F514" s="155"/>
      <c r="G514" s="156"/>
      <c r="H514" s="155"/>
      <c r="I514" s="185"/>
      <c r="J514" s="185"/>
      <c r="K514" s="185"/>
      <c r="L514" s="185"/>
      <c r="M514" s="185"/>
      <c r="N514" s="185"/>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row>
    <row r="515" ht="12.75" customHeight="1">
      <c r="A515" s="183"/>
      <c r="B515" s="155"/>
      <c r="C515" s="155"/>
      <c r="D515" s="155"/>
      <c r="E515" s="155"/>
      <c r="F515" s="155"/>
      <c r="G515" s="156"/>
      <c r="H515" s="155"/>
      <c r="I515" s="185"/>
      <c r="J515" s="185"/>
      <c r="K515" s="185"/>
      <c r="L515" s="185"/>
      <c r="M515" s="185"/>
      <c r="N515" s="185"/>
      <c r="O515" s="185"/>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row>
    <row r="516" ht="12.75" customHeight="1">
      <c r="A516" s="183"/>
      <c r="B516" s="155"/>
      <c r="C516" s="155"/>
      <c r="D516" s="155"/>
      <c r="E516" s="155"/>
      <c r="F516" s="155"/>
      <c r="G516" s="156"/>
      <c r="H516" s="15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row>
    <row r="517" ht="12.75" customHeight="1">
      <c r="A517" s="183"/>
      <c r="B517" s="155"/>
      <c r="C517" s="155"/>
      <c r="D517" s="155"/>
      <c r="E517" s="155"/>
      <c r="F517" s="155"/>
      <c r="G517" s="156"/>
      <c r="H517" s="155"/>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row>
    <row r="518" ht="12.75" customHeight="1">
      <c r="A518" s="183"/>
      <c r="B518" s="155"/>
      <c r="C518" s="155"/>
      <c r="D518" s="155"/>
      <c r="E518" s="155"/>
      <c r="F518" s="155"/>
      <c r="G518" s="156"/>
      <c r="H518" s="155"/>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row>
    <row r="519" ht="12.75" customHeight="1">
      <c r="A519" s="183"/>
      <c r="B519" s="155"/>
      <c r="C519" s="155"/>
      <c r="D519" s="155"/>
      <c r="E519" s="155"/>
      <c r="F519" s="155"/>
      <c r="G519" s="156"/>
      <c r="H519" s="155"/>
      <c r="I519" s="185"/>
      <c r="J519" s="185"/>
      <c r="K519" s="185"/>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row>
    <row r="520" ht="12.75" customHeight="1">
      <c r="A520" s="183"/>
      <c r="B520" s="155"/>
      <c r="C520" s="155"/>
      <c r="D520" s="155"/>
      <c r="E520" s="155"/>
      <c r="F520" s="155"/>
      <c r="G520" s="156"/>
      <c r="H520" s="155"/>
      <c r="I520" s="185"/>
      <c r="J520" s="185"/>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row>
    <row r="521" ht="12.75" customHeight="1">
      <c r="A521" s="183"/>
      <c r="B521" s="155"/>
      <c r="C521" s="155"/>
      <c r="D521" s="155"/>
      <c r="E521" s="155"/>
      <c r="F521" s="155"/>
      <c r="G521" s="156"/>
      <c r="H521" s="155"/>
      <c r="I521" s="185"/>
      <c r="J521" s="185"/>
      <c r="K521" s="185"/>
      <c r="L521" s="185"/>
      <c r="M521" s="185"/>
      <c r="N521" s="185"/>
      <c r="O521" s="185"/>
      <c r="P521" s="185"/>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row>
    <row r="522" ht="12.75" customHeight="1">
      <c r="A522" s="183"/>
      <c r="B522" s="155"/>
      <c r="C522" s="155"/>
      <c r="D522" s="155"/>
      <c r="E522" s="155"/>
      <c r="F522" s="155"/>
      <c r="G522" s="156"/>
      <c r="H522" s="155"/>
      <c r="I522" s="185"/>
      <c r="J522" s="185"/>
      <c r="K522" s="185"/>
      <c r="L522" s="185"/>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row>
    <row r="523" ht="12.75" customHeight="1">
      <c r="A523" s="183"/>
      <c r="B523" s="155"/>
      <c r="C523" s="155"/>
      <c r="D523" s="155"/>
      <c r="E523" s="155"/>
      <c r="F523" s="155"/>
      <c r="G523" s="156"/>
      <c r="H523" s="155"/>
      <c r="I523" s="185"/>
      <c r="J523" s="185"/>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row>
    <row r="524" ht="12.75" customHeight="1">
      <c r="A524" s="183"/>
      <c r="B524" s="155"/>
      <c r="C524" s="155"/>
      <c r="D524" s="155"/>
      <c r="E524" s="155"/>
      <c r="F524" s="155"/>
      <c r="G524" s="156"/>
      <c r="H524" s="155"/>
      <c r="I524" s="185"/>
      <c r="J524" s="185"/>
      <c r="K524" s="185"/>
      <c r="L524" s="185"/>
      <c r="M524" s="185"/>
      <c r="N524" s="185"/>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row>
    <row r="525" ht="12.75" customHeight="1">
      <c r="A525" s="183"/>
      <c r="B525" s="155"/>
      <c r="C525" s="155"/>
      <c r="D525" s="155"/>
      <c r="E525" s="155"/>
      <c r="F525" s="155"/>
      <c r="G525" s="156"/>
      <c r="H525" s="155"/>
      <c r="I525" s="185"/>
      <c r="J525" s="185"/>
      <c r="K525" s="185"/>
      <c r="L525" s="185"/>
      <c r="M525" s="185"/>
      <c r="N525" s="185"/>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row>
    <row r="526" ht="12.75" customHeight="1">
      <c r="A526" s="183"/>
      <c r="B526" s="155"/>
      <c r="C526" s="155"/>
      <c r="D526" s="155"/>
      <c r="E526" s="155"/>
      <c r="F526" s="155"/>
      <c r="G526" s="156"/>
      <c r="H526" s="155"/>
      <c r="I526" s="185"/>
      <c r="J526" s="185"/>
      <c r="K526" s="185"/>
      <c r="L526" s="185"/>
      <c r="M526" s="185"/>
      <c r="N526" s="185"/>
      <c r="O526" s="185"/>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row>
    <row r="527" ht="12.75" customHeight="1">
      <c r="A527" s="183"/>
      <c r="B527" s="155"/>
      <c r="C527" s="155"/>
      <c r="D527" s="155"/>
      <c r="E527" s="155"/>
      <c r="F527" s="155"/>
      <c r="G527" s="156"/>
      <c r="H527" s="155"/>
      <c r="I527" s="185"/>
      <c r="J527" s="185"/>
      <c r="K527" s="185"/>
      <c r="L527" s="185"/>
      <c r="M527" s="185"/>
      <c r="N527" s="185"/>
      <c r="O527" s="185"/>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row>
    <row r="528" ht="12.75" customHeight="1">
      <c r="A528" s="183"/>
      <c r="B528" s="155"/>
      <c r="C528" s="155"/>
      <c r="D528" s="155"/>
      <c r="E528" s="155"/>
      <c r="F528" s="155"/>
      <c r="G528" s="156"/>
      <c r="H528" s="155"/>
      <c r="I528" s="185"/>
      <c r="J528" s="185"/>
      <c r="K528" s="185"/>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row>
    <row r="529" ht="12.75" customHeight="1">
      <c r="A529" s="183"/>
      <c r="B529" s="155"/>
      <c r="C529" s="155"/>
      <c r="D529" s="155"/>
      <c r="E529" s="155"/>
      <c r="F529" s="155"/>
      <c r="G529" s="156"/>
      <c r="H529" s="155"/>
      <c r="I529" s="185"/>
      <c r="J529" s="185"/>
      <c r="K529" s="185"/>
      <c r="L529" s="185"/>
      <c r="M529" s="185"/>
      <c r="N529" s="185"/>
      <c r="O529" s="185"/>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row>
    <row r="530" ht="12.75" customHeight="1">
      <c r="A530" s="183"/>
      <c r="B530" s="155"/>
      <c r="C530" s="155"/>
      <c r="D530" s="155"/>
      <c r="E530" s="155"/>
      <c r="F530" s="155"/>
      <c r="G530" s="156"/>
      <c r="H530" s="155"/>
      <c r="I530" s="185"/>
      <c r="J530" s="185"/>
      <c r="K530" s="185"/>
      <c r="L530" s="185"/>
      <c r="M530" s="185"/>
      <c r="N530" s="185"/>
      <c r="O530" s="185"/>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row>
    <row r="531" ht="12.75" customHeight="1">
      <c r="A531" s="183"/>
      <c r="B531" s="155"/>
      <c r="C531" s="155"/>
      <c r="D531" s="155"/>
      <c r="E531" s="155"/>
      <c r="F531" s="155"/>
      <c r="G531" s="156"/>
      <c r="H531" s="155"/>
      <c r="I531" s="185"/>
      <c r="J531" s="185"/>
      <c r="K531" s="185"/>
      <c r="L531" s="185"/>
      <c r="M531" s="185"/>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row>
    <row r="532" ht="12.75" customHeight="1">
      <c r="A532" s="183"/>
      <c r="B532" s="155"/>
      <c r="C532" s="155"/>
      <c r="D532" s="155"/>
      <c r="E532" s="155"/>
      <c r="F532" s="155"/>
      <c r="G532" s="156"/>
      <c r="H532" s="155"/>
      <c r="I532" s="185"/>
      <c r="J532" s="185"/>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row>
    <row r="533" ht="12.75" customHeight="1">
      <c r="A533" s="183"/>
      <c r="B533" s="155"/>
      <c r="C533" s="155"/>
      <c r="D533" s="155"/>
      <c r="E533" s="155"/>
      <c r="F533" s="155"/>
      <c r="G533" s="156"/>
      <c r="H533" s="155"/>
      <c r="I533" s="185"/>
      <c r="J533" s="185"/>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row>
    <row r="534" ht="12.75" customHeight="1">
      <c r="A534" s="183"/>
      <c r="B534" s="155"/>
      <c r="C534" s="155"/>
      <c r="D534" s="155"/>
      <c r="E534" s="155"/>
      <c r="F534" s="155"/>
      <c r="G534" s="156"/>
      <c r="H534" s="155"/>
      <c r="I534" s="185"/>
      <c r="J534" s="185"/>
      <c r="K534" s="185"/>
      <c r="L534" s="185"/>
      <c r="M534" s="185"/>
      <c r="N534" s="185"/>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row>
    <row r="535" ht="12.75" customHeight="1">
      <c r="A535" s="183"/>
      <c r="B535" s="155"/>
      <c r="C535" s="155"/>
      <c r="D535" s="155"/>
      <c r="E535" s="155"/>
      <c r="F535" s="155"/>
      <c r="G535" s="156"/>
      <c r="H535" s="15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row>
    <row r="536" ht="12.75" customHeight="1">
      <c r="A536" s="183"/>
      <c r="B536" s="155"/>
      <c r="C536" s="155"/>
      <c r="D536" s="155"/>
      <c r="E536" s="155"/>
      <c r="F536" s="155"/>
      <c r="G536" s="156"/>
      <c r="H536" s="15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row>
    <row r="537" ht="12.75" customHeight="1">
      <c r="A537" s="183"/>
      <c r="B537" s="155"/>
      <c r="C537" s="155"/>
      <c r="D537" s="155"/>
      <c r="E537" s="155"/>
      <c r="F537" s="155"/>
      <c r="G537" s="156"/>
      <c r="H537" s="15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row>
    <row r="538" ht="12.75" customHeight="1">
      <c r="A538" s="183"/>
      <c r="B538" s="155"/>
      <c r="C538" s="155"/>
      <c r="D538" s="155"/>
      <c r="E538" s="155"/>
      <c r="F538" s="155"/>
      <c r="G538" s="156"/>
      <c r="H538" s="15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row>
    <row r="539" ht="12.75" customHeight="1">
      <c r="A539" s="183"/>
      <c r="B539" s="155"/>
      <c r="C539" s="155"/>
      <c r="D539" s="155"/>
      <c r="E539" s="155"/>
      <c r="F539" s="155"/>
      <c r="G539" s="156"/>
      <c r="H539" s="155"/>
      <c r="I539" s="185"/>
      <c r="J539" s="185"/>
      <c r="K539" s="185"/>
      <c r="L539" s="185"/>
      <c r="M539" s="185"/>
      <c r="N539" s="185"/>
      <c r="O539" s="185"/>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row>
    <row r="540" ht="12.75" customHeight="1">
      <c r="A540" s="183"/>
      <c r="B540" s="155"/>
      <c r="C540" s="155"/>
      <c r="D540" s="155"/>
      <c r="E540" s="155"/>
      <c r="F540" s="155"/>
      <c r="G540" s="156"/>
      <c r="H540" s="155"/>
      <c r="I540" s="185"/>
      <c r="J540" s="185"/>
      <c r="K540" s="185"/>
      <c r="L540" s="185"/>
      <c r="M540" s="185"/>
      <c r="N540" s="185"/>
      <c r="O540" s="185"/>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row>
    <row r="541" ht="12.75" customHeight="1">
      <c r="A541" s="183"/>
      <c r="B541" s="155"/>
      <c r="C541" s="155"/>
      <c r="D541" s="155"/>
      <c r="E541" s="155"/>
      <c r="F541" s="155"/>
      <c r="G541" s="156"/>
      <c r="H541" s="155"/>
      <c r="I541" s="185"/>
      <c r="J541" s="185"/>
      <c r="K541" s="185"/>
      <c r="L541" s="185"/>
      <c r="M541" s="185"/>
      <c r="N541" s="185"/>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row>
    <row r="542" ht="12.75" customHeight="1">
      <c r="A542" s="183"/>
      <c r="B542" s="155"/>
      <c r="C542" s="155"/>
      <c r="D542" s="155"/>
      <c r="E542" s="155"/>
      <c r="F542" s="155"/>
      <c r="G542" s="156"/>
      <c r="H542" s="155"/>
      <c r="I542" s="185"/>
      <c r="J542" s="185"/>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row>
    <row r="543" ht="12.75" customHeight="1">
      <c r="A543" s="183"/>
      <c r="B543" s="155"/>
      <c r="C543" s="155"/>
      <c r="D543" s="155"/>
      <c r="E543" s="155"/>
      <c r="F543" s="155"/>
      <c r="G543" s="156"/>
      <c r="H543" s="155"/>
      <c r="I543" s="185"/>
      <c r="J543" s="185"/>
      <c r="K543" s="185"/>
      <c r="L543" s="185"/>
      <c r="M543" s="185"/>
      <c r="N543" s="185"/>
      <c r="O543" s="185"/>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row>
    <row r="544" ht="12.75" customHeight="1">
      <c r="A544" s="183"/>
      <c r="B544" s="155"/>
      <c r="C544" s="155"/>
      <c r="D544" s="155"/>
      <c r="E544" s="155"/>
      <c r="F544" s="155"/>
      <c r="G544" s="156"/>
      <c r="H544" s="155"/>
      <c r="I544" s="185"/>
      <c r="J544" s="185"/>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row>
    <row r="545" ht="12.75" customHeight="1">
      <c r="A545" s="183"/>
      <c r="B545" s="155"/>
      <c r="C545" s="155"/>
      <c r="D545" s="155"/>
      <c r="E545" s="155"/>
      <c r="F545" s="155"/>
      <c r="G545" s="156"/>
      <c r="H545" s="155"/>
      <c r="I545" s="185"/>
      <c r="J545" s="185"/>
      <c r="K545" s="185"/>
      <c r="L545" s="185"/>
      <c r="M545" s="185"/>
      <c r="N545" s="185"/>
      <c r="O545" s="185"/>
      <c r="P545" s="185"/>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row>
    <row r="546" ht="12.75" customHeight="1">
      <c r="A546" s="183"/>
      <c r="B546" s="155"/>
      <c r="C546" s="155"/>
      <c r="D546" s="155"/>
      <c r="E546" s="155"/>
      <c r="F546" s="155"/>
      <c r="G546" s="156"/>
      <c r="H546" s="155"/>
      <c r="I546" s="185"/>
      <c r="J546" s="185"/>
      <c r="K546" s="185"/>
      <c r="L546" s="185"/>
      <c r="M546" s="185"/>
      <c r="N546" s="185"/>
      <c r="O546" s="185"/>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row>
    <row r="547" ht="12.75" customHeight="1">
      <c r="A547" s="183"/>
      <c r="B547" s="155"/>
      <c r="C547" s="155"/>
      <c r="D547" s="155"/>
      <c r="E547" s="155"/>
      <c r="F547" s="155"/>
      <c r="G547" s="156"/>
      <c r="H547" s="155"/>
      <c r="I547" s="185"/>
      <c r="J547" s="185"/>
      <c r="K547" s="185"/>
      <c r="L547" s="185"/>
      <c r="M547" s="185"/>
      <c r="N547" s="185"/>
      <c r="O547" s="185"/>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row>
    <row r="548" ht="12.75" customHeight="1">
      <c r="A548" s="183"/>
      <c r="B548" s="155"/>
      <c r="C548" s="155"/>
      <c r="D548" s="155"/>
      <c r="E548" s="155"/>
      <c r="F548" s="155"/>
      <c r="G548" s="156"/>
      <c r="H548" s="155"/>
      <c r="I548" s="185"/>
      <c r="J548" s="185"/>
      <c r="K548" s="185"/>
      <c r="L548" s="185"/>
      <c r="M548" s="185"/>
      <c r="N548" s="185"/>
      <c r="O548" s="185"/>
      <c r="P548" s="185"/>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row>
    <row r="549" ht="12.75" customHeight="1">
      <c r="A549" s="183"/>
      <c r="B549" s="155"/>
      <c r="C549" s="155"/>
      <c r="D549" s="155"/>
      <c r="E549" s="155"/>
      <c r="F549" s="155"/>
      <c r="G549" s="156"/>
      <c r="H549" s="155"/>
      <c r="I549" s="185"/>
      <c r="J549" s="185"/>
      <c r="K549" s="185"/>
      <c r="L549" s="185"/>
      <c r="M549" s="185"/>
      <c r="N549" s="185"/>
      <c r="O549" s="185"/>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row>
    <row r="550" ht="12.75" customHeight="1">
      <c r="A550" s="183"/>
      <c r="B550" s="155"/>
      <c r="C550" s="155"/>
      <c r="D550" s="155"/>
      <c r="E550" s="155"/>
      <c r="F550" s="155"/>
      <c r="G550" s="156"/>
      <c r="H550" s="155"/>
      <c r="I550" s="185"/>
      <c r="J550" s="185"/>
      <c r="K550" s="185"/>
      <c r="L550" s="185"/>
      <c r="M550" s="185"/>
      <c r="N550" s="185"/>
      <c r="O550" s="185"/>
      <c r="P550" s="185"/>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row>
    <row r="551" ht="12.75" customHeight="1">
      <c r="A551" s="183"/>
      <c r="B551" s="155"/>
      <c r="C551" s="155"/>
      <c r="D551" s="155"/>
      <c r="E551" s="155"/>
      <c r="F551" s="155"/>
      <c r="G551" s="156"/>
      <c r="H551" s="155"/>
      <c r="I551" s="185"/>
      <c r="J551" s="185"/>
      <c r="K551" s="185"/>
      <c r="L551" s="185"/>
      <c r="M551" s="185"/>
      <c r="N551" s="185"/>
      <c r="O551" s="185"/>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row>
    <row r="552" ht="12.75" customHeight="1">
      <c r="A552" s="183"/>
      <c r="B552" s="155"/>
      <c r="C552" s="155"/>
      <c r="D552" s="155"/>
      <c r="E552" s="155"/>
      <c r="F552" s="155"/>
      <c r="G552" s="156"/>
      <c r="H552" s="155"/>
      <c r="I552" s="185"/>
      <c r="J552" s="185"/>
      <c r="K552" s="185"/>
      <c r="L552" s="185"/>
      <c r="M552" s="185"/>
      <c r="N552" s="185"/>
      <c r="O552" s="185"/>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row>
    <row r="553" ht="12.75" customHeight="1">
      <c r="A553" s="183"/>
      <c r="B553" s="155"/>
      <c r="C553" s="155"/>
      <c r="D553" s="155"/>
      <c r="E553" s="155"/>
      <c r="F553" s="155"/>
      <c r="G553" s="156"/>
      <c r="H553" s="155"/>
      <c r="I553" s="185"/>
      <c r="J553" s="185"/>
      <c r="K553" s="185"/>
      <c r="L553" s="185"/>
      <c r="M553" s="185"/>
      <c r="N553" s="185"/>
      <c r="O553" s="185"/>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row>
    <row r="554" ht="12.75" customHeight="1">
      <c r="A554" s="183"/>
      <c r="B554" s="155"/>
      <c r="C554" s="155"/>
      <c r="D554" s="155"/>
      <c r="E554" s="155"/>
      <c r="F554" s="155"/>
      <c r="G554" s="156"/>
      <c r="H554" s="155"/>
      <c r="I554" s="185"/>
      <c r="J554" s="185"/>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row>
    <row r="555" ht="12.75" customHeight="1">
      <c r="A555" s="183"/>
      <c r="B555" s="155"/>
      <c r="C555" s="155"/>
      <c r="D555" s="155"/>
      <c r="E555" s="155"/>
      <c r="F555" s="155"/>
      <c r="G555" s="156"/>
      <c r="H555" s="155"/>
      <c r="I555" s="185"/>
      <c r="J555" s="185"/>
      <c r="K555" s="185"/>
      <c r="L555" s="185"/>
      <c r="M555" s="185"/>
      <c r="N555" s="185"/>
      <c r="O555" s="185"/>
      <c r="P555" s="185"/>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row>
    <row r="556" ht="12.75" customHeight="1">
      <c r="A556" s="183"/>
      <c r="B556" s="155"/>
      <c r="C556" s="155"/>
      <c r="D556" s="155"/>
      <c r="E556" s="155"/>
      <c r="F556" s="155"/>
      <c r="G556" s="156"/>
      <c r="H556" s="155"/>
      <c r="I556" s="185"/>
      <c r="J556" s="185"/>
      <c r="K556" s="185"/>
      <c r="L556" s="185"/>
      <c r="M556" s="185"/>
      <c r="N556" s="185"/>
      <c r="O556" s="185"/>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row>
    <row r="557" ht="12.75" customHeight="1">
      <c r="A557" s="183"/>
      <c r="B557" s="155"/>
      <c r="C557" s="155"/>
      <c r="D557" s="155"/>
      <c r="E557" s="155"/>
      <c r="F557" s="155"/>
      <c r="G557" s="156"/>
      <c r="H557" s="155"/>
      <c r="I557" s="185"/>
      <c r="J557" s="185"/>
      <c r="K557" s="185"/>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row>
    <row r="558" ht="12.75" customHeight="1">
      <c r="A558" s="183"/>
      <c r="B558" s="155"/>
      <c r="C558" s="155"/>
      <c r="D558" s="155"/>
      <c r="E558" s="155"/>
      <c r="F558" s="155"/>
      <c r="G558" s="156"/>
      <c r="H558" s="155"/>
      <c r="I558" s="185"/>
      <c r="J558" s="185"/>
      <c r="K558" s="185"/>
      <c r="L558" s="185"/>
      <c r="M558" s="185"/>
      <c r="N558" s="185"/>
      <c r="O558" s="185"/>
      <c r="P558" s="185"/>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row>
    <row r="559" ht="12.75" customHeight="1">
      <c r="A559" s="183"/>
      <c r="B559" s="155"/>
      <c r="C559" s="155"/>
      <c r="D559" s="155"/>
      <c r="E559" s="155"/>
      <c r="F559" s="155"/>
      <c r="G559" s="156"/>
      <c r="H559" s="155"/>
      <c r="I559" s="185"/>
      <c r="J559" s="185"/>
      <c r="K559" s="185"/>
      <c r="L559" s="185"/>
      <c r="M559" s="185"/>
      <c r="N559" s="185"/>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row>
    <row r="560" ht="12.75" customHeight="1">
      <c r="A560" s="183"/>
      <c r="B560" s="155"/>
      <c r="C560" s="155"/>
      <c r="D560" s="155"/>
      <c r="E560" s="155"/>
      <c r="F560" s="155"/>
      <c r="G560" s="156"/>
      <c r="H560" s="155"/>
      <c r="I560" s="185"/>
      <c r="J560" s="185"/>
      <c r="K560" s="185"/>
      <c r="L560" s="185"/>
      <c r="M560" s="185"/>
      <c r="N560" s="185"/>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row>
    <row r="561" ht="12.75" customHeight="1">
      <c r="A561" s="183"/>
      <c r="B561" s="155"/>
      <c r="C561" s="155"/>
      <c r="D561" s="155"/>
      <c r="E561" s="155"/>
      <c r="F561" s="155"/>
      <c r="G561" s="156"/>
      <c r="H561" s="155"/>
      <c r="I561" s="185"/>
      <c r="J561" s="185"/>
      <c r="K561" s="185"/>
      <c r="L561" s="185"/>
      <c r="M561" s="185"/>
      <c r="N561" s="185"/>
      <c r="O561" s="185"/>
      <c r="P561" s="185"/>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row>
    <row r="562" ht="12.75" customHeight="1">
      <c r="A562" s="183"/>
      <c r="B562" s="155"/>
      <c r="C562" s="155"/>
      <c r="D562" s="155"/>
      <c r="E562" s="155"/>
      <c r="F562" s="155"/>
      <c r="G562" s="156"/>
      <c r="H562" s="155"/>
      <c r="I562" s="185"/>
      <c r="J562" s="185"/>
      <c r="K562" s="185"/>
      <c r="L562" s="185"/>
      <c r="M562" s="185"/>
      <c r="N562" s="185"/>
      <c r="O562" s="185"/>
      <c r="P562" s="185"/>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row>
    <row r="563" ht="12.75" customHeight="1">
      <c r="A563" s="183"/>
      <c r="B563" s="155"/>
      <c r="C563" s="155"/>
      <c r="D563" s="155"/>
      <c r="E563" s="155"/>
      <c r="F563" s="155"/>
      <c r="G563" s="156"/>
      <c r="H563" s="155"/>
      <c r="I563" s="185"/>
      <c r="J563" s="185"/>
      <c r="K563" s="185"/>
      <c r="L563" s="185"/>
      <c r="M563" s="185"/>
      <c r="N563" s="185"/>
      <c r="O563" s="185"/>
      <c r="P563" s="185"/>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row>
    <row r="564" ht="12.75" customHeight="1">
      <c r="A564" s="183"/>
      <c r="B564" s="155"/>
      <c r="C564" s="155"/>
      <c r="D564" s="155"/>
      <c r="E564" s="155"/>
      <c r="F564" s="155"/>
      <c r="G564" s="156"/>
      <c r="H564" s="155"/>
      <c r="I564" s="185"/>
      <c r="J564" s="185"/>
      <c r="K564" s="185"/>
      <c r="L564" s="185"/>
      <c r="M564" s="185"/>
      <c r="N564" s="185"/>
      <c r="O564" s="185"/>
      <c r="P564" s="185"/>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row>
    <row r="565" ht="12.75" customHeight="1">
      <c r="A565" s="183"/>
      <c r="B565" s="155"/>
      <c r="C565" s="155"/>
      <c r="D565" s="155"/>
      <c r="E565" s="155"/>
      <c r="F565" s="155"/>
      <c r="G565" s="156"/>
      <c r="H565" s="155"/>
      <c r="I565" s="185"/>
      <c r="J565" s="185"/>
      <c r="K565" s="185"/>
      <c r="L565" s="185"/>
      <c r="M565" s="185"/>
      <c r="N565" s="185"/>
      <c r="O565" s="185"/>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row>
    <row r="566" ht="12.75" customHeight="1">
      <c r="A566" s="183"/>
      <c r="B566" s="155"/>
      <c r="C566" s="155"/>
      <c r="D566" s="155"/>
      <c r="E566" s="155"/>
      <c r="F566" s="155"/>
      <c r="G566" s="156"/>
      <c r="H566" s="155"/>
      <c r="I566" s="185"/>
      <c r="J566" s="185"/>
      <c r="K566" s="185"/>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row>
    <row r="567" ht="12.75" customHeight="1">
      <c r="A567" s="183"/>
      <c r="B567" s="155"/>
      <c r="C567" s="155"/>
      <c r="D567" s="155"/>
      <c r="E567" s="155"/>
      <c r="F567" s="155"/>
      <c r="G567" s="156"/>
      <c r="H567" s="155"/>
      <c r="I567" s="185"/>
      <c r="J567" s="185"/>
      <c r="K567" s="185"/>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row>
    <row r="568" ht="12.75" customHeight="1">
      <c r="A568" s="183"/>
      <c r="B568" s="155"/>
      <c r="C568" s="155"/>
      <c r="D568" s="155"/>
      <c r="E568" s="155"/>
      <c r="F568" s="155"/>
      <c r="G568" s="156"/>
      <c r="H568" s="155"/>
      <c r="I568" s="185"/>
      <c r="J568" s="185"/>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row>
    <row r="569" ht="12.75" customHeight="1">
      <c r="A569" s="183"/>
      <c r="B569" s="155"/>
      <c r="C569" s="155"/>
      <c r="D569" s="155"/>
      <c r="E569" s="155"/>
      <c r="F569" s="155"/>
      <c r="G569" s="156"/>
      <c r="H569" s="155"/>
      <c r="I569" s="185"/>
      <c r="J569" s="185"/>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row>
    <row r="570" ht="12.75" customHeight="1">
      <c r="A570" s="183"/>
      <c r="B570" s="155"/>
      <c r="C570" s="155"/>
      <c r="D570" s="155"/>
      <c r="E570" s="155"/>
      <c r="F570" s="155"/>
      <c r="G570" s="156"/>
      <c r="H570" s="15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row>
    <row r="571" ht="12.75" customHeight="1">
      <c r="A571" s="183"/>
      <c r="B571" s="155"/>
      <c r="C571" s="155"/>
      <c r="D571" s="155"/>
      <c r="E571" s="155"/>
      <c r="F571" s="155"/>
      <c r="G571" s="156"/>
      <c r="H571" s="15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row>
    <row r="572" ht="12.75" customHeight="1">
      <c r="A572" s="183"/>
      <c r="B572" s="155"/>
      <c r="C572" s="155"/>
      <c r="D572" s="155"/>
      <c r="E572" s="155"/>
      <c r="F572" s="155"/>
      <c r="G572" s="156"/>
      <c r="H572" s="15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row>
    <row r="573" ht="12.75" customHeight="1">
      <c r="A573" s="183"/>
      <c r="B573" s="155"/>
      <c r="C573" s="155"/>
      <c r="D573" s="155"/>
      <c r="E573" s="155"/>
      <c r="F573" s="155"/>
      <c r="G573" s="156"/>
      <c r="H573" s="15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row>
    <row r="574" ht="12.75" customHeight="1">
      <c r="A574" s="183"/>
      <c r="B574" s="155"/>
      <c r="C574" s="155"/>
      <c r="D574" s="155"/>
      <c r="E574" s="155"/>
      <c r="F574" s="155"/>
      <c r="G574" s="156"/>
      <c r="H574" s="15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row>
    <row r="575" ht="12.75" customHeight="1">
      <c r="A575" s="183"/>
      <c r="B575" s="155"/>
      <c r="C575" s="155"/>
      <c r="D575" s="155"/>
      <c r="E575" s="155"/>
      <c r="F575" s="155"/>
      <c r="G575" s="156"/>
      <c r="H575" s="15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row>
    <row r="576" ht="12.75" customHeight="1">
      <c r="A576" s="183"/>
      <c r="B576" s="155"/>
      <c r="C576" s="155"/>
      <c r="D576" s="155"/>
      <c r="E576" s="155"/>
      <c r="F576" s="155"/>
      <c r="G576" s="156"/>
      <c r="H576" s="15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row>
    <row r="577" ht="12.75" customHeight="1">
      <c r="A577" s="183"/>
      <c r="B577" s="155"/>
      <c r="C577" s="155"/>
      <c r="D577" s="155"/>
      <c r="E577" s="155"/>
      <c r="F577" s="155"/>
      <c r="G577" s="156"/>
      <c r="H577" s="15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row>
    <row r="578" ht="12.75" customHeight="1">
      <c r="A578" s="183"/>
      <c r="B578" s="155"/>
      <c r="C578" s="155"/>
      <c r="D578" s="155"/>
      <c r="E578" s="155"/>
      <c r="F578" s="155"/>
      <c r="G578" s="156"/>
      <c r="H578" s="15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row>
    <row r="579" ht="12.75" customHeight="1">
      <c r="A579" s="183"/>
      <c r="B579" s="155"/>
      <c r="C579" s="155"/>
      <c r="D579" s="155"/>
      <c r="E579" s="155"/>
      <c r="F579" s="155"/>
      <c r="G579" s="156"/>
      <c r="H579" s="15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row>
    <row r="580" ht="12.75" customHeight="1">
      <c r="A580" s="183"/>
      <c r="B580" s="155"/>
      <c r="C580" s="155"/>
      <c r="D580" s="155"/>
      <c r="E580" s="155"/>
      <c r="F580" s="155"/>
      <c r="G580" s="156"/>
      <c r="H580" s="15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row>
    <row r="581" ht="12.75" customHeight="1">
      <c r="A581" s="183"/>
      <c r="B581" s="155"/>
      <c r="C581" s="155"/>
      <c r="D581" s="155"/>
      <c r="E581" s="155"/>
      <c r="F581" s="155"/>
      <c r="G581" s="156"/>
      <c r="H581" s="15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row>
    <row r="582" ht="12.75" customHeight="1">
      <c r="A582" s="183"/>
      <c r="B582" s="155"/>
      <c r="C582" s="155"/>
      <c r="D582" s="155"/>
      <c r="E582" s="155"/>
      <c r="F582" s="155"/>
      <c r="G582" s="156"/>
      <c r="H582" s="15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row>
    <row r="583" ht="12.75" customHeight="1">
      <c r="A583" s="183"/>
      <c r="B583" s="155"/>
      <c r="C583" s="155"/>
      <c r="D583" s="155"/>
      <c r="E583" s="155"/>
      <c r="F583" s="155"/>
      <c r="G583" s="156"/>
      <c r="H583" s="15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row>
    <row r="584" ht="12.75" customHeight="1">
      <c r="A584" s="183"/>
      <c r="B584" s="155"/>
      <c r="C584" s="155"/>
      <c r="D584" s="155"/>
      <c r="E584" s="155"/>
      <c r="F584" s="155"/>
      <c r="G584" s="156"/>
      <c r="H584" s="15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row>
    <row r="585" ht="12.75" customHeight="1">
      <c r="A585" s="183"/>
      <c r="B585" s="155"/>
      <c r="C585" s="155"/>
      <c r="D585" s="155"/>
      <c r="E585" s="155"/>
      <c r="F585" s="155"/>
      <c r="G585" s="156"/>
      <c r="H585" s="15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row>
    <row r="586" ht="12.75" customHeight="1">
      <c r="A586" s="183"/>
      <c r="B586" s="155"/>
      <c r="C586" s="155"/>
      <c r="D586" s="155"/>
      <c r="E586" s="155"/>
      <c r="F586" s="155"/>
      <c r="G586" s="156"/>
      <c r="H586" s="15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row>
    <row r="587" ht="12.75" customHeight="1">
      <c r="A587" s="183"/>
      <c r="B587" s="155"/>
      <c r="C587" s="155"/>
      <c r="D587" s="155"/>
      <c r="E587" s="155"/>
      <c r="F587" s="155"/>
      <c r="G587" s="156"/>
      <c r="H587" s="15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row>
    <row r="588" ht="12.75" customHeight="1">
      <c r="A588" s="183"/>
      <c r="B588" s="155"/>
      <c r="C588" s="155"/>
      <c r="D588" s="155"/>
      <c r="E588" s="155"/>
      <c r="F588" s="155"/>
      <c r="G588" s="156"/>
      <c r="H588" s="15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row>
    <row r="589" ht="12.75" customHeight="1">
      <c r="A589" s="183"/>
      <c r="B589" s="155"/>
      <c r="C589" s="155"/>
      <c r="D589" s="155"/>
      <c r="E589" s="155"/>
      <c r="F589" s="155"/>
      <c r="G589" s="156"/>
      <c r="H589" s="15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row>
    <row r="590" ht="12.75" customHeight="1">
      <c r="A590" s="183"/>
      <c r="B590" s="155"/>
      <c r="C590" s="155"/>
      <c r="D590" s="155"/>
      <c r="E590" s="155"/>
      <c r="F590" s="155"/>
      <c r="G590" s="156"/>
      <c r="H590" s="15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row>
    <row r="591" ht="12.75" customHeight="1">
      <c r="A591" s="183"/>
      <c r="B591" s="155"/>
      <c r="C591" s="155"/>
      <c r="D591" s="155"/>
      <c r="E591" s="155"/>
      <c r="F591" s="155"/>
      <c r="G591" s="156"/>
      <c r="H591" s="15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row>
    <row r="592" ht="12.75" customHeight="1">
      <c r="A592" s="183"/>
      <c r="B592" s="155"/>
      <c r="C592" s="155"/>
      <c r="D592" s="155"/>
      <c r="E592" s="155"/>
      <c r="F592" s="155"/>
      <c r="G592" s="156"/>
      <c r="H592" s="15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row>
    <row r="593" ht="12.75" customHeight="1">
      <c r="A593" s="183"/>
      <c r="B593" s="155"/>
      <c r="C593" s="155"/>
      <c r="D593" s="155"/>
      <c r="E593" s="155"/>
      <c r="F593" s="155"/>
      <c r="G593" s="156"/>
      <c r="H593" s="15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row>
    <row r="594" ht="12.75" customHeight="1">
      <c r="A594" s="183"/>
      <c r="B594" s="155"/>
      <c r="C594" s="155"/>
      <c r="D594" s="155"/>
      <c r="E594" s="155"/>
      <c r="F594" s="155"/>
      <c r="G594" s="156"/>
      <c r="H594" s="15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row>
    <row r="595" ht="12.75" customHeight="1">
      <c r="A595" s="183"/>
      <c r="B595" s="155"/>
      <c r="C595" s="155"/>
      <c r="D595" s="155"/>
      <c r="E595" s="155"/>
      <c r="F595" s="155"/>
      <c r="G595" s="156"/>
      <c r="H595" s="15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row>
    <row r="596" ht="12.75" customHeight="1">
      <c r="A596" s="183"/>
      <c r="B596" s="155"/>
      <c r="C596" s="155"/>
      <c r="D596" s="155"/>
      <c r="E596" s="155"/>
      <c r="F596" s="155"/>
      <c r="G596" s="156"/>
      <c r="H596" s="15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row>
    <row r="597" ht="12.75" customHeight="1">
      <c r="A597" s="183"/>
      <c r="B597" s="155"/>
      <c r="C597" s="155"/>
      <c r="D597" s="155"/>
      <c r="E597" s="155"/>
      <c r="F597" s="155"/>
      <c r="G597" s="156"/>
      <c r="H597" s="15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row>
    <row r="598" ht="12.75" customHeight="1">
      <c r="A598" s="183"/>
      <c r="B598" s="155"/>
      <c r="C598" s="155"/>
      <c r="D598" s="155"/>
      <c r="E598" s="155"/>
      <c r="F598" s="155"/>
      <c r="G598" s="156"/>
      <c r="H598" s="15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row>
    <row r="599" ht="12.75" customHeight="1">
      <c r="A599" s="183"/>
      <c r="B599" s="155"/>
      <c r="C599" s="155"/>
      <c r="D599" s="155"/>
      <c r="E599" s="155"/>
      <c r="F599" s="155"/>
      <c r="G599" s="156"/>
      <c r="H599" s="15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row>
    <row r="600" ht="12.75" customHeight="1">
      <c r="A600" s="183"/>
      <c r="B600" s="155"/>
      <c r="C600" s="155"/>
      <c r="D600" s="155"/>
      <c r="E600" s="155"/>
      <c r="F600" s="155"/>
      <c r="G600" s="156"/>
      <c r="H600" s="15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row>
    <row r="601" ht="12.75" customHeight="1">
      <c r="A601" s="183"/>
      <c r="B601" s="155"/>
      <c r="C601" s="155"/>
      <c r="D601" s="155"/>
      <c r="E601" s="155"/>
      <c r="F601" s="155"/>
      <c r="G601" s="156"/>
      <c r="H601" s="15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row>
    <row r="602" ht="12.75" customHeight="1">
      <c r="A602" s="183"/>
      <c r="B602" s="155"/>
      <c r="C602" s="155"/>
      <c r="D602" s="155"/>
      <c r="E602" s="155"/>
      <c r="F602" s="155"/>
      <c r="G602" s="156"/>
      <c r="H602" s="15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row>
    <row r="603" ht="12.75" customHeight="1">
      <c r="A603" s="183"/>
      <c r="B603" s="155"/>
      <c r="C603" s="155"/>
      <c r="D603" s="155"/>
      <c r="E603" s="155"/>
      <c r="F603" s="155"/>
      <c r="G603" s="156"/>
      <c r="H603" s="15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row>
    <row r="604" ht="12.75" customHeight="1">
      <c r="A604" s="183"/>
      <c r="B604" s="155"/>
      <c r="C604" s="155"/>
      <c r="D604" s="155"/>
      <c r="E604" s="155"/>
      <c r="F604" s="155"/>
      <c r="G604" s="156"/>
      <c r="H604" s="15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row>
    <row r="605" ht="12.75" customHeight="1">
      <c r="A605" s="183"/>
      <c r="B605" s="155"/>
      <c r="C605" s="155"/>
      <c r="D605" s="155"/>
      <c r="E605" s="155"/>
      <c r="F605" s="155"/>
      <c r="G605" s="156"/>
      <c r="H605" s="15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row>
    <row r="606" ht="12.75" customHeight="1">
      <c r="A606" s="183"/>
      <c r="B606" s="155"/>
      <c r="C606" s="155"/>
      <c r="D606" s="155"/>
      <c r="E606" s="155"/>
      <c r="F606" s="155"/>
      <c r="G606" s="156"/>
      <c r="H606" s="15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row>
    <row r="607" ht="12.75" customHeight="1">
      <c r="A607" s="183"/>
      <c r="B607" s="155"/>
      <c r="C607" s="155"/>
      <c r="D607" s="155"/>
      <c r="E607" s="155"/>
      <c r="F607" s="155"/>
      <c r="G607" s="156"/>
      <c r="H607" s="15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row>
    <row r="608" ht="12.75" customHeight="1">
      <c r="A608" s="183"/>
      <c r="B608" s="155"/>
      <c r="C608" s="155"/>
      <c r="D608" s="155"/>
      <c r="E608" s="155"/>
      <c r="F608" s="155"/>
      <c r="G608" s="156"/>
      <c r="H608" s="15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row>
    <row r="609" ht="12.75" customHeight="1">
      <c r="A609" s="183"/>
      <c r="B609" s="155"/>
      <c r="C609" s="155"/>
      <c r="D609" s="155"/>
      <c r="E609" s="155"/>
      <c r="F609" s="155"/>
      <c r="G609" s="156"/>
      <c r="H609" s="15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row>
    <row r="610" ht="12.75" customHeight="1">
      <c r="A610" s="183"/>
      <c r="B610" s="155"/>
      <c r="C610" s="155"/>
      <c r="D610" s="155"/>
      <c r="E610" s="155"/>
      <c r="F610" s="155"/>
      <c r="G610" s="156"/>
      <c r="H610" s="15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row>
    <row r="611" ht="12.75" customHeight="1">
      <c r="A611" s="183"/>
      <c r="B611" s="155"/>
      <c r="C611" s="155"/>
      <c r="D611" s="155"/>
      <c r="E611" s="155"/>
      <c r="F611" s="155"/>
      <c r="G611" s="156"/>
      <c r="H611" s="15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row>
    <row r="612" ht="12.75" customHeight="1">
      <c r="A612" s="183"/>
      <c r="B612" s="155"/>
      <c r="C612" s="155"/>
      <c r="D612" s="155"/>
      <c r="E612" s="155"/>
      <c r="F612" s="155"/>
      <c r="G612" s="156"/>
      <c r="H612" s="15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row>
    <row r="613" ht="12.75" customHeight="1">
      <c r="A613" s="183"/>
      <c r="B613" s="155"/>
      <c r="C613" s="155"/>
      <c r="D613" s="155"/>
      <c r="E613" s="155"/>
      <c r="F613" s="155"/>
      <c r="G613" s="156"/>
      <c r="H613" s="15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row>
    <row r="614" ht="12.75" customHeight="1">
      <c r="A614" s="183"/>
      <c r="B614" s="155"/>
      <c r="C614" s="155"/>
      <c r="D614" s="155"/>
      <c r="E614" s="155"/>
      <c r="F614" s="155"/>
      <c r="G614" s="156"/>
      <c r="H614" s="15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row>
    <row r="615" ht="12.75" customHeight="1">
      <c r="A615" s="183"/>
      <c r="B615" s="155"/>
      <c r="C615" s="155"/>
      <c r="D615" s="155"/>
      <c r="E615" s="155"/>
      <c r="F615" s="155"/>
      <c r="G615" s="156"/>
      <c r="H615" s="15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row>
    <row r="616" ht="12.75" customHeight="1">
      <c r="A616" s="183"/>
      <c r="B616" s="155"/>
      <c r="C616" s="155"/>
      <c r="D616" s="155"/>
      <c r="E616" s="155"/>
      <c r="F616" s="155"/>
      <c r="G616" s="156"/>
      <c r="H616" s="15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row>
    <row r="617" ht="12.75" customHeight="1">
      <c r="A617" s="183"/>
      <c r="B617" s="155"/>
      <c r="C617" s="155"/>
      <c r="D617" s="155"/>
      <c r="E617" s="155"/>
      <c r="F617" s="155"/>
      <c r="G617" s="156"/>
      <c r="H617" s="15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row>
    <row r="618" ht="12.75" customHeight="1">
      <c r="A618" s="183"/>
      <c r="B618" s="155"/>
      <c r="C618" s="155"/>
      <c r="D618" s="155"/>
      <c r="E618" s="155"/>
      <c r="F618" s="155"/>
      <c r="G618" s="156"/>
      <c r="H618" s="15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row>
    <row r="619" ht="12.75" customHeight="1">
      <c r="A619" s="183"/>
      <c r="B619" s="155"/>
      <c r="C619" s="155"/>
      <c r="D619" s="155"/>
      <c r="E619" s="155"/>
      <c r="F619" s="155"/>
      <c r="G619" s="156"/>
      <c r="H619" s="15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row>
    <row r="620" ht="12.75" customHeight="1">
      <c r="A620" s="183"/>
      <c r="B620" s="155"/>
      <c r="C620" s="155"/>
      <c r="D620" s="155"/>
      <c r="E620" s="155"/>
      <c r="F620" s="155"/>
      <c r="G620" s="156"/>
      <c r="H620" s="15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row>
    <row r="621" ht="12.75" customHeight="1">
      <c r="A621" s="183"/>
      <c r="B621" s="155"/>
      <c r="C621" s="155"/>
      <c r="D621" s="155"/>
      <c r="E621" s="155"/>
      <c r="F621" s="155"/>
      <c r="G621" s="156"/>
      <c r="H621" s="15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row>
    <row r="622" ht="12.75" customHeight="1">
      <c r="A622" s="183"/>
      <c r="B622" s="155"/>
      <c r="C622" s="155"/>
      <c r="D622" s="155"/>
      <c r="E622" s="155"/>
      <c r="F622" s="155"/>
      <c r="G622" s="156"/>
      <c r="H622" s="15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row>
    <row r="623" ht="12.75" customHeight="1">
      <c r="A623" s="183"/>
      <c r="B623" s="155"/>
      <c r="C623" s="155"/>
      <c r="D623" s="155"/>
      <c r="E623" s="155"/>
      <c r="F623" s="155"/>
      <c r="G623" s="156"/>
      <c r="H623" s="15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row>
    <row r="624" ht="12.75" customHeight="1">
      <c r="A624" s="183"/>
      <c r="B624" s="155"/>
      <c r="C624" s="155"/>
      <c r="D624" s="155"/>
      <c r="E624" s="155"/>
      <c r="F624" s="155"/>
      <c r="G624" s="156"/>
      <c r="H624" s="15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row>
    <row r="625" ht="12.75" customHeight="1">
      <c r="A625" s="183"/>
      <c r="B625" s="155"/>
      <c r="C625" s="155"/>
      <c r="D625" s="155"/>
      <c r="E625" s="155"/>
      <c r="F625" s="155"/>
      <c r="G625" s="156"/>
      <c r="H625" s="15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row>
    <row r="626" ht="12.75" customHeight="1">
      <c r="A626" s="183"/>
      <c r="B626" s="155"/>
      <c r="C626" s="155"/>
      <c r="D626" s="155"/>
      <c r="E626" s="155"/>
      <c r="F626" s="155"/>
      <c r="G626" s="156"/>
      <c r="H626" s="15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row>
    <row r="627" ht="12.75" customHeight="1">
      <c r="A627" s="183"/>
      <c r="B627" s="155"/>
      <c r="C627" s="155"/>
      <c r="D627" s="155"/>
      <c r="E627" s="155"/>
      <c r="F627" s="155"/>
      <c r="G627" s="156"/>
      <c r="H627" s="15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row>
    <row r="628" ht="12.75" customHeight="1">
      <c r="A628" s="183"/>
      <c r="B628" s="155"/>
      <c r="C628" s="155"/>
      <c r="D628" s="155"/>
      <c r="E628" s="155"/>
      <c r="F628" s="155"/>
      <c r="G628" s="156"/>
      <c r="H628" s="15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row>
    <row r="629" ht="12.75" customHeight="1">
      <c r="A629" s="183"/>
      <c r="B629" s="155"/>
      <c r="C629" s="155"/>
      <c r="D629" s="155"/>
      <c r="E629" s="155"/>
      <c r="F629" s="155"/>
      <c r="G629" s="156"/>
      <c r="H629" s="15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row>
    <row r="630" ht="12.75" customHeight="1">
      <c r="A630" s="183"/>
      <c r="B630" s="155"/>
      <c r="C630" s="155"/>
      <c r="D630" s="155"/>
      <c r="E630" s="155"/>
      <c r="F630" s="155"/>
      <c r="G630" s="156"/>
      <c r="H630" s="15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row>
    <row r="631" ht="12.75" customHeight="1">
      <c r="A631" s="183"/>
      <c r="B631" s="155"/>
      <c r="C631" s="155"/>
      <c r="D631" s="155"/>
      <c r="E631" s="155"/>
      <c r="F631" s="155"/>
      <c r="G631" s="156"/>
      <c r="H631" s="15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row>
    <row r="632" ht="12.75" customHeight="1">
      <c r="A632" s="183"/>
      <c r="B632" s="155"/>
      <c r="C632" s="155"/>
      <c r="D632" s="155"/>
      <c r="E632" s="155"/>
      <c r="F632" s="155"/>
      <c r="G632" s="156"/>
      <c r="H632" s="15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row>
    <row r="633" ht="12.75" customHeight="1">
      <c r="A633" s="183"/>
      <c r="B633" s="155"/>
      <c r="C633" s="155"/>
      <c r="D633" s="155"/>
      <c r="E633" s="155"/>
      <c r="F633" s="155"/>
      <c r="G633" s="156"/>
      <c r="H633" s="15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row>
    <row r="634" ht="12.75" customHeight="1">
      <c r="A634" s="183"/>
      <c r="B634" s="155"/>
      <c r="C634" s="155"/>
      <c r="D634" s="155"/>
      <c r="E634" s="155"/>
      <c r="F634" s="155"/>
      <c r="G634" s="156"/>
      <c r="H634" s="15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row>
    <row r="635" ht="12.75" customHeight="1">
      <c r="A635" s="183"/>
      <c r="B635" s="155"/>
      <c r="C635" s="155"/>
      <c r="D635" s="155"/>
      <c r="E635" s="155"/>
      <c r="F635" s="155"/>
      <c r="G635" s="156"/>
      <c r="H635" s="15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row>
    <row r="636" ht="12.75" customHeight="1">
      <c r="A636" s="183"/>
      <c r="B636" s="155"/>
      <c r="C636" s="155"/>
      <c r="D636" s="155"/>
      <c r="E636" s="155"/>
      <c r="F636" s="155"/>
      <c r="G636" s="156"/>
      <c r="H636" s="15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row>
    <row r="637" ht="12.75" customHeight="1">
      <c r="A637" s="183"/>
      <c r="B637" s="155"/>
      <c r="C637" s="155"/>
      <c r="D637" s="155"/>
      <c r="E637" s="155"/>
      <c r="F637" s="155"/>
      <c r="G637" s="156"/>
      <c r="H637" s="15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row>
    <row r="638" ht="12.75" customHeight="1">
      <c r="A638" s="183"/>
      <c r="B638" s="155"/>
      <c r="C638" s="155"/>
      <c r="D638" s="155"/>
      <c r="E638" s="155"/>
      <c r="F638" s="155"/>
      <c r="G638" s="156"/>
      <c r="H638" s="15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row>
    <row r="639" ht="12.75" customHeight="1">
      <c r="A639" s="183"/>
      <c r="B639" s="155"/>
      <c r="C639" s="155"/>
      <c r="D639" s="155"/>
      <c r="E639" s="155"/>
      <c r="F639" s="155"/>
      <c r="G639" s="156"/>
      <c r="H639" s="15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row>
    <row r="640" ht="12.75" customHeight="1">
      <c r="A640" s="183"/>
      <c r="B640" s="155"/>
      <c r="C640" s="155"/>
      <c r="D640" s="155"/>
      <c r="E640" s="155"/>
      <c r="F640" s="155"/>
      <c r="G640" s="156"/>
      <c r="H640" s="15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row>
    <row r="641" ht="12.75" customHeight="1">
      <c r="A641" s="183"/>
      <c r="B641" s="155"/>
      <c r="C641" s="155"/>
      <c r="D641" s="155"/>
      <c r="E641" s="155"/>
      <c r="F641" s="155"/>
      <c r="G641" s="156"/>
      <c r="H641" s="15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row>
    <row r="642" ht="12.75" customHeight="1">
      <c r="A642" s="183"/>
      <c r="B642" s="155"/>
      <c r="C642" s="155"/>
      <c r="D642" s="155"/>
      <c r="E642" s="155"/>
      <c r="F642" s="155"/>
      <c r="G642" s="156"/>
      <c r="H642" s="15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row>
    <row r="643" ht="12.75" customHeight="1">
      <c r="A643" s="183"/>
      <c r="B643" s="155"/>
      <c r="C643" s="155"/>
      <c r="D643" s="155"/>
      <c r="E643" s="155"/>
      <c r="F643" s="155"/>
      <c r="G643" s="156"/>
      <c r="H643" s="15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row>
    <row r="644" ht="12.75" customHeight="1">
      <c r="A644" s="183"/>
      <c r="B644" s="155"/>
      <c r="C644" s="155"/>
      <c r="D644" s="155"/>
      <c r="E644" s="155"/>
      <c r="F644" s="155"/>
      <c r="G644" s="156"/>
      <c r="H644" s="15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row>
    <row r="645" ht="12.75" customHeight="1">
      <c r="A645" s="183"/>
      <c r="B645" s="155"/>
      <c r="C645" s="155"/>
      <c r="D645" s="155"/>
      <c r="E645" s="155"/>
      <c r="F645" s="155"/>
      <c r="G645" s="156"/>
      <c r="H645" s="15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row>
    <row r="646" ht="12.75" customHeight="1">
      <c r="A646" s="183"/>
      <c r="B646" s="155"/>
      <c r="C646" s="155"/>
      <c r="D646" s="155"/>
      <c r="E646" s="155"/>
      <c r="F646" s="155"/>
      <c r="G646" s="156"/>
      <c r="H646" s="15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row>
    <row r="647" ht="12.75" customHeight="1">
      <c r="A647" s="183"/>
      <c r="B647" s="155"/>
      <c r="C647" s="155"/>
      <c r="D647" s="155"/>
      <c r="E647" s="155"/>
      <c r="F647" s="155"/>
      <c r="G647" s="156"/>
      <c r="H647" s="15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row>
    <row r="648" ht="12.75" customHeight="1">
      <c r="A648" s="183"/>
      <c r="B648" s="155"/>
      <c r="C648" s="155"/>
      <c r="D648" s="155"/>
      <c r="E648" s="155"/>
      <c r="F648" s="155"/>
      <c r="G648" s="156"/>
      <c r="H648" s="15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row>
    <row r="649" ht="12.75" customHeight="1">
      <c r="A649" s="183"/>
      <c r="B649" s="155"/>
      <c r="C649" s="155"/>
      <c r="D649" s="155"/>
      <c r="E649" s="155"/>
      <c r="F649" s="155"/>
      <c r="G649" s="156"/>
      <c r="H649" s="15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row>
    <row r="650" ht="12.75" customHeight="1">
      <c r="A650" s="183"/>
      <c r="B650" s="155"/>
      <c r="C650" s="155"/>
      <c r="D650" s="155"/>
      <c r="E650" s="155"/>
      <c r="F650" s="155"/>
      <c r="G650" s="156"/>
      <c r="H650" s="15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row>
    <row r="651" ht="12.75" customHeight="1">
      <c r="A651" s="183"/>
      <c r="B651" s="155"/>
      <c r="C651" s="155"/>
      <c r="D651" s="155"/>
      <c r="E651" s="155"/>
      <c r="F651" s="155"/>
      <c r="G651" s="156"/>
      <c r="H651" s="15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row>
    <row r="652" ht="12.75" customHeight="1">
      <c r="A652" s="183"/>
      <c r="B652" s="155"/>
      <c r="C652" s="155"/>
      <c r="D652" s="155"/>
      <c r="E652" s="155"/>
      <c r="F652" s="155"/>
      <c r="G652" s="156"/>
      <c r="H652" s="15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row>
    <row r="653" ht="12.75" customHeight="1">
      <c r="A653" s="183"/>
      <c r="B653" s="155"/>
      <c r="C653" s="155"/>
      <c r="D653" s="155"/>
      <c r="E653" s="155"/>
      <c r="F653" s="155"/>
      <c r="G653" s="156"/>
      <c r="H653" s="15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row>
    <row r="654" ht="12.75" customHeight="1">
      <c r="A654" s="183"/>
      <c r="B654" s="155"/>
      <c r="C654" s="155"/>
      <c r="D654" s="155"/>
      <c r="E654" s="155"/>
      <c r="F654" s="155"/>
      <c r="G654" s="156"/>
      <c r="H654" s="15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row>
    <row r="655" ht="12.75" customHeight="1">
      <c r="A655" s="183"/>
      <c r="B655" s="155"/>
      <c r="C655" s="155"/>
      <c r="D655" s="155"/>
      <c r="E655" s="155"/>
      <c r="F655" s="155"/>
      <c r="G655" s="156"/>
      <c r="H655" s="15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row>
    <row r="656" ht="12.75" customHeight="1">
      <c r="A656" s="183"/>
      <c r="B656" s="155"/>
      <c r="C656" s="155"/>
      <c r="D656" s="155"/>
      <c r="E656" s="155"/>
      <c r="F656" s="155"/>
      <c r="G656" s="156"/>
      <c r="H656" s="15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row>
    <row r="657" ht="12.75" customHeight="1">
      <c r="A657" s="183"/>
      <c r="B657" s="155"/>
      <c r="C657" s="155"/>
      <c r="D657" s="155"/>
      <c r="E657" s="155"/>
      <c r="F657" s="155"/>
      <c r="G657" s="156"/>
      <c r="H657" s="15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row>
    <row r="658" ht="12.75" customHeight="1">
      <c r="A658" s="183"/>
      <c r="B658" s="155"/>
      <c r="C658" s="155"/>
      <c r="D658" s="155"/>
      <c r="E658" s="155"/>
      <c r="F658" s="155"/>
      <c r="G658" s="156"/>
      <c r="H658" s="15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row>
    <row r="659" ht="12.75" customHeight="1">
      <c r="A659" s="183"/>
      <c r="B659" s="155"/>
      <c r="C659" s="155"/>
      <c r="D659" s="155"/>
      <c r="E659" s="155"/>
      <c r="F659" s="155"/>
      <c r="G659" s="156"/>
      <c r="H659" s="15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row>
    <row r="660" ht="12.75" customHeight="1">
      <c r="A660" s="183"/>
      <c r="B660" s="155"/>
      <c r="C660" s="155"/>
      <c r="D660" s="155"/>
      <c r="E660" s="155"/>
      <c r="F660" s="155"/>
      <c r="G660" s="156"/>
      <c r="H660" s="15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row>
    <row r="661" ht="12.75" customHeight="1">
      <c r="A661" s="183"/>
      <c r="B661" s="155"/>
      <c r="C661" s="155"/>
      <c r="D661" s="155"/>
      <c r="E661" s="155"/>
      <c r="F661" s="155"/>
      <c r="G661" s="156"/>
      <c r="H661" s="155"/>
      <c r="I661" s="185"/>
      <c r="J661" s="185"/>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row>
    <row r="662" ht="12.75" customHeight="1">
      <c r="A662" s="183"/>
      <c r="B662" s="155"/>
      <c r="C662" s="155"/>
      <c r="D662" s="155"/>
      <c r="E662" s="155"/>
      <c r="F662" s="155"/>
      <c r="G662" s="156"/>
      <c r="H662" s="15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row>
    <row r="663" ht="12.75" customHeight="1">
      <c r="A663" s="183"/>
      <c r="B663" s="155"/>
      <c r="C663" s="155"/>
      <c r="D663" s="155"/>
      <c r="E663" s="155"/>
      <c r="F663" s="155"/>
      <c r="G663" s="156"/>
      <c r="H663" s="15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row>
    <row r="664" ht="12.75" customHeight="1">
      <c r="A664" s="183"/>
      <c r="B664" s="155"/>
      <c r="C664" s="155"/>
      <c r="D664" s="155"/>
      <c r="E664" s="155"/>
      <c r="F664" s="155"/>
      <c r="G664" s="156"/>
      <c r="H664" s="15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row>
    <row r="665" ht="12.75" customHeight="1">
      <c r="A665" s="183"/>
      <c r="B665" s="155"/>
      <c r="C665" s="155"/>
      <c r="D665" s="155"/>
      <c r="E665" s="155"/>
      <c r="F665" s="155"/>
      <c r="G665" s="156"/>
      <c r="H665" s="15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row>
    <row r="666" ht="12.75" customHeight="1">
      <c r="A666" s="183"/>
      <c r="B666" s="155"/>
      <c r="C666" s="155"/>
      <c r="D666" s="155"/>
      <c r="E666" s="155"/>
      <c r="F666" s="155"/>
      <c r="G666" s="156"/>
      <c r="H666" s="15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row>
    <row r="667" ht="12.75" customHeight="1">
      <c r="A667" s="183"/>
      <c r="B667" s="155"/>
      <c r="C667" s="155"/>
      <c r="D667" s="155"/>
      <c r="E667" s="155"/>
      <c r="F667" s="155"/>
      <c r="G667" s="156"/>
      <c r="H667" s="15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row>
    <row r="668" ht="12.75" customHeight="1">
      <c r="A668" s="183"/>
      <c r="B668" s="155"/>
      <c r="C668" s="155"/>
      <c r="D668" s="155"/>
      <c r="E668" s="155"/>
      <c r="F668" s="155"/>
      <c r="G668" s="156"/>
      <c r="H668" s="15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row>
    <row r="669" ht="12.75" customHeight="1">
      <c r="A669" s="183"/>
      <c r="B669" s="155"/>
      <c r="C669" s="155"/>
      <c r="D669" s="155"/>
      <c r="E669" s="155"/>
      <c r="F669" s="155"/>
      <c r="G669" s="156"/>
      <c r="H669" s="15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row>
    <row r="670" ht="12.75" customHeight="1">
      <c r="A670" s="183"/>
      <c r="B670" s="155"/>
      <c r="C670" s="155"/>
      <c r="D670" s="155"/>
      <c r="E670" s="155"/>
      <c r="F670" s="155"/>
      <c r="G670" s="156"/>
      <c r="H670" s="15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row>
    <row r="671" ht="12.75" customHeight="1">
      <c r="A671" s="183"/>
      <c r="B671" s="155"/>
      <c r="C671" s="155"/>
      <c r="D671" s="155"/>
      <c r="E671" s="155"/>
      <c r="F671" s="155"/>
      <c r="G671" s="156"/>
      <c r="H671" s="15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row>
    <row r="672" ht="12.75" customHeight="1">
      <c r="A672" s="183"/>
      <c r="B672" s="155"/>
      <c r="C672" s="155"/>
      <c r="D672" s="155"/>
      <c r="E672" s="155"/>
      <c r="F672" s="155"/>
      <c r="G672" s="156"/>
      <c r="H672" s="15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row>
    <row r="673" ht="12.75" customHeight="1">
      <c r="A673" s="183"/>
      <c r="B673" s="155"/>
      <c r="C673" s="155"/>
      <c r="D673" s="155"/>
      <c r="E673" s="155"/>
      <c r="F673" s="155"/>
      <c r="G673" s="156"/>
      <c r="H673" s="15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row>
    <row r="674" ht="12.75" customHeight="1">
      <c r="A674" s="183"/>
      <c r="B674" s="155"/>
      <c r="C674" s="155"/>
      <c r="D674" s="155"/>
      <c r="E674" s="155"/>
      <c r="F674" s="155"/>
      <c r="G674" s="156"/>
      <c r="H674" s="15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row>
    <row r="675" ht="12.75" customHeight="1">
      <c r="A675" s="183"/>
      <c r="B675" s="155"/>
      <c r="C675" s="155"/>
      <c r="D675" s="155"/>
      <c r="E675" s="155"/>
      <c r="F675" s="155"/>
      <c r="G675" s="156"/>
      <c r="H675" s="15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row>
    <row r="676" ht="12.75" customHeight="1">
      <c r="A676" s="183"/>
      <c r="B676" s="155"/>
      <c r="C676" s="155"/>
      <c r="D676" s="155"/>
      <c r="E676" s="155"/>
      <c r="F676" s="155"/>
      <c r="G676" s="156"/>
      <c r="H676" s="15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row>
    <row r="677" ht="12.75" customHeight="1">
      <c r="A677" s="183"/>
      <c r="B677" s="155"/>
      <c r="C677" s="155"/>
      <c r="D677" s="155"/>
      <c r="E677" s="155"/>
      <c r="F677" s="155"/>
      <c r="G677" s="156"/>
      <c r="H677" s="15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row>
    <row r="678" ht="12.75" customHeight="1">
      <c r="A678" s="183"/>
      <c r="B678" s="155"/>
      <c r="C678" s="155"/>
      <c r="D678" s="155"/>
      <c r="E678" s="155"/>
      <c r="F678" s="155"/>
      <c r="G678" s="156"/>
      <c r="H678" s="15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row>
    <row r="679" ht="12.75" customHeight="1">
      <c r="A679" s="183"/>
      <c r="B679" s="155"/>
      <c r="C679" s="155"/>
      <c r="D679" s="155"/>
      <c r="E679" s="155"/>
      <c r="F679" s="155"/>
      <c r="G679" s="156"/>
      <c r="H679" s="15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row>
    <row r="680" ht="12.75" customHeight="1">
      <c r="A680" s="183"/>
      <c r="B680" s="155"/>
      <c r="C680" s="155"/>
      <c r="D680" s="155"/>
      <c r="E680" s="155"/>
      <c r="F680" s="155"/>
      <c r="G680" s="156"/>
      <c r="H680" s="15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row>
    <row r="681" ht="12.75" customHeight="1">
      <c r="A681" s="183"/>
      <c r="B681" s="155"/>
      <c r="C681" s="155"/>
      <c r="D681" s="155"/>
      <c r="E681" s="155"/>
      <c r="F681" s="155"/>
      <c r="G681" s="156"/>
      <c r="H681" s="15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row>
    <row r="682" ht="12.75" customHeight="1">
      <c r="A682" s="183"/>
      <c r="B682" s="155"/>
      <c r="C682" s="155"/>
      <c r="D682" s="155"/>
      <c r="E682" s="155"/>
      <c r="F682" s="155"/>
      <c r="G682" s="156"/>
      <c r="H682" s="15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row>
    <row r="683" ht="12.75" customHeight="1">
      <c r="A683" s="183"/>
      <c r="B683" s="155"/>
      <c r="C683" s="155"/>
      <c r="D683" s="155"/>
      <c r="E683" s="155"/>
      <c r="F683" s="155"/>
      <c r="G683" s="156"/>
      <c r="H683" s="15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row>
    <row r="684" ht="12.75" customHeight="1">
      <c r="A684" s="183"/>
      <c r="B684" s="155"/>
      <c r="C684" s="155"/>
      <c r="D684" s="155"/>
      <c r="E684" s="155"/>
      <c r="F684" s="155"/>
      <c r="G684" s="156"/>
      <c r="H684" s="15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row>
    <row r="685" ht="12.75" customHeight="1">
      <c r="A685" s="183"/>
      <c r="B685" s="155"/>
      <c r="C685" s="155"/>
      <c r="D685" s="155"/>
      <c r="E685" s="155"/>
      <c r="F685" s="155"/>
      <c r="G685" s="156"/>
      <c r="H685" s="15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row>
    <row r="686" ht="12.75" customHeight="1">
      <c r="A686" s="183"/>
      <c r="B686" s="155"/>
      <c r="C686" s="155"/>
      <c r="D686" s="155"/>
      <c r="E686" s="155"/>
      <c r="F686" s="155"/>
      <c r="G686" s="156"/>
      <c r="H686" s="15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row>
    <row r="687" ht="12.75" customHeight="1">
      <c r="A687" s="183"/>
      <c r="B687" s="155"/>
      <c r="C687" s="155"/>
      <c r="D687" s="155"/>
      <c r="E687" s="155"/>
      <c r="F687" s="155"/>
      <c r="G687" s="156"/>
      <c r="H687" s="15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row>
    <row r="688" ht="12.75" customHeight="1">
      <c r="A688" s="183"/>
      <c r="B688" s="155"/>
      <c r="C688" s="155"/>
      <c r="D688" s="155"/>
      <c r="E688" s="155"/>
      <c r="F688" s="155"/>
      <c r="G688" s="156"/>
      <c r="H688" s="15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row>
    <row r="689" ht="12.75" customHeight="1">
      <c r="A689" s="183"/>
      <c r="B689" s="155"/>
      <c r="C689" s="155"/>
      <c r="D689" s="155"/>
      <c r="E689" s="155"/>
      <c r="F689" s="155"/>
      <c r="G689" s="156"/>
      <c r="H689" s="15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row>
    <row r="690" ht="12.75" customHeight="1">
      <c r="A690" s="183"/>
      <c r="B690" s="155"/>
      <c r="C690" s="155"/>
      <c r="D690" s="155"/>
      <c r="E690" s="155"/>
      <c r="F690" s="155"/>
      <c r="G690" s="156"/>
      <c r="H690" s="15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row>
    <row r="691" ht="12.75" customHeight="1">
      <c r="A691" s="183"/>
      <c r="B691" s="155"/>
      <c r="C691" s="155"/>
      <c r="D691" s="155"/>
      <c r="E691" s="155"/>
      <c r="F691" s="155"/>
      <c r="G691" s="156"/>
      <c r="H691" s="15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row>
    <row r="692" ht="12.75" customHeight="1">
      <c r="A692" s="183"/>
      <c r="B692" s="155"/>
      <c r="C692" s="155"/>
      <c r="D692" s="155"/>
      <c r="E692" s="155"/>
      <c r="F692" s="155"/>
      <c r="G692" s="156"/>
      <c r="H692" s="15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row>
    <row r="693" ht="12.75" customHeight="1">
      <c r="A693" s="183"/>
      <c r="B693" s="155"/>
      <c r="C693" s="155"/>
      <c r="D693" s="155"/>
      <c r="E693" s="155"/>
      <c r="F693" s="155"/>
      <c r="G693" s="156"/>
      <c r="H693" s="15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row>
    <row r="694" ht="12.75" customHeight="1">
      <c r="A694" s="183"/>
      <c r="B694" s="155"/>
      <c r="C694" s="155"/>
      <c r="D694" s="155"/>
      <c r="E694" s="155"/>
      <c r="F694" s="155"/>
      <c r="G694" s="156"/>
      <c r="H694" s="15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row>
    <row r="695" ht="12.75" customHeight="1">
      <c r="A695" s="183"/>
      <c r="B695" s="155"/>
      <c r="C695" s="155"/>
      <c r="D695" s="155"/>
      <c r="E695" s="155"/>
      <c r="F695" s="155"/>
      <c r="G695" s="156"/>
      <c r="H695" s="15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row>
    <row r="696" ht="12.75" customHeight="1">
      <c r="A696" s="183"/>
      <c r="B696" s="155"/>
      <c r="C696" s="155"/>
      <c r="D696" s="155"/>
      <c r="E696" s="155"/>
      <c r="F696" s="155"/>
      <c r="G696" s="156"/>
      <c r="H696" s="15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row>
    <row r="697" ht="12.75" customHeight="1">
      <c r="A697" s="183"/>
      <c r="B697" s="155"/>
      <c r="C697" s="155"/>
      <c r="D697" s="155"/>
      <c r="E697" s="155"/>
      <c r="F697" s="155"/>
      <c r="G697" s="156"/>
      <c r="H697" s="15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row>
    <row r="698" ht="12.75" customHeight="1">
      <c r="A698" s="183"/>
      <c r="B698" s="155"/>
      <c r="C698" s="155"/>
      <c r="D698" s="155"/>
      <c r="E698" s="155"/>
      <c r="F698" s="155"/>
      <c r="G698" s="156"/>
      <c r="H698" s="15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row>
    <row r="699" ht="12.75" customHeight="1">
      <c r="A699" s="183"/>
      <c r="B699" s="155"/>
      <c r="C699" s="155"/>
      <c r="D699" s="155"/>
      <c r="E699" s="155"/>
      <c r="F699" s="155"/>
      <c r="G699" s="156"/>
      <c r="H699" s="15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row>
    <row r="700" ht="12.75" customHeight="1">
      <c r="A700" s="183"/>
      <c r="B700" s="155"/>
      <c r="C700" s="155"/>
      <c r="D700" s="155"/>
      <c r="E700" s="155"/>
      <c r="F700" s="155"/>
      <c r="G700" s="156"/>
      <c r="H700" s="15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row>
    <row r="701" ht="12.75" customHeight="1">
      <c r="A701" s="183"/>
      <c r="B701" s="155"/>
      <c r="C701" s="155"/>
      <c r="D701" s="155"/>
      <c r="E701" s="155"/>
      <c r="F701" s="155"/>
      <c r="G701" s="156"/>
      <c r="H701" s="15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row>
    <row r="702" ht="12.75" customHeight="1">
      <c r="A702" s="183"/>
      <c r="B702" s="155"/>
      <c r="C702" s="155"/>
      <c r="D702" s="155"/>
      <c r="E702" s="155"/>
      <c r="F702" s="155"/>
      <c r="G702" s="156"/>
      <c r="H702" s="15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row>
    <row r="703" ht="12.75" customHeight="1">
      <c r="A703" s="183"/>
      <c r="B703" s="155"/>
      <c r="C703" s="155"/>
      <c r="D703" s="155"/>
      <c r="E703" s="155"/>
      <c r="F703" s="155"/>
      <c r="G703" s="156"/>
      <c r="H703" s="15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row>
    <row r="704" ht="12.75" customHeight="1">
      <c r="A704" s="183"/>
      <c r="B704" s="155"/>
      <c r="C704" s="155"/>
      <c r="D704" s="155"/>
      <c r="E704" s="155"/>
      <c r="F704" s="155"/>
      <c r="G704" s="156"/>
      <c r="H704" s="15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row>
    <row r="705" ht="12.75" customHeight="1">
      <c r="A705" s="183"/>
      <c r="B705" s="155"/>
      <c r="C705" s="155"/>
      <c r="D705" s="155"/>
      <c r="E705" s="155"/>
      <c r="F705" s="155"/>
      <c r="G705" s="156"/>
      <c r="H705" s="15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row>
    <row r="706" ht="12.75" customHeight="1">
      <c r="A706" s="183"/>
      <c r="B706" s="155"/>
      <c r="C706" s="155"/>
      <c r="D706" s="155"/>
      <c r="E706" s="155"/>
      <c r="F706" s="155"/>
      <c r="G706" s="156"/>
      <c r="H706" s="15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row>
    <row r="707" ht="12.75" customHeight="1">
      <c r="A707" s="183"/>
      <c r="B707" s="155"/>
      <c r="C707" s="155"/>
      <c r="D707" s="155"/>
      <c r="E707" s="155"/>
      <c r="F707" s="155"/>
      <c r="G707" s="156"/>
      <c r="H707" s="15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row>
    <row r="708" ht="12.75" customHeight="1">
      <c r="A708" s="183"/>
      <c r="B708" s="155"/>
      <c r="C708" s="155"/>
      <c r="D708" s="155"/>
      <c r="E708" s="155"/>
      <c r="F708" s="155"/>
      <c r="G708" s="156"/>
      <c r="H708" s="15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row>
    <row r="709" ht="12.75" customHeight="1">
      <c r="A709" s="183"/>
      <c r="B709" s="155"/>
      <c r="C709" s="155"/>
      <c r="D709" s="155"/>
      <c r="E709" s="155"/>
      <c r="F709" s="155"/>
      <c r="G709" s="156"/>
      <c r="H709" s="15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row>
    <row r="710" ht="12.75" customHeight="1">
      <c r="A710" s="183"/>
      <c r="B710" s="155"/>
      <c r="C710" s="155"/>
      <c r="D710" s="155"/>
      <c r="E710" s="155"/>
      <c r="F710" s="155"/>
      <c r="G710" s="156"/>
      <c r="H710" s="15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row>
    <row r="711" ht="12.75" customHeight="1">
      <c r="A711" s="183"/>
      <c r="B711" s="155"/>
      <c r="C711" s="155"/>
      <c r="D711" s="155"/>
      <c r="E711" s="155"/>
      <c r="F711" s="155"/>
      <c r="G711" s="156"/>
      <c r="H711" s="15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row>
    <row r="712" ht="12.75" customHeight="1">
      <c r="A712" s="183"/>
      <c r="B712" s="155"/>
      <c r="C712" s="155"/>
      <c r="D712" s="155"/>
      <c r="E712" s="155"/>
      <c r="F712" s="155"/>
      <c r="G712" s="156"/>
      <c r="H712" s="15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row>
    <row r="713" ht="12.75" customHeight="1">
      <c r="A713" s="183"/>
      <c r="B713" s="155"/>
      <c r="C713" s="155"/>
      <c r="D713" s="155"/>
      <c r="E713" s="155"/>
      <c r="F713" s="155"/>
      <c r="G713" s="156"/>
      <c r="H713" s="15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row>
    <row r="714" ht="12.75" customHeight="1">
      <c r="A714" s="183"/>
      <c r="B714" s="155"/>
      <c r="C714" s="155"/>
      <c r="D714" s="155"/>
      <c r="E714" s="155"/>
      <c r="F714" s="155"/>
      <c r="G714" s="156"/>
      <c r="H714" s="15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row>
    <row r="715" ht="12.75" customHeight="1">
      <c r="A715" s="183"/>
      <c r="B715" s="155"/>
      <c r="C715" s="155"/>
      <c r="D715" s="155"/>
      <c r="E715" s="155"/>
      <c r="F715" s="155"/>
      <c r="G715" s="156"/>
      <c r="H715" s="15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row>
    <row r="716" ht="12.75" customHeight="1">
      <c r="A716" s="183"/>
      <c r="B716" s="155"/>
      <c r="C716" s="155"/>
      <c r="D716" s="155"/>
      <c r="E716" s="155"/>
      <c r="F716" s="155"/>
      <c r="G716" s="156"/>
      <c r="H716" s="15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row>
    <row r="717" ht="12.75" customHeight="1">
      <c r="A717" s="183"/>
      <c r="B717" s="155"/>
      <c r="C717" s="155"/>
      <c r="D717" s="155"/>
      <c r="E717" s="155"/>
      <c r="F717" s="155"/>
      <c r="G717" s="156"/>
      <c r="H717" s="15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row>
    <row r="718" ht="12.75" customHeight="1">
      <c r="A718" s="183"/>
      <c r="B718" s="155"/>
      <c r="C718" s="155"/>
      <c r="D718" s="155"/>
      <c r="E718" s="155"/>
      <c r="F718" s="155"/>
      <c r="G718" s="156"/>
      <c r="H718" s="15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row>
    <row r="719" ht="12.75" customHeight="1">
      <c r="A719" s="183"/>
      <c r="B719" s="155"/>
      <c r="C719" s="155"/>
      <c r="D719" s="155"/>
      <c r="E719" s="155"/>
      <c r="F719" s="155"/>
      <c r="G719" s="156"/>
      <c r="H719" s="15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row>
    <row r="720" ht="12.75" customHeight="1">
      <c r="A720" s="183"/>
      <c r="B720" s="155"/>
      <c r="C720" s="155"/>
      <c r="D720" s="155"/>
      <c r="E720" s="155"/>
      <c r="F720" s="155"/>
      <c r="G720" s="156"/>
      <c r="H720" s="15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row>
    <row r="721" ht="12.75" customHeight="1">
      <c r="A721" s="183"/>
      <c r="B721" s="155"/>
      <c r="C721" s="155"/>
      <c r="D721" s="155"/>
      <c r="E721" s="155"/>
      <c r="F721" s="155"/>
      <c r="G721" s="156"/>
      <c r="H721" s="15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row>
    <row r="722" ht="12.75" customHeight="1">
      <c r="A722" s="183"/>
      <c r="B722" s="155"/>
      <c r="C722" s="155"/>
      <c r="D722" s="155"/>
      <c r="E722" s="155"/>
      <c r="F722" s="155"/>
      <c r="G722" s="156"/>
      <c r="H722" s="15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row>
    <row r="723" ht="12.75" customHeight="1">
      <c r="A723" s="183"/>
      <c r="B723" s="155"/>
      <c r="C723" s="155"/>
      <c r="D723" s="155"/>
      <c r="E723" s="155"/>
      <c r="F723" s="155"/>
      <c r="G723" s="156"/>
      <c r="H723" s="15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row>
    <row r="724" ht="12.75" customHeight="1">
      <c r="A724" s="183"/>
      <c r="B724" s="155"/>
      <c r="C724" s="155"/>
      <c r="D724" s="155"/>
      <c r="E724" s="155"/>
      <c r="F724" s="155"/>
      <c r="G724" s="156"/>
      <c r="H724" s="15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row>
    <row r="725" ht="12.75" customHeight="1">
      <c r="A725" s="183"/>
      <c r="B725" s="155"/>
      <c r="C725" s="155"/>
      <c r="D725" s="155"/>
      <c r="E725" s="155"/>
      <c r="F725" s="155"/>
      <c r="G725" s="156"/>
      <c r="H725" s="15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row>
    <row r="726" ht="12.75" customHeight="1">
      <c r="A726" s="183"/>
      <c r="B726" s="155"/>
      <c r="C726" s="155"/>
      <c r="D726" s="155"/>
      <c r="E726" s="155"/>
      <c r="F726" s="155"/>
      <c r="G726" s="156"/>
      <c r="H726" s="15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row>
    <row r="727" ht="12.75" customHeight="1">
      <c r="A727" s="183"/>
      <c r="B727" s="155"/>
      <c r="C727" s="155"/>
      <c r="D727" s="155"/>
      <c r="E727" s="155"/>
      <c r="F727" s="155"/>
      <c r="G727" s="156"/>
      <c r="H727" s="15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row>
    <row r="728" ht="12.75" customHeight="1">
      <c r="A728" s="183"/>
      <c r="B728" s="155"/>
      <c r="C728" s="155"/>
      <c r="D728" s="155"/>
      <c r="E728" s="155"/>
      <c r="F728" s="155"/>
      <c r="G728" s="156"/>
      <c r="H728" s="15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row>
    <row r="729" ht="12.75" customHeight="1">
      <c r="A729" s="183"/>
      <c r="B729" s="155"/>
      <c r="C729" s="155"/>
      <c r="D729" s="155"/>
      <c r="E729" s="155"/>
      <c r="F729" s="155"/>
      <c r="G729" s="156"/>
      <c r="H729" s="15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row>
    <row r="730" ht="12.75" customHeight="1">
      <c r="A730" s="183"/>
      <c r="B730" s="155"/>
      <c r="C730" s="155"/>
      <c r="D730" s="155"/>
      <c r="E730" s="155"/>
      <c r="F730" s="155"/>
      <c r="G730" s="156"/>
      <c r="H730" s="15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row>
    <row r="731" ht="12.75" customHeight="1">
      <c r="A731" s="183"/>
      <c r="B731" s="155"/>
      <c r="C731" s="155"/>
      <c r="D731" s="155"/>
      <c r="E731" s="155"/>
      <c r="F731" s="155"/>
      <c r="G731" s="156"/>
      <c r="H731" s="15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row>
    <row r="732" ht="12.75" customHeight="1">
      <c r="A732" s="183"/>
      <c r="B732" s="155"/>
      <c r="C732" s="155"/>
      <c r="D732" s="155"/>
      <c r="E732" s="155"/>
      <c r="F732" s="155"/>
      <c r="G732" s="156"/>
      <c r="H732" s="15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row>
    <row r="733" ht="12.75" customHeight="1">
      <c r="A733" s="183"/>
      <c r="B733" s="155"/>
      <c r="C733" s="155"/>
      <c r="D733" s="155"/>
      <c r="E733" s="155"/>
      <c r="F733" s="155"/>
      <c r="G733" s="156"/>
      <c r="H733" s="15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row>
    <row r="734" ht="12.75" customHeight="1">
      <c r="A734" s="183"/>
      <c r="B734" s="155"/>
      <c r="C734" s="155"/>
      <c r="D734" s="155"/>
      <c r="E734" s="155"/>
      <c r="F734" s="155"/>
      <c r="G734" s="156"/>
      <c r="H734" s="15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row>
    <row r="735" ht="12.75" customHeight="1">
      <c r="A735" s="183"/>
      <c r="B735" s="155"/>
      <c r="C735" s="155"/>
      <c r="D735" s="155"/>
      <c r="E735" s="155"/>
      <c r="F735" s="155"/>
      <c r="G735" s="156"/>
      <c r="H735" s="15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row>
    <row r="736" ht="12.75" customHeight="1">
      <c r="A736" s="183"/>
      <c r="B736" s="155"/>
      <c r="C736" s="155"/>
      <c r="D736" s="155"/>
      <c r="E736" s="155"/>
      <c r="F736" s="155"/>
      <c r="G736" s="156"/>
      <c r="H736" s="15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row>
    <row r="737" ht="12.75" customHeight="1">
      <c r="A737" s="183"/>
      <c r="B737" s="155"/>
      <c r="C737" s="155"/>
      <c r="D737" s="155"/>
      <c r="E737" s="155"/>
      <c r="F737" s="155"/>
      <c r="G737" s="156"/>
      <c r="H737" s="15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row>
    <row r="738" ht="12.75" customHeight="1">
      <c r="A738" s="183"/>
      <c r="B738" s="155"/>
      <c r="C738" s="155"/>
      <c r="D738" s="155"/>
      <c r="E738" s="155"/>
      <c r="F738" s="155"/>
      <c r="G738" s="156"/>
      <c r="H738" s="15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row>
    <row r="739" ht="12.75" customHeight="1">
      <c r="A739" s="183"/>
      <c r="B739" s="155"/>
      <c r="C739" s="155"/>
      <c r="D739" s="155"/>
      <c r="E739" s="155"/>
      <c r="F739" s="155"/>
      <c r="G739" s="156"/>
      <c r="H739" s="15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row>
    <row r="740" ht="12.75" customHeight="1">
      <c r="A740" s="183"/>
      <c r="B740" s="155"/>
      <c r="C740" s="155"/>
      <c r="D740" s="155"/>
      <c r="E740" s="155"/>
      <c r="F740" s="155"/>
      <c r="G740" s="156"/>
      <c r="H740" s="15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row>
    <row r="741" ht="12.75" customHeight="1">
      <c r="A741" s="183"/>
      <c r="B741" s="155"/>
      <c r="C741" s="155"/>
      <c r="D741" s="155"/>
      <c r="E741" s="155"/>
      <c r="F741" s="155"/>
      <c r="G741" s="156"/>
      <c r="H741" s="15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row>
    <row r="742" ht="12.75" customHeight="1">
      <c r="A742" s="183"/>
      <c r="B742" s="155"/>
      <c r="C742" s="155"/>
      <c r="D742" s="155"/>
      <c r="E742" s="155"/>
      <c r="F742" s="155"/>
      <c r="G742" s="156"/>
      <c r="H742" s="15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row>
    <row r="743" ht="12.75" customHeight="1">
      <c r="A743" s="183"/>
      <c r="B743" s="155"/>
      <c r="C743" s="155"/>
      <c r="D743" s="155"/>
      <c r="E743" s="155"/>
      <c r="F743" s="155"/>
      <c r="G743" s="156"/>
      <c r="H743" s="15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row>
    <row r="744" ht="12.75" customHeight="1">
      <c r="A744" s="183"/>
      <c r="B744" s="155"/>
      <c r="C744" s="155"/>
      <c r="D744" s="155"/>
      <c r="E744" s="155"/>
      <c r="F744" s="155"/>
      <c r="G744" s="156"/>
      <c r="H744" s="15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row>
    <row r="745" ht="12.75" customHeight="1">
      <c r="A745" s="183"/>
      <c r="B745" s="155"/>
      <c r="C745" s="155"/>
      <c r="D745" s="155"/>
      <c r="E745" s="155"/>
      <c r="F745" s="155"/>
      <c r="G745" s="156"/>
      <c r="H745" s="15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row>
    <row r="746" ht="12.75" customHeight="1">
      <c r="A746" s="183"/>
      <c r="B746" s="155"/>
      <c r="C746" s="155"/>
      <c r="D746" s="155"/>
      <c r="E746" s="155"/>
      <c r="F746" s="155"/>
      <c r="G746" s="156"/>
      <c r="H746" s="15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row>
    <row r="747" ht="12.75" customHeight="1">
      <c r="A747" s="183"/>
      <c r="B747" s="155"/>
      <c r="C747" s="155"/>
      <c r="D747" s="155"/>
      <c r="E747" s="155"/>
      <c r="F747" s="155"/>
      <c r="G747" s="156"/>
      <c r="H747" s="15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row>
    <row r="748" ht="12.75" customHeight="1">
      <c r="A748" s="183"/>
      <c r="B748" s="155"/>
      <c r="C748" s="155"/>
      <c r="D748" s="155"/>
      <c r="E748" s="155"/>
      <c r="F748" s="155"/>
      <c r="G748" s="156"/>
      <c r="H748" s="15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row>
    <row r="749" ht="12.75" customHeight="1">
      <c r="A749" s="183"/>
      <c r="B749" s="155"/>
      <c r="C749" s="155"/>
      <c r="D749" s="155"/>
      <c r="E749" s="155"/>
      <c r="F749" s="155"/>
      <c r="G749" s="156"/>
      <c r="H749" s="15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row>
    <row r="750" ht="12.75" customHeight="1">
      <c r="A750" s="183"/>
      <c r="B750" s="155"/>
      <c r="C750" s="155"/>
      <c r="D750" s="155"/>
      <c r="E750" s="155"/>
      <c r="F750" s="155"/>
      <c r="G750" s="156"/>
      <c r="H750" s="15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row>
    <row r="751" ht="12.75" customHeight="1">
      <c r="A751" s="183"/>
      <c r="B751" s="155"/>
      <c r="C751" s="155"/>
      <c r="D751" s="155"/>
      <c r="E751" s="155"/>
      <c r="F751" s="155"/>
      <c r="G751" s="156"/>
      <c r="H751" s="15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row>
    <row r="752" ht="12.75" customHeight="1">
      <c r="A752" s="183"/>
      <c r="B752" s="155"/>
      <c r="C752" s="155"/>
      <c r="D752" s="155"/>
      <c r="E752" s="155"/>
      <c r="F752" s="155"/>
      <c r="G752" s="156"/>
      <c r="H752" s="15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row>
    <row r="753" ht="12.75" customHeight="1">
      <c r="A753" s="183"/>
      <c r="B753" s="155"/>
      <c r="C753" s="155"/>
      <c r="D753" s="155"/>
      <c r="E753" s="155"/>
      <c r="F753" s="155"/>
      <c r="G753" s="156"/>
      <c r="H753" s="15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row>
    <row r="754" ht="12.75" customHeight="1">
      <c r="A754" s="183"/>
      <c r="B754" s="155"/>
      <c r="C754" s="155"/>
      <c r="D754" s="155"/>
      <c r="E754" s="155"/>
      <c r="F754" s="155"/>
      <c r="G754" s="156"/>
      <c r="H754" s="15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row>
    <row r="755" ht="12.75" customHeight="1">
      <c r="A755" s="183"/>
      <c r="B755" s="155"/>
      <c r="C755" s="155"/>
      <c r="D755" s="155"/>
      <c r="E755" s="155"/>
      <c r="F755" s="155"/>
      <c r="G755" s="156"/>
      <c r="H755" s="15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row>
    <row r="756" ht="12.75" customHeight="1">
      <c r="A756" s="183"/>
      <c r="B756" s="155"/>
      <c r="C756" s="155"/>
      <c r="D756" s="155"/>
      <c r="E756" s="155"/>
      <c r="F756" s="155"/>
      <c r="G756" s="156"/>
      <c r="H756" s="15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row>
    <row r="757" ht="12.75" customHeight="1">
      <c r="A757" s="183"/>
      <c r="B757" s="155"/>
      <c r="C757" s="155"/>
      <c r="D757" s="155"/>
      <c r="E757" s="155"/>
      <c r="F757" s="155"/>
      <c r="G757" s="156"/>
      <c r="H757" s="15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row>
    <row r="758" ht="12.75" customHeight="1">
      <c r="A758" s="183"/>
      <c r="B758" s="155"/>
      <c r="C758" s="155"/>
      <c r="D758" s="155"/>
      <c r="E758" s="155"/>
      <c r="F758" s="155"/>
      <c r="G758" s="156"/>
      <c r="H758" s="15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row>
    <row r="759" ht="12.75" customHeight="1">
      <c r="A759" s="183"/>
      <c r="B759" s="155"/>
      <c r="C759" s="155"/>
      <c r="D759" s="155"/>
      <c r="E759" s="155"/>
      <c r="F759" s="155"/>
      <c r="G759" s="156"/>
      <c r="H759" s="15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row>
    <row r="760" ht="12.75" customHeight="1">
      <c r="A760" s="183"/>
      <c r="B760" s="155"/>
      <c r="C760" s="155"/>
      <c r="D760" s="155"/>
      <c r="E760" s="155"/>
      <c r="F760" s="155"/>
      <c r="G760" s="156"/>
      <c r="H760" s="15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row>
    <row r="761" ht="12.75" customHeight="1">
      <c r="A761" s="183"/>
      <c r="B761" s="155"/>
      <c r="C761" s="155"/>
      <c r="D761" s="155"/>
      <c r="E761" s="155"/>
      <c r="F761" s="155"/>
      <c r="G761" s="156"/>
      <c r="H761" s="15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row>
    <row r="762" ht="12.75" customHeight="1">
      <c r="A762" s="183"/>
      <c r="B762" s="155"/>
      <c r="C762" s="155"/>
      <c r="D762" s="155"/>
      <c r="E762" s="155"/>
      <c r="F762" s="155"/>
      <c r="G762" s="156"/>
      <c r="H762" s="15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row>
    <row r="763" ht="12.75" customHeight="1">
      <c r="A763" s="183"/>
      <c r="B763" s="155"/>
      <c r="C763" s="155"/>
      <c r="D763" s="155"/>
      <c r="E763" s="155"/>
      <c r="F763" s="155"/>
      <c r="G763" s="156"/>
      <c r="H763" s="15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row>
    <row r="764" ht="12.75" customHeight="1">
      <c r="A764" s="183"/>
      <c r="B764" s="155"/>
      <c r="C764" s="155"/>
      <c r="D764" s="155"/>
      <c r="E764" s="155"/>
      <c r="F764" s="155"/>
      <c r="G764" s="156"/>
      <c r="H764" s="15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row>
    <row r="765" ht="12.75" customHeight="1">
      <c r="A765" s="183"/>
      <c r="B765" s="155"/>
      <c r="C765" s="155"/>
      <c r="D765" s="155"/>
      <c r="E765" s="155"/>
      <c r="F765" s="155"/>
      <c r="G765" s="156"/>
      <c r="H765" s="15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row>
    <row r="766" ht="12.75" customHeight="1">
      <c r="A766" s="183"/>
      <c r="B766" s="155"/>
      <c r="C766" s="155"/>
      <c r="D766" s="155"/>
      <c r="E766" s="155"/>
      <c r="F766" s="155"/>
      <c r="G766" s="156"/>
      <c r="H766" s="15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row>
    <row r="767" ht="12.75" customHeight="1">
      <c r="A767" s="183"/>
      <c r="B767" s="155"/>
      <c r="C767" s="155"/>
      <c r="D767" s="155"/>
      <c r="E767" s="155"/>
      <c r="F767" s="155"/>
      <c r="G767" s="156"/>
      <c r="H767" s="15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row>
    <row r="768" ht="12.75" customHeight="1">
      <c r="A768" s="183"/>
      <c r="B768" s="155"/>
      <c r="C768" s="155"/>
      <c r="D768" s="155"/>
      <c r="E768" s="155"/>
      <c r="F768" s="155"/>
      <c r="G768" s="156"/>
      <c r="H768" s="15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row>
    <row r="769" ht="12.75" customHeight="1">
      <c r="A769" s="183"/>
      <c r="B769" s="155"/>
      <c r="C769" s="155"/>
      <c r="D769" s="155"/>
      <c r="E769" s="155"/>
      <c r="F769" s="155"/>
      <c r="G769" s="156"/>
      <c r="H769" s="155"/>
      <c r="I769" s="185"/>
      <c r="J769" s="185"/>
      <c r="K769" s="185"/>
      <c r="L769" s="185"/>
      <c r="M769" s="185"/>
      <c r="N769" s="185"/>
      <c r="O769" s="185"/>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row>
    <row r="770" ht="12.75" customHeight="1">
      <c r="A770" s="183"/>
      <c r="B770" s="155"/>
      <c r="C770" s="155"/>
      <c r="D770" s="155"/>
      <c r="E770" s="155"/>
      <c r="F770" s="155"/>
      <c r="G770" s="156"/>
      <c r="H770" s="15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row>
    <row r="771" ht="12.75" customHeight="1">
      <c r="A771" s="183"/>
      <c r="B771" s="155"/>
      <c r="C771" s="155"/>
      <c r="D771" s="155"/>
      <c r="E771" s="155"/>
      <c r="F771" s="155"/>
      <c r="G771" s="156"/>
      <c r="H771" s="155"/>
      <c r="I771" s="185"/>
      <c r="J771" s="185"/>
      <c r="K771" s="185"/>
      <c r="L771" s="185"/>
      <c r="M771" s="185"/>
      <c r="N771" s="185"/>
      <c r="O771" s="185"/>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row>
    <row r="772" ht="12.75" customHeight="1">
      <c r="A772" s="183"/>
      <c r="B772" s="155"/>
      <c r="C772" s="155"/>
      <c r="D772" s="155"/>
      <c r="E772" s="155"/>
      <c r="F772" s="155"/>
      <c r="G772" s="156"/>
      <c r="H772" s="155"/>
      <c r="I772" s="185"/>
      <c r="J772" s="185"/>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row>
    <row r="773" ht="12.75" customHeight="1">
      <c r="A773" s="183"/>
      <c r="B773" s="155"/>
      <c r="C773" s="155"/>
      <c r="D773" s="155"/>
      <c r="E773" s="155"/>
      <c r="F773" s="155"/>
      <c r="G773" s="156"/>
      <c r="H773" s="155"/>
      <c r="I773" s="185"/>
      <c r="J773" s="185"/>
      <c r="K773" s="185"/>
      <c r="L773" s="185"/>
      <c r="M773" s="185"/>
      <c r="N773" s="185"/>
      <c r="O773" s="185"/>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row>
    <row r="774" ht="12.75" customHeight="1">
      <c r="A774" s="183"/>
      <c r="B774" s="155"/>
      <c r="C774" s="155"/>
      <c r="D774" s="155"/>
      <c r="E774" s="155"/>
      <c r="F774" s="155"/>
      <c r="G774" s="156"/>
      <c r="H774" s="15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row>
    <row r="775" ht="12.75" customHeight="1">
      <c r="A775" s="183"/>
      <c r="B775" s="155"/>
      <c r="C775" s="155"/>
      <c r="D775" s="155"/>
      <c r="E775" s="155"/>
      <c r="F775" s="155"/>
      <c r="G775" s="156"/>
      <c r="H775" s="155"/>
      <c r="I775" s="185"/>
      <c r="J775" s="185"/>
      <c r="K775" s="185"/>
      <c r="L775" s="185"/>
      <c r="M775" s="185"/>
      <c r="N775" s="185"/>
      <c r="O775" s="185"/>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row>
    <row r="776" ht="12.75" customHeight="1">
      <c r="A776" s="183"/>
      <c r="B776" s="155"/>
      <c r="C776" s="155"/>
      <c r="D776" s="155"/>
      <c r="E776" s="155"/>
      <c r="F776" s="155"/>
      <c r="G776" s="156"/>
      <c r="H776" s="155"/>
      <c r="I776" s="185"/>
      <c r="J776" s="185"/>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row>
    <row r="777" ht="12.75" customHeight="1">
      <c r="A777" s="183"/>
      <c r="B777" s="155"/>
      <c r="C777" s="155"/>
      <c r="D777" s="155"/>
      <c r="E777" s="155"/>
      <c r="F777" s="155"/>
      <c r="G777" s="156"/>
      <c r="H777" s="155"/>
      <c r="I777" s="185"/>
      <c r="J777" s="185"/>
      <c r="K777" s="185"/>
      <c r="L777" s="185"/>
      <c r="M777" s="185"/>
      <c r="N777" s="185"/>
      <c r="O777" s="185"/>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row>
    <row r="778" ht="12.75" customHeight="1">
      <c r="A778" s="183"/>
      <c r="B778" s="155"/>
      <c r="C778" s="155"/>
      <c r="D778" s="155"/>
      <c r="E778" s="155"/>
      <c r="F778" s="155"/>
      <c r="G778" s="156"/>
      <c r="H778" s="155"/>
      <c r="I778" s="185"/>
      <c r="J778" s="185"/>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row>
    <row r="779" ht="12.75" customHeight="1">
      <c r="A779" s="183"/>
      <c r="B779" s="155"/>
      <c r="C779" s="155"/>
      <c r="D779" s="155"/>
      <c r="E779" s="155"/>
      <c r="F779" s="155"/>
      <c r="G779" s="156"/>
      <c r="H779" s="155"/>
      <c r="I779" s="185"/>
      <c r="J779" s="185"/>
      <c r="K779" s="185"/>
      <c r="L779" s="185"/>
      <c r="M779" s="185"/>
      <c r="N779" s="185"/>
      <c r="O779" s="185"/>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row>
    <row r="780" ht="12.75" customHeight="1">
      <c r="A780" s="183"/>
      <c r="B780" s="155"/>
      <c r="C780" s="155"/>
      <c r="D780" s="155"/>
      <c r="E780" s="155"/>
      <c r="F780" s="155"/>
      <c r="G780" s="156"/>
      <c r="H780" s="15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row>
    <row r="781" ht="12.75" customHeight="1">
      <c r="A781" s="183"/>
      <c r="B781" s="155"/>
      <c r="C781" s="155"/>
      <c r="D781" s="155"/>
      <c r="E781" s="155"/>
      <c r="F781" s="155"/>
      <c r="G781" s="156"/>
      <c r="H781" s="155"/>
      <c r="I781" s="185"/>
      <c r="J781" s="185"/>
      <c r="K781" s="185"/>
      <c r="L781" s="185"/>
      <c r="M781" s="185"/>
      <c r="N781" s="185"/>
      <c r="O781" s="185"/>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row>
    <row r="782" ht="12.75" customHeight="1">
      <c r="A782" s="183"/>
      <c r="B782" s="155"/>
      <c r="C782" s="155"/>
      <c r="D782" s="155"/>
      <c r="E782" s="155"/>
      <c r="F782" s="155"/>
      <c r="G782" s="156"/>
      <c r="H782" s="155"/>
      <c r="I782" s="185"/>
      <c r="J782" s="185"/>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row>
    <row r="783" ht="12.75" customHeight="1">
      <c r="A783" s="183"/>
      <c r="B783" s="155"/>
      <c r="C783" s="155"/>
      <c r="D783" s="155"/>
      <c r="E783" s="155"/>
      <c r="F783" s="155"/>
      <c r="G783" s="156"/>
      <c r="H783" s="155"/>
      <c r="I783" s="185"/>
      <c r="J783" s="185"/>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row>
    <row r="784" ht="12.75" customHeight="1">
      <c r="A784" s="183"/>
      <c r="B784" s="155"/>
      <c r="C784" s="155"/>
      <c r="D784" s="155"/>
      <c r="E784" s="155"/>
      <c r="F784" s="155"/>
      <c r="G784" s="156"/>
      <c r="H784" s="155"/>
      <c r="I784" s="185"/>
      <c r="J784" s="185"/>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row>
    <row r="785" ht="12.75" customHeight="1">
      <c r="A785" s="183"/>
      <c r="B785" s="155"/>
      <c r="C785" s="155"/>
      <c r="D785" s="155"/>
      <c r="E785" s="155"/>
      <c r="F785" s="155"/>
      <c r="G785" s="156"/>
      <c r="H785" s="155"/>
      <c r="I785" s="185"/>
      <c r="J785" s="185"/>
      <c r="K785" s="185"/>
      <c r="L785" s="185"/>
      <c r="M785" s="185"/>
      <c r="N785" s="185"/>
      <c r="O785" s="185"/>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row>
    <row r="786" ht="12.75" customHeight="1">
      <c r="A786" s="183"/>
      <c r="B786" s="155"/>
      <c r="C786" s="155"/>
      <c r="D786" s="155"/>
      <c r="E786" s="155"/>
      <c r="F786" s="155"/>
      <c r="G786" s="156"/>
      <c r="H786" s="155"/>
      <c r="I786" s="185"/>
      <c r="J786" s="185"/>
      <c r="K786" s="185"/>
      <c r="L786" s="185"/>
      <c r="M786" s="185"/>
      <c r="N786" s="185"/>
      <c r="O786" s="185"/>
      <c r="P786" s="185"/>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row>
    <row r="787" ht="12.75" customHeight="1">
      <c r="A787" s="183"/>
      <c r="B787" s="155"/>
      <c r="C787" s="155"/>
      <c r="D787" s="155"/>
      <c r="E787" s="155"/>
      <c r="F787" s="155"/>
      <c r="G787" s="156"/>
      <c r="H787" s="15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row>
    <row r="788" ht="12.75" customHeight="1">
      <c r="A788" s="183"/>
      <c r="B788" s="155"/>
      <c r="C788" s="155"/>
      <c r="D788" s="155"/>
      <c r="E788" s="155"/>
      <c r="F788" s="155"/>
      <c r="G788" s="156"/>
      <c r="H788" s="155"/>
      <c r="I788" s="185"/>
      <c r="J788" s="185"/>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row>
    <row r="789" ht="12.75" customHeight="1">
      <c r="A789" s="183"/>
      <c r="B789" s="155"/>
      <c r="C789" s="155"/>
      <c r="D789" s="155"/>
      <c r="E789" s="155"/>
      <c r="F789" s="155"/>
      <c r="G789" s="156"/>
      <c r="H789" s="155"/>
      <c r="I789" s="185"/>
      <c r="J789" s="185"/>
      <c r="K789" s="185"/>
      <c r="L789" s="185"/>
      <c r="M789" s="185"/>
      <c r="N789" s="185"/>
      <c r="O789" s="185"/>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row>
    <row r="790" ht="12.75" customHeight="1">
      <c r="A790" s="183"/>
      <c r="B790" s="155"/>
      <c r="C790" s="155"/>
      <c r="D790" s="155"/>
      <c r="E790" s="155"/>
      <c r="F790" s="155"/>
      <c r="G790" s="156"/>
      <c r="H790" s="155"/>
      <c r="I790" s="185"/>
      <c r="J790" s="185"/>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row>
    <row r="791" ht="12.75" customHeight="1">
      <c r="A791" s="183"/>
      <c r="B791" s="155"/>
      <c r="C791" s="155"/>
      <c r="D791" s="155"/>
      <c r="E791" s="155"/>
      <c r="F791" s="155"/>
      <c r="G791" s="156"/>
      <c r="H791" s="155"/>
      <c r="I791" s="185"/>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row>
    <row r="792" ht="12.75" customHeight="1">
      <c r="A792" s="183"/>
      <c r="B792" s="155"/>
      <c r="C792" s="155"/>
      <c r="D792" s="155"/>
      <c r="E792" s="155"/>
      <c r="F792" s="155"/>
      <c r="G792" s="156"/>
      <c r="H792" s="155"/>
      <c r="I792" s="185"/>
      <c r="J792" s="185"/>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row>
    <row r="793" ht="12.75" customHeight="1">
      <c r="A793" s="183"/>
      <c r="B793" s="155"/>
      <c r="C793" s="155"/>
      <c r="D793" s="155"/>
      <c r="E793" s="155"/>
      <c r="F793" s="155"/>
      <c r="G793" s="156"/>
      <c r="H793" s="155"/>
      <c r="I793" s="185"/>
      <c r="J793" s="185"/>
      <c r="K793" s="185"/>
      <c r="L793" s="185"/>
      <c r="M793" s="185"/>
      <c r="N793" s="185"/>
      <c r="O793" s="185"/>
      <c r="P793" s="185"/>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row>
    <row r="794" ht="12.75" customHeight="1">
      <c r="A794" s="183"/>
      <c r="B794" s="155"/>
      <c r="C794" s="155"/>
      <c r="D794" s="155"/>
      <c r="E794" s="155"/>
      <c r="F794" s="155"/>
      <c r="G794" s="156"/>
      <c r="H794" s="155"/>
      <c r="I794" s="185"/>
      <c r="J794" s="185"/>
      <c r="K794" s="185"/>
      <c r="L794" s="185"/>
      <c r="M794" s="185"/>
      <c r="N794" s="185"/>
      <c r="O794" s="185"/>
      <c r="P794" s="185"/>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row>
    <row r="795" ht="12.75" customHeight="1">
      <c r="A795" s="183"/>
      <c r="B795" s="155"/>
      <c r="C795" s="155"/>
      <c r="D795" s="155"/>
      <c r="E795" s="155"/>
      <c r="F795" s="155"/>
      <c r="G795" s="156"/>
      <c r="H795" s="155"/>
      <c r="I795" s="185"/>
      <c r="J795" s="185"/>
      <c r="K795" s="185"/>
      <c r="L795" s="185"/>
      <c r="M795" s="185"/>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row>
    <row r="796" ht="12.75" customHeight="1">
      <c r="A796" s="183"/>
      <c r="B796" s="155"/>
      <c r="C796" s="155"/>
      <c r="D796" s="155"/>
      <c r="E796" s="155"/>
      <c r="F796" s="155"/>
      <c r="G796" s="156"/>
      <c r="H796" s="155"/>
      <c r="I796" s="185"/>
      <c r="J796" s="185"/>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row>
    <row r="797" ht="12.75" customHeight="1">
      <c r="A797" s="183"/>
      <c r="B797" s="155"/>
      <c r="C797" s="155"/>
      <c r="D797" s="155"/>
      <c r="E797" s="155"/>
      <c r="F797" s="155"/>
      <c r="G797" s="156"/>
      <c r="H797" s="15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row>
    <row r="798" ht="12.75" customHeight="1">
      <c r="A798" s="183"/>
      <c r="B798" s="155"/>
      <c r="C798" s="155"/>
      <c r="D798" s="155"/>
      <c r="E798" s="155"/>
      <c r="F798" s="155"/>
      <c r="G798" s="156"/>
      <c r="H798" s="155"/>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row>
    <row r="799" ht="12.75" customHeight="1">
      <c r="A799" s="183"/>
      <c r="B799" s="155"/>
      <c r="C799" s="155"/>
      <c r="D799" s="155"/>
      <c r="E799" s="155"/>
      <c r="F799" s="155"/>
      <c r="G799" s="156"/>
      <c r="H799" s="155"/>
      <c r="I799" s="185"/>
      <c r="J799" s="185"/>
      <c r="K799" s="185"/>
      <c r="L799" s="185"/>
      <c r="M799" s="185"/>
      <c r="N799" s="185"/>
      <c r="O799" s="185"/>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row>
    <row r="800" ht="12.75" customHeight="1">
      <c r="A800" s="183"/>
      <c r="B800" s="155"/>
      <c r="C800" s="155"/>
      <c r="D800" s="155"/>
      <c r="E800" s="155"/>
      <c r="F800" s="155"/>
      <c r="G800" s="156"/>
      <c r="H800" s="155"/>
      <c r="I800" s="185"/>
      <c r="J800" s="185"/>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row>
    <row r="801" ht="12.75" customHeight="1">
      <c r="A801" s="183"/>
      <c r="B801" s="155"/>
      <c r="C801" s="155"/>
      <c r="D801" s="155"/>
      <c r="E801" s="155"/>
      <c r="F801" s="155"/>
      <c r="G801" s="156"/>
      <c r="H801" s="155"/>
      <c r="I801" s="185"/>
      <c r="J801" s="185"/>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row>
    <row r="802" ht="12.75" customHeight="1">
      <c r="A802" s="183"/>
      <c r="B802" s="155"/>
      <c r="C802" s="155"/>
      <c r="D802" s="155"/>
      <c r="E802" s="155"/>
      <c r="F802" s="155"/>
      <c r="G802" s="156"/>
      <c r="H802" s="15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row>
    <row r="803" ht="12.75" customHeight="1">
      <c r="A803" s="183"/>
      <c r="B803" s="155"/>
      <c r="C803" s="155"/>
      <c r="D803" s="155"/>
      <c r="E803" s="155"/>
      <c r="F803" s="155"/>
      <c r="G803" s="156"/>
      <c r="H803" s="155"/>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row>
    <row r="804" ht="12.75" customHeight="1">
      <c r="A804" s="183"/>
      <c r="B804" s="155"/>
      <c r="C804" s="155"/>
      <c r="D804" s="155"/>
      <c r="E804" s="155"/>
      <c r="F804" s="155"/>
      <c r="G804" s="156"/>
      <c r="H804" s="155"/>
      <c r="I804" s="185"/>
      <c r="J804" s="185"/>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row>
    <row r="805" ht="12.75" customHeight="1">
      <c r="A805" s="183"/>
      <c r="B805" s="155"/>
      <c r="C805" s="155"/>
      <c r="D805" s="155"/>
      <c r="E805" s="155"/>
      <c r="F805" s="155"/>
      <c r="G805" s="156"/>
      <c r="H805" s="155"/>
      <c r="I805" s="185"/>
      <c r="J805" s="185"/>
      <c r="K805" s="185"/>
      <c r="L805" s="185"/>
      <c r="M805" s="185"/>
      <c r="N805" s="185"/>
      <c r="O805" s="185"/>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row>
    <row r="806" ht="12.75" customHeight="1">
      <c r="A806" s="183"/>
      <c r="B806" s="155"/>
      <c r="C806" s="155"/>
      <c r="D806" s="155"/>
      <c r="E806" s="155"/>
      <c r="F806" s="155"/>
      <c r="G806" s="156"/>
      <c r="H806" s="155"/>
      <c r="I806" s="185"/>
      <c r="J806" s="185"/>
      <c r="K806" s="185"/>
      <c r="L806" s="185"/>
      <c r="M806" s="185"/>
      <c r="N806" s="185"/>
      <c r="O806" s="185"/>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row>
    <row r="807" ht="12.75" customHeight="1">
      <c r="A807" s="183"/>
      <c r="B807" s="155"/>
      <c r="C807" s="155"/>
      <c r="D807" s="155"/>
      <c r="E807" s="155"/>
      <c r="F807" s="155"/>
      <c r="G807" s="156"/>
      <c r="H807" s="155"/>
      <c r="I807" s="185"/>
      <c r="J807" s="185"/>
      <c r="K807" s="185"/>
      <c r="L807" s="185"/>
      <c r="M807" s="185"/>
      <c r="N807" s="185"/>
      <c r="O807" s="185"/>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row>
    <row r="808" ht="12.75" customHeight="1">
      <c r="A808" s="183"/>
      <c r="B808" s="155"/>
      <c r="C808" s="155"/>
      <c r="D808" s="155"/>
      <c r="E808" s="155"/>
      <c r="F808" s="155"/>
      <c r="G808" s="156"/>
      <c r="H808" s="155"/>
      <c r="I808" s="185"/>
      <c r="J808" s="185"/>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row>
    <row r="809" ht="12.75" customHeight="1">
      <c r="A809" s="183"/>
      <c r="B809" s="155"/>
      <c r="C809" s="155"/>
      <c r="D809" s="155"/>
      <c r="E809" s="155"/>
      <c r="F809" s="155"/>
      <c r="G809" s="156"/>
      <c r="H809" s="155"/>
      <c r="I809" s="185"/>
      <c r="J809" s="185"/>
      <c r="K809" s="185"/>
      <c r="L809" s="185"/>
      <c r="M809" s="185"/>
      <c r="N809" s="185"/>
      <c r="O809" s="185"/>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row>
    <row r="810" ht="12.75" customHeight="1">
      <c r="A810" s="183"/>
      <c r="B810" s="155"/>
      <c r="C810" s="155"/>
      <c r="D810" s="155"/>
      <c r="E810" s="155"/>
      <c r="F810" s="155"/>
      <c r="G810" s="156"/>
      <c r="H810" s="155"/>
      <c r="I810" s="185"/>
      <c r="J810" s="185"/>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row>
    <row r="811" ht="12.75" customHeight="1">
      <c r="A811" s="183"/>
      <c r="B811" s="155"/>
      <c r="C811" s="155"/>
      <c r="D811" s="155"/>
      <c r="E811" s="155"/>
      <c r="F811" s="155"/>
      <c r="G811" s="156"/>
      <c r="H811" s="155"/>
      <c r="I811" s="185"/>
      <c r="J811" s="185"/>
      <c r="K811" s="185"/>
      <c r="L811" s="185"/>
      <c r="M811" s="185"/>
      <c r="N811" s="185"/>
      <c r="O811" s="185"/>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row>
    <row r="812" ht="12.75" customHeight="1">
      <c r="A812" s="183"/>
      <c r="B812" s="155"/>
      <c r="C812" s="155"/>
      <c r="D812" s="155"/>
      <c r="E812" s="155"/>
      <c r="F812" s="155"/>
      <c r="G812" s="156"/>
      <c r="H812" s="15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row>
    <row r="813" ht="12.75" customHeight="1">
      <c r="A813" s="183"/>
      <c r="B813" s="155"/>
      <c r="C813" s="155"/>
      <c r="D813" s="155"/>
      <c r="E813" s="155"/>
      <c r="F813" s="155"/>
      <c r="G813" s="156"/>
      <c r="H813" s="155"/>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row>
    <row r="814" ht="12.75" customHeight="1">
      <c r="A814" s="183"/>
      <c r="B814" s="155"/>
      <c r="C814" s="155"/>
      <c r="D814" s="155"/>
      <c r="E814" s="155"/>
      <c r="F814" s="155"/>
      <c r="G814" s="156"/>
      <c r="H814" s="155"/>
      <c r="I814" s="185"/>
      <c r="J814" s="185"/>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row>
    <row r="815" ht="12.75" customHeight="1">
      <c r="A815" s="183"/>
      <c r="B815" s="155"/>
      <c r="C815" s="155"/>
      <c r="D815" s="155"/>
      <c r="E815" s="155"/>
      <c r="F815" s="155"/>
      <c r="G815" s="156"/>
      <c r="H815" s="155"/>
      <c r="I815" s="185"/>
      <c r="J815" s="185"/>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row>
    <row r="816" ht="12.75" customHeight="1">
      <c r="A816" s="183"/>
      <c r="B816" s="155"/>
      <c r="C816" s="155"/>
      <c r="D816" s="155"/>
      <c r="E816" s="155"/>
      <c r="F816" s="155"/>
      <c r="G816" s="156"/>
      <c r="H816" s="15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row>
    <row r="817" ht="12.75" customHeight="1">
      <c r="A817" s="183"/>
      <c r="B817" s="155"/>
      <c r="C817" s="155"/>
      <c r="D817" s="155"/>
      <c r="E817" s="155"/>
      <c r="F817" s="155"/>
      <c r="G817" s="156"/>
      <c r="H817" s="155"/>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row>
    <row r="818" ht="12.75" customHeight="1">
      <c r="A818" s="183"/>
      <c r="B818" s="155"/>
      <c r="C818" s="155"/>
      <c r="D818" s="155"/>
      <c r="E818" s="155"/>
      <c r="F818" s="155"/>
      <c r="G818" s="156"/>
      <c r="H818" s="155"/>
      <c r="I818" s="185"/>
      <c r="J818" s="185"/>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row>
    <row r="819" ht="12.75" customHeight="1">
      <c r="A819" s="183"/>
      <c r="B819" s="155"/>
      <c r="C819" s="155"/>
      <c r="D819" s="155"/>
      <c r="E819" s="155"/>
      <c r="F819" s="155"/>
      <c r="G819" s="156"/>
      <c r="H819" s="155"/>
      <c r="I819" s="185"/>
      <c r="J819" s="185"/>
      <c r="K819" s="185"/>
      <c r="L819" s="185"/>
      <c r="M819" s="185"/>
      <c r="N819" s="185"/>
      <c r="O819" s="185"/>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row>
    <row r="820" ht="12.75" customHeight="1">
      <c r="A820" s="183"/>
      <c r="B820" s="155"/>
      <c r="C820" s="155"/>
      <c r="D820" s="155"/>
      <c r="E820" s="155"/>
      <c r="F820" s="155"/>
      <c r="G820" s="156"/>
      <c r="H820" s="155"/>
      <c r="I820" s="185"/>
      <c r="J820" s="185"/>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row>
    <row r="821" ht="12.75" customHeight="1">
      <c r="A821" s="183"/>
      <c r="B821" s="155"/>
      <c r="C821" s="155"/>
      <c r="D821" s="155"/>
      <c r="E821" s="155"/>
      <c r="F821" s="155"/>
      <c r="G821" s="156"/>
      <c r="H821" s="155"/>
      <c r="I821" s="185"/>
      <c r="J821" s="185"/>
      <c r="K821" s="185"/>
      <c r="L821" s="185"/>
      <c r="M821" s="185"/>
      <c r="N821" s="185"/>
      <c r="O821" s="185"/>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row>
    <row r="822" ht="12.75" customHeight="1">
      <c r="A822" s="183"/>
      <c r="B822" s="155"/>
      <c r="C822" s="155"/>
      <c r="D822" s="155"/>
      <c r="E822" s="155"/>
      <c r="F822" s="155"/>
      <c r="G822" s="156"/>
      <c r="H822" s="155"/>
      <c r="I822" s="185"/>
      <c r="J822" s="185"/>
      <c r="K822" s="185"/>
      <c r="L822" s="185"/>
      <c r="M822" s="185"/>
      <c r="N822" s="185"/>
      <c r="O822" s="185"/>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row>
    <row r="823" ht="12.75" customHeight="1">
      <c r="A823" s="183"/>
      <c r="B823" s="155"/>
      <c r="C823" s="155"/>
      <c r="D823" s="155"/>
      <c r="E823" s="155"/>
      <c r="F823" s="155"/>
      <c r="G823" s="156"/>
      <c r="H823" s="155"/>
      <c r="I823" s="185"/>
      <c r="J823" s="185"/>
      <c r="K823" s="185"/>
      <c r="L823" s="185"/>
      <c r="M823" s="185"/>
      <c r="N823" s="185"/>
      <c r="O823" s="185"/>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row>
    <row r="824" ht="12.75" customHeight="1">
      <c r="A824" s="183"/>
      <c r="B824" s="155"/>
      <c r="C824" s="155"/>
      <c r="D824" s="155"/>
      <c r="E824" s="155"/>
      <c r="F824" s="155"/>
      <c r="G824" s="156"/>
      <c r="H824" s="155"/>
      <c r="I824" s="185"/>
      <c r="J824" s="185"/>
      <c r="K824" s="185"/>
      <c r="L824" s="185"/>
      <c r="M824" s="185"/>
      <c r="N824" s="185"/>
      <c r="O824" s="185"/>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row>
    <row r="825" ht="12.75" customHeight="1">
      <c r="A825" s="183"/>
      <c r="B825" s="155"/>
      <c r="C825" s="155"/>
      <c r="D825" s="155"/>
      <c r="E825" s="155"/>
      <c r="F825" s="155"/>
      <c r="G825" s="156"/>
      <c r="H825" s="155"/>
      <c r="I825" s="185"/>
      <c r="J825" s="185"/>
      <c r="K825" s="185"/>
      <c r="L825" s="185"/>
      <c r="M825" s="185"/>
      <c r="N825" s="185"/>
      <c r="O825" s="185"/>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row>
    <row r="826" ht="12.75" customHeight="1">
      <c r="A826" s="183"/>
      <c r="B826" s="155"/>
      <c r="C826" s="155"/>
      <c r="D826" s="155"/>
      <c r="E826" s="155"/>
      <c r="F826" s="155"/>
      <c r="G826" s="156"/>
      <c r="H826" s="155"/>
      <c r="I826" s="185"/>
      <c r="J826" s="185"/>
      <c r="K826" s="185"/>
      <c r="L826" s="185"/>
      <c r="M826" s="185"/>
      <c r="N826" s="185"/>
      <c r="O826" s="185"/>
      <c r="P826" s="185"/>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row>
    <row r="827" ht="12.75" customHeight="1">
      <c r="A827" s="183"/>
      <c r="B827" s="155"/>
      <c r="C827" s="155"/>
      <c r="D827" s="155"/>
      <c r="E827" s="155"/>
      <c r="F827" s="155"/>
      <c r="G827" s="156"/>
      <c r="H827" s="155"/>
      <c r="I827" s="185"/>
      <c r="J827" s="185"/>
      <c r="K827" s="185"/>
      <c r="L827" s="185"/>
      <c r="M827" s="185"/>
      <c r="N827" s="185"/>
      <c r="O827" s="185"/>
      <c r="P827" s="185"/>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row>
    <row r="828" ht="12.75" customHeight="1">
      <c r="A828" s="183"/>
      <c r="B828" s="155"/>
      <c r="C828" s="155"/>
      <c r="D828" s="155"/>
      <c r="E828" s="155"/>
      <c r="F828" s="155"/>
      <c r="G828" s="156"/>
      <c r="H828" s="155"/>
      <c r="I828" s="185"/>
      <c r="J828" s="185"/>
      <c r="K828" s="185"/>
      <c r="L828" s="185"/>
      <c r="M828" s="185"/>
      <c r="N828" s="185"/>
      <c r="O828" s="185"/>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row>
    <row r="829" ht="12.75" customHeight="1">
      <c r="A829" s="183"/>
      <c r="B829" s="155"/>
      <c r="C829" s="155"/>
      <c r="D829" s="155"/>
      <c r="E829" s="155"/>
      <c r="F829" s="155"/>
      <c r="G829" s="156"/>
      <c r="H829" s="155"/>
      <c r="I829" s="185"/>
      <c r="J829" s="185"/>
      <c r="K829" s="185"/>
      <c r="L829" s="185"/>
      <c r="M829" s="185"/>
      <c r="N829" s="185"/>
      <c r="O829" s="185"/>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row>
    <row r="830" ht="12.75" customHeight="1">
      <c r="A830" s="183"/>
      <c r="B830" s="155"/>
      <c r="C830" s="155"/>
      <c r="D830" s="155"/>
      <c r="E830" s="155"/>
      <c r="F830" s="155"/>
      <c r="G830" s="156"/>
      <c r="H830" s="155"/>
      <c r="I830" s="185"/>
      <c r="J830" s="185"/>
      <c r="K830" s="185"/>
      <c r="L830" s="185"/>
      <c r="M830" s="185"/>
      <c r="N830" s="185"/>
      <c r="O830" s="185"/>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row>
    <row r="831" ht="12.75" customHeight="1">
      <c r="A831" s="183"/>
      <c r="B831" s="155"/>
      <c r="C831" s="155"/>
      <c r="D831" s="155"/>
      <c r="E831" s="155"/>
      <c r="F831" s="155"/>
      <c r="G831" s="156"/>
      <c r="H831" s="155"/>
      <c r="I831" s="185"/>
      <c r="J831" s="185"/>
      <c r="K831" s="185"/>
      <c r="L831" s="185"/>
      <c r="M831" s="185"/>
      <c r="N831" s="185"/>
      <c r="O831" s="185"/>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row>
    <row r="832" ht="12.75" customHeight="1">
      <c r="A832" s="183"/>
      <c r="B832" s="155"/>
      <c r="C832" s="155"/>
      <c r="D832" s="155"/>
      <c r="E832" s="155"/>
      <c r="F832" s="155"/>
      <c r="G832" s="156"/>
      <c r="H832" s="155"/>
      <c r="I832" s="185"/>
      <c r="J832" s="185"/>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row>
    <row r="833" ht="12.75" customHeight="1">
      <c r="A833" s="183"/>
      <c r="B833" s="155"/>
      <c r="C833" s="155"/>
      <c r="D833" s="155"/>
      <c r="E833" s="155"/>
      <c r="F833" s="155"/>
      <c r="G833" s="156"/>
      <c r="H833" s="155"/>
      <c r="I833" s="185"/>
      <c r="J833" s="185"/>
      <c r="K833" s="185"/>
      <c r="L833" s="185"/>
      <c r="M833" s="185"/>
      <c r="N833" s="185"/>
      <c r="O833" s="185"/>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row>
    <row r="834" ht="12.75" customHeight="1">
      <c r="A834" s="183"/>
      <c r="B834" s="155"/>
      <c r="C834" s="155"/>
      <c r="D834" s="155"/>
      <c r="E834" s="155"/>
      <c r="F834" s="155"/>
      <c r="G834" s="156"/>
      <c r="H834" s="155"/>
      <c r="I834" s="185"/>
      <c r="J834" s="185"/>
      <c r="K834" s="185"/>
      <c r="L834" s="185"/>
      <c r="M834" s="185"/>
      <c r="N834" s="185"/>
      <c r="O834" s="185"/>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row>
    <row r="835" ht="12.75" customHeight="1">
      <c r="A835" s="183"/>
      <c r="B835" s="155"/>
      <c r="C835" s="155"/>
      <c r="D835" s="155"/>
      <c r="E835" s="155"/>
      <c r="F835" s="155"/>
      <c r="G835" s="156"/>
      <c r="H835" s="155"/>
      <c r="I835" s="185"/>
      <c r="J835" s="185"/>
      <c r="K835" s="185"/>
      <c r="L835" s="185"/>
      <c r="M835" s="185"/>
      <c r="N835" s="185"/>
      <c r="O835" s="185"/>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row>
    <row r="836" ht="12.75" customHeight="1">
      <c r="A836" s="183"/>
      <c r="B836" s="155"/>
      <c r="C836" s="155"/>
      <c r="D836" s="155"/>
      <c r="E836" s="155"/>
      <c r="F836" s="155"/>
      <c r="G836" s="156"/>
      <c r="H836" s="155"/>
      <c r="I836" s="185"/>
      <c r="J836" s="185"/>
      <c r="K836" s="185"/>
      <c r="L836" s="185"/>
      <c r="M836" s="185"/>
      <c r="N836" s="185"/>
      <c r="O836" s="185"/>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row>
    <row r="837" ht="12.75" customHeight="1">
      <c r="A837" s="183"/>
      <c r="B837" s="155"/>
      <c r="C837" s="155"/>
      <c r="D837" s="155"/>
      <c r="E837" s="155"/>
      <c r="F837" s="155"/>
      <c r="G837" s="156"/>
      <c r="H837" s="155"/>
      <c r="I837" s="185"/>
      <c r="J837" s="185"/>
      <c r="K837" s="185"/>
      <c r="L837" s="185"/>
      <c r="M837" s="185"/>
      <c r="N837" s="185"/>
      <c r="O837" s="185"/>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row>
    <row r="838" ht="12.75" customHeight="1">
      <c r="A838" s="183"/>
      <c r="B838" s="155"/>
      <c r="C838" s="155"/>
      <c r="D838" s="155"/>
      <c r="E838" s="155"/>
      <c r="F838" s="155"/>
      <c r="G838" s="156"/>
      <c r="H838" s="15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row>
    <row r="839" ht="12.75" customHeight="1">
      <c r="A839" s="183"/>
      <c r="B839" s="155"/>
      <c r="C839" s="155"/>
      <c r="D839" s="155"/>
      <c r="E839" s="155"/>
      <c r="F839" s="155"/>
      <c r="G839" s="156"/>
      <c r="H839" s="155"/>
      <c r="I839" s="185"/>
      <c r="J839" s="185"/>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row>
    <row r="840" ht="12.75" customHeight="1">
      <c r="A840" s="183"/>
      <c r="B840" s="155"/>
      <c r="C840" s="155"/>
      <c r="D840" s="155"/>
      <c r="E840" s="155"/>
      <c r="F840" s="155"/>
      <c r="G840" s="156"/>
      <c r="H840" s="155"/>
      <c r="I840" s="185"/>
      <c r="J840" s="185"/>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row>
    <row r="841" ht="12.75" customHeight="1">
      <c r="A841" s="183"/>
      <c r="B841" s="155"/>
      <c r="C841" s="155"/>
      <c r="D841" s="155"/>
      <c r="E841" s="155"/>
      <c r="F841" s="155"/>
      <c r="G841" s="156"/>
      <c r="H841" s="155"/>
      <c r="I841" s="185"/>
      <c r="J841" s="185"/>
      <c r="K841" s="185"/>
      <c r="L841" s="185"/>
      <c r="M841" s="185"/>
      <c r="N841" s="185"/>
      <c r="O841" s="185"/>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row>
    <row r="842" ht="12.75" customHeight="1">
      <c r="A842" s="183"/>
      <c r="B842" s="155"/>
      <c r="C842" s="155"/>
      <c r="D842" s="155"/>
      <c r="E842" s="155"/>
      <c r="F842" s="155"/>
      <c r="G842" s="156"/>
      <c r="H842" s="15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row>
    <row r="843" ht="12.75" customHeight="1">
      <c r="A843" s="183"/>
      <c r="B843" s="155"/>
      <c r="C843" s="155"/>
      <c r="D843" s="155"/>
      <c r="E843" s="155"/>
      <c r="F843" s="155"/>
      <c r="G843" s="156"/>
      <c r="H843" s="155"/>
      <c r="I843" s="185"/>
      <c r="J843" s="185"/>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row>
    <row r="844" ht="12.75" customHeight="1">
      <c r="A844" s="183"/>
      <c r="B844" s="155"/>
      <c r="C844" s="155"/>
      <c r="D844" s="155"/>
      <c r="E844" s="155"/>
      <c r="F844" s="155"/>
      <c r="G844" s="156"/>
      <c r="H844" s="155"/>
      <c r="I844" s="185"/>
      <c r="J844" s="185"/>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row>
    <row r="845" ht="12.75" customHeight="1">
      <c r="A845" s="183"/>
      <c r="B845" s="155"/>
      <c r="C845" s="155"/>
      <c r="D845" s="155"/>
      <c r="E845" s="155"/>
      <c r="F845" s="155"/>
      <c r="G845" s="156"/>
      <c r="H845" s="155"/>
      <c r="I845" s="185"/>
      <c r="J845" s="185"/>
      <c r="K845" s="185"/>
      <c r="L845" s="185"/>
      <c r="M845" s="185"/>
      <c r="N845" s="185"/>
      <c r="O845" s="185"/>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row>
    <row r="846" ht="12.75" customHeight="1">
      <c r="A846" s="183"/>
      <c r="B846" s="155"/>
      <c r="C846" s="155"/>
      <c r="D846" s="155"/>
      <c r="E846" s="155"/>
      <c r="F846" s="155"/>
      <c r="G846" s="156"/>
      <c r="H846" s="155"/>
      <c r="I846" s="185"/>
      <c r="J846" s="185"/>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row>
    <row r="847" ht="12.75" customHeight="1">
      <c r="A847" s="183"/>
      <c r="B847" s="155"/>
      <c r="C847" s="155"/>
      <c r="D847" s="155"/>
      <c r="E847" s="155"/>
      <c r="F847" s="155"/>
      <c r="G847" s="156"/>
      <c r="H847" s="155"/>
      <c r="I847" s="185"/>
      <c r="J847" s="185"/>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row>
    <row r="848" ht="12.75" customHeight="1">
      <c r="A848" s="183"/>
      <c r="B848" s="155"/>
      <c r="C848" s="155"/>
      <c r="D848" s="155"/>
      <c r="E848" s="155"/>
      <c r="F848" s="155"/>
      <c r="G848" s="156"/>
      <c r="H848" s="155"/>
      <c r="I848" s="185"/>
      <c r="J848" s="185"/>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row>
    <row r="849" ht="12.75" customHeight="1">
      <c r="A849" s="183"/>
      <c r="B849" s="155"/>
      <c r="C849" s="155"/>
      <c r="D849" s="155"/>
      <c r="E849" s="155"/>
      <c r="F849" s="155"/>
      <c r="G849" s="156"/>
      <c r="H849" s="155"/>
      <c r="I849" s="185"/>
      <c r="J849" s="185"/>
      <c r="K849" s="185"/>
      <c r="L849" s="185"/>
      <c r="M849" s="185"/>
      <c r="N849" s="185"/>
      <c r="O849" s="185"/>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row>
    <row r="850" ht="12.75" customHeight="1">
      <c r="A850" s="183"/>
      <c r="B850" s="155"/>
      <c r="C850" s="155"/>
      <c r="D850" s="155"/>
      <c r="E850" s="155"/>
      <c r="F850" s="155"/>
      <c r="G850" s="156"/>
      <c r="H850" s="155"/>
      <c r="I850" s="185"/>
      <c r="J850" s="185"/>
      <c r="K850" s="185"/>
      <c r="L850" s="185"/>
      <c r="M850" s="185"/>
      <c r="N850" s="185"/>
      <c r="O850" s="185"/>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row>
    <row r="851" ht="12.75" customHeight="1">
      <c r="A851" s="183"/>
      <c r="B851" s="155"/>
      <c r="C851" s="155"/>
      <c r="D851" s="155"/>
      <c r="E851" s="155"/>
      <c r="F851" s="155"/>
      <c r="G851" s="156"/>
      <c r="H851" s="155"/>
      <c r="I851" s="185"/>
      <c r="J851" s="185"/>
      <c r="K851" s="185"/>
      <c r="L851" s="185"/>
      <c r="M851" s="185"/>
      <c r="N851" s="185"/>
      <c r="O851" s="185"/>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row>
    <row r="852" ht="12.75" customHeight="1">
      <c r="A852" s="183"/>
      <c r="B852" s="155"/>
      <c r="C852" s="155"/>
      <c r="D852" s="155"/>
      <c r="E852" s="155"/>
      <c r="F852" s="155"/>
      <c r="G852" s="156"/>
      <c r="H852" s="155"/>
      <c r="I852" s="185"/>
      <c r="J852" s="185"/>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row>
    <row r="853" ht="12.75" customHeight="1">
      <c r="A853" s="183"/>
      <c r="B853" s="155"/>
      <c r="C853" s="155"/>
      <c r="D853" s="155"/>
      <c r="E853" s="155"/>
      <c r="F853" s="155"/>
      <c r="G853" s="156"/>
      <c r="H853" s="155"/>
      <c r="I853" s="185"/>
      <c r="J853" s="185"/>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row>
    <row r="854" ht="12.75" customHeight="1">
      <c r="A854" s="183"/>
      <c r="B854" s="155"/>
      <c r="C854" s="155"/>
      <c r="D854" s="155"/>
      <c r="E854" s="155"/>
      <c r="F854" s="155"/>
      <c r="G854" s="156"/>
      <c r="H854" s="155"/>
      <c r="I854" s="185"/>
      <c r="J854" s="185"/>
      <c r="K854" s="185"/>
      <c r="L854" s="185"/>
      <c r="M854" s="185"/>
      <c r="N854" s="185"/>
      <c r="O854" s="185"/>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row>
    <row r="855" ht="12.75" customHeight="1">
      <c r="A855" s="183"/>
      <c r="B855" s="155"/>
      <c r="C855" s="155"/>
      <c r="D855" s="155"/>
      <c r="E855" s="155"/>
      <c r="F855" s="155"/>
      <c r="G855" s="156"/>
      <c r="H855" s="155"/>
      <c r="I855" s="185"/>
      <c r="J855" s="185"/>
      <c r="K855" s="185"/>
      <c r="L855" s="185"/>
      <c r="M855" s="185"/>
      <c r="N855" s="185"/>
      <c r="O855" s="185"/>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row>
    <row r="856" ht="12.75" customHeight="1">
      <c r="A856" s="183"/>
      <c r="B856" s="155"/>
      <c r="C856" s="155"/>
      <c r="D856" s="155"/>
      <c r="E856" s="155"/>
      <c r="F856" s="155"/>
      <c r="G856" s="156"/>
      <c r="H856" s="155"/>
      <c r="I856" s="185"/>
      <c r="J856" s="185"/>
      <c r="K856" s="185"/>
      <c r="L856" s="185"/>
      <c r="M856" s="185"/>
      <c r="N856" s="185"/>
      <c r="O856" s="185"/>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row>
    <row r="857" ht="12.75" customHeight="1">
      <c r="A857" s="183"/>
      <c r="B857" s="155"/>
      <c r="C857" s="155"/>
      <c r="D857" s="155"/>
      <c r="E857" s="155"/>
      <c r="F857" s="155"/>
      <c r="G857" s="156"/>
      <c r="H857" s="155"/>
      <c r="I857" s="185"/>
      <c r="J857" s="185"/>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row>
    <row r="858" ht="12.75" customHeight="1">
      <c r="A858" s="183"/>
      <c r="B858" s="155"/>
      <c r="C858" s="155"/>
      <c r="D858" s="155"/>
      <c r="E858" s="155"/>
      <c r="F858" s="155"/>
      <c r="G858" s="156"/>
      <c r="H858" s="155"/>
      <c r="I858" s="185"/>
      <c r="J858" s="185"/>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row>
    <row r="859" ht="12.75" customHeight="1">
      <c r="A859" s="183"/>
      <c r="B859" s="155"/>
      <c r="C859" s="155"/>
      <c r="D859" s="155"/>
      <c r="E859" s="155"/>
      <c r="F859" s="155"/>
      <c r="G859" s="156"/>
      <c r="H859" s="155"/>
      <c r="I859" s="185"/>
      <c r="J859" s="185"/>
      <c r="K859" s="185"/>
      <c r="L859" s="185"/>
      <c r="M859" s="185"/>
      <c r="N859" s="185"/>
      <c r="O859" s="185"/>
      <c r="P859" s="185"/>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row>
    <row r="860" ht="12.75" customHeight="1">
      <c r="A860" s="183"/>
      <c r="B860" s="155"/>
      <c r="C860" s="155"/>
      <c r="D860" s="155"/>
      <c r="E860" s="155"/>
      <c r="F860" s="155"/>
      <c r="G860" s="156"/>
      <c r="H860" s="155"/>
      <c r="I860" s="185"/>
      <c r="J860" s="185"/>
      <c r="K860" s="185"/>
      <c r="L860" s="185"/>
      <c r="M860" s="185"/>
      <c r="N860" s="185"/>
      <c r="O860" s="185"/>
      <c r="P860" s="185"/>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row>
    <row r="861" ht="12.75" customHeight="1">
      <c r="A861" s="183"/>
      <c r="B861" s="155"/>
      <c r="C861" s="155"/>
      <c r="D861" s="155"/>
      <c r="E861" s="155"/>
      <c r="F861" s="155"/>
      <c r="G861" s="156"/>
      <c r="H861" s="155"/>
      <c r="I861" s="185"/>
      <c r="J861" s="185"/>
      <c r="K861" s="185"/>
      <c r="L861" s="185"/>
      <c r="M861" s="185"/>
      <c r="N861" s="185"/>
      <c r="O861" s="185"/>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row>
    <row r="862" ht="12.75" customHeight="1">
      <c r="A862" s="183"/>
      <c r="B862" s="155"/>
      <c r="C862" s="155"/>
      <c r="D862" s="155"/>
      <c r="E862" s="155"/>
      <c r="F862" s="155"/>
      <c r="G862" s="156"/>
      <c r="H862" s="155"/>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row>
    <row r="863" ht="12.75" customHeight="1">
      <c r="A863" s="183"/>
      <c r="B863" s="155"/>
      <c r="C863" s="155"/>
      <c r="D863" s="155"/>
      <c r="E863" s="155"/>
      <c r="F863" s="155"/>
      <c r="G863" s="156"/>
      <c r="H863" s="155"/>
      <c r="I863" s="185"/>
      <c r="J863" s="185"/>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row>
    <row r="864" ht="12.75" customHeight="1">
      <c r="A864" s="183"/>
      <c r="B864" s="155"/>
      <c r="C864" s="155"/>
      <c r="D864" s="155"/>
      <c r="E864" s="155"/>
      <c r="F864" s="155"/>
      <c r="G864" s="156"/>
      <c r="H864" s="155"/>
      <c r="I864" s="185"/>
      <c r="J864" s="185"/>
      <c r="K864" s="185"/>
      <c r="L864" s="185"/>
      <c r="M864" s="185"/>
      <c r="N864" s="185"/>
      <c r="O864" s="185"/>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row>
    <row r="865" ht="12.75" customHeight="1">
      <c r="A865" s="183"/>
      <c r="B865" s="155"/>
      <c r="C865" s="155"/>
      <c r="D865" s="155"/>
      <c r="E865" s="155"/>
      <c r="F865" s="155"/>
      <c r="G865" s="156"/>
      <c r="H865" s="155"/>
      <c r="I865" s="185"/>
      <c r="J865" s="185"/>
      <c r="K865" s="185"/>
      <c r="L865" s="185"/>
      <c r="M865" s="185"/>
      <c r="N865" s="185"/>
      <c r="O865" s="185"/>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row>
    <row r="866" ht="12.75" customHeight="1">
      <c r="A866" s="183"/>
      <c r="B866" s="155"/>
      <c r="C866" s="155"/>
      <c r="D866" s="155"/>
      <c r="E866" s="155"/>
      <c r="F866" s="155"/>
      <c r="G866" s="156"/>
      <c r="H866" s="155"/>
      <c r="I866" s="185"/>
      <c r="J866" s="185"/>
      <c r="K866" s="185"/>
      <c r="L866" s="185"/>
      <c r="M866" s="185"/>
      <c r="N866" s="185"/>
      <c r="O866" s="185"/>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row>
    <row r="867" ht="12.75" customHeight="1">
      <c r="A867" s="183"/>
      <c r="B867" s="155"/>
      <c r="C867" s="155"/>
      <c r="D867" s="155"/>
      <c r="E867" s="155"/>
      <c r="F867" s="155"/>
      <c r="G867" s="156"/>
      <c r="H867" s="155"/>
      <c r="I867" s="185"/>
      <c r="J867" s="185"/>
      <c r="K867" s="185"/>
      <c r="L867" s="185"/>
      <c r="M867" s="185"/>
      <c r="N867" s="185"/>
      <c r="O867" s="185"/>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row>
    <row r="868" ht="12.75" customHeight="1">
      <c r="A868" s="183"/>
      <c r="B868" s="155"/>
      <c r="C868" s="155"/>
      <c r="D868" s="155"/>
      <c r="E868" s="155"/>
      <c r="F868" s="155"/>
      <c r="G868" s="156"/>
      <c r="H868" s="155"/>
      <c r="I868" s="185"/>
      <c r="J868" s="185"/>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row>
    <row r="869" ht="12.75" customHeight="1">
      <c r="A869" s="183"/>
      <c r="B869" s="155"/>
      <c r="C869" s="155"/>
      <c r="D869" s="155"/>
      <c r="E869" s="155"/>
      <c r="F869" s="155"/>
      <c r="G869" s="156"/>
      <c r="H869" s="155"/>
      <c r="I869" s="185"/>
      <c r="J869" s="185"/>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row>
    <row r="870" ht="12.75" customHeight="1">
      <c r="A870" s="183"/>
      <c r="B870" s="155"/>
      <c r="C870" s="155"/>
      <c r="D870" s="155"/>
      <c r="E870" s="155"/>
      <c r="F870" s="155"/>
      <c r="G870" s="156"/>
      <c r="H870" s="155"/>
      <c r="I870" s="185"/>
      <c r="J870" s="185"/>
      <c r="K870" s="185"/>
      <c r="L870" s="185"/>
      <c r="M870" s="185"/>
      <c r="N870" s="185"/>
      <c r="O870" s="185"/>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row>
    <row r="871" ht="12.75" customHeight="1">
      <c r="A871" s="183"/>
      <c r="B871" s="155"/>
      <c r="C871" s="155"/>
      <c r="D871" s="155"/>
      <c r="E871" s="155"/>
      <c r="F871" s="155"/>
      <c r="G871" s="156"/>
      <c r="H871" s="155"/>
      <c r="I871" s="185"/>
      <c r="J871" s="185"/>
      <c r="K871" s="185"/>
      <c r="L871" s="185"/>
      <c r="M871" s="185"/>
      <c r="N871" s="185"/>
      <c r="O871" s="185"/>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row>
    <row r="872" ht="12.75" customHeight="1">
      <c r="A872" s="183"/>
      <c r="B872" s="155"/>
      <c r="C872" s="155"/>
      <c r="D872" s="155"/>
      <c r="E872" s="155"/>
      <c r="F872" s="155"/>
      <c r="G872" s="156"/>
      <c r="H872" s="155"/>
      <c r="I872" s="185"/>
      <c r="J872" s="185"/>
      <c r="K872" s="185"/>
      <c r="L872" s="185"/>
      <c r="M872" s="185"/>
      <c r="N872" s="185"/>
      <c r="O872" s="185"/>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row>
    <row r="873" ht="12.75" customHeight="1">
      <c r="A873" s="183"/>
      <c r="B873" s="155"/>
      <c r="C873" s="155"/>
      <c r="D873" s="155"/>
      <c r="E873" s="155"/>
      <c r="F873" s="155"/>
      <c r="G873" s="156"/>
      <c r="H873" s="155"/>
      <c r="I873" s="185"/>
      <c r="J873" s="185"/>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row>
    <row r="874" ht="12.75" customHeight="1">
      <c r="A874" s="183"/>
      <c r="B874" s="155"/>
      <c r="C874" s="155"/>
      <c r="D874" s="155"/>
      <c r="E874" s="155"/>
      <c r="F874" s="155"/>
      <c r="G874" s="156"/>
      <c r="H874" s="155"/>
      <c r="I874" s="185"/>
      <c r="J874" s="185"/>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row>
    <row r="875" ht="12.75" customHeight="1">
      <c r="A875" s="183"/>
      <c r="B875" s="155"/>
      <c r="C875" s="155"/>
      <c r="D875" s="155"/>
      <c r="E875" s="155"/>
      <c r="F875" s="155"/>
      <c r="G875" s="156"/>
      <c r="H875" s="155"/>
      <c r="I875" s="185"/>
      <c r="J875" s="185"/>
      <c r="K875" s="185"/>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row>
    <row r="876" ht="12.75" customHeight="1">
      <c r="A876" s="183"/>
      <c r="B876" s="155"/>
      <c r="C876" s="155"/>
      <c r="D876" s="155"/>
      <c r="E876" s="155"/>
      <c r="F876" s="155"/>
      <c r="G876" s="156"/>
      <c r="H876" s="15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row>
    <row r="877" ht="12.75" customHeight="1">
      <c r="A877" s="183"/>
      <c r="B877" s="155"/>
      <c r="C877" s="155"/>
      <c r="D877" s="155"/>
      <c r="E877" s="155"/>
      <c r="F877" s="155"/>
      <c r="G877" s="156"/>
      <c r="H877" s="155"/>
      <c r="I877" s="185"/>
      <c r="J877" s="185"/>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row>
    <row r="878" ht="12.75" customHeight="1">
      <c r="A878" s="183"/>
      <c r="B878" s="155"/>
      <c r="C878" s="155"/>
      <c r="D878" s="155"/>
      <c r="E878" s="155"/>
      <c r="F878" s="155"/>
      <c r="G878" s="156"/>
      <c r="H878" s="155"/>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row>
    <row r="879" ht="12.75" customHeight="1">
      <c r="A879" s="183"/>
      <c r="B879" s="155"/>
      <c r="C879" s="155"/>
      <c r="D879" s="155"/>
      <c r="E879" s="155"/>
      <c r="F879" s="155"/>
      <c r="G879" s="156"/>
      <c r="H879" s="155"/>
      <c r="I879" s="185"/>
      <c r="J879" s="185"/>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row>
    <row r="880" ht="12.75" customHeight="1">
      <c r="A880" s="183"/>
      <c r="B880" s="155"/>
      <c r="C880" s="155"/>
      <c r="D880" s="155"/>
      <c r="E880" s="155"/>
      <c r="F880" s="155"/>
      <c r="G880" s="156"/>
      <c r="H880" s="15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row>
    <row r="881" ht="12.75" customHeight="1">
      <c r="A881" s="183"/>
      <c r="B881" s="155"/>
      <c r="C881" s="155"/>
      <c r="D881" s="155"/>
      <c r="E881" s="155"/>
      <c r="F881" s="155"/>
      <c r="G881" s="156"/>
      <c r="H881" s="155"/>
      <c r="I881" s="185"/>
      <c r="J881" s="185"/>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row>
    <row r="882" ht="12.75" customHeight="1">
      <c r="A882" s="183"/>
      <c r="B882" s="155"/>
      <c r="C882" s="155"/>
      <c r="D882" s="155"/>
      <c r="E882" s="155"/>
      <c r="F882" s="155"/>
      <c r="G882" s="156"/>
      <c r="H882" s="15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row>
    <row r="883" ht="12.75" customHeight="1">
      <c r="A883" s="183"/>
      <c r="B883" s="155"/>
      <c r="C883" s="155"/>
      <c r="D883" s="155"/>
      <c r="E883" s="155"/>
      <c r="F883" s="155"/>
      <c r="G883" s="156"/>
      <c r="H883" s="155"/>
      <c r="I883" s="185"/>
      <c r="J883" s="185"/>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row>
    <row r="884" ht="12.75" customHeight="1">
      <c r="A884" s="183"/>
      <c r="B884" s="155"/>
      <c r="C884" s="155"/>
      <c r="D884" s="155"/>
      <c r="E884" s="155"/>
      <c r="F884" s="155"/>
      <c r="G884" s="156"/>
      <c r="H884" s="155"/>
      <c r="I884" s="185"/>
      <c r="J884" s="185"/>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row>
    <row r="885" ht="12.75" customHeight="1">
      <c r="A885" s="183"/>
      <c r="B885" s="155"/>
      <c r="C885" s="155"/>
      <c r="D885" s="155"/>
      <c r="E885" s="155"/>
      <c r="F885" s="155"/>
      <c r="G885" s="156"/>
      <c r="H885" s="155"/>
      <c r="I885" s="185"/>
      <c r="J885" s="185"/>
      <c r="K885" s="185"/>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row>
    <row r="886" ht="12.75" customHeight="1">
      <c r="A886" s="183"/>
      <c r="B886" s="155"/>
      <c r="C886" s="155"/>
      <c r="D886" s="155"/>
      <c r="E886" s="155"/>
      <c r="F886" s="155"/>
      <c r="G886" s="156"/>
      <c r="H886" s="155"/>
      <c r="I886" s="185"/>
      <c r="J886" s="185"/>
      <c r="K886" s="185"/>
      <c r="L886" s="185"/>
      <c r="M886" s="185"/>
      <c r="N886" s="185"/>
      <c r="O886" s="185"/>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row>
    <row r="887" ht="12.75" customHeight="1">
      <c r="A887" s="183"/>
      <c r="B887" s="155"/>
      <c r="C887" s="155"/>
      <c r="D887" s="155"/>
      <c r="E887" s="155"/>
      <c r="F887" s="155"/>
      <c r="G887" s="156"/>
      <c r="H887" s="155"/>
      <c r="I887" s="185"/>
      <c r="J887" s="185"/>
      <c r="K887" s="185"/>
      <c r="L887" s="185"/>
      <c r="M887" s="185"/>
      <c r="N887" s="185"/>
      <c r="O887" s="185"/>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row>
    <row r="888" ht="12.75" customHeight="1">
      <c r="A888" s="183"/>
      <c r="B888" s="155"/>
      <c r="C888" s="155"/>
      <c r="D888" s="155"/>
      <c r="E888" s="155"/>
      <c r="F888" s="155"/>
      <c r="G888" s="156"/>
      <c r="H888" s="155"/>
      <c r="I888" s="185"/>
      <c r="J888" s="185"/>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row>
    <row r="889" ht="12.75" customHeight="1">
      <c r="A889" s="183"/>
      <c r="B889" s="155"/>
      <c r="C889" s="155"/>
      <c r="D889" s="155"/>
      <c r="E889" s="155"/>
      <c r="F889" s="155"/>
      <c r="G889" s="156"/>
      <c r="H889" s="155"/>
      <c r="I889" s="185"/>
      <c r="J889" s="185"/>
      <c r="K889" s="185"/>
      <c r="L889" s="185"/>
      <c r="M889" s="185"/>
      <c r="N889" s="185"/>
      <c r="O889" s="185"/>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row>
    <row r="890" ht="12.75" customHeight="1">
      <c r="A890" s="183"/>
      <c r="B890" s="155"/>
      <c r="C890" s="155"/>
      <c r="D890" s="155"/>
      <c r="E890" s="155"/>
      <c r="F890" s="155"/>
      <c r="G890" s="156"/>
      <c r="H890" s="155"/>
      <c r="I890" s="185"/>
      <c r="J890" s="185"/>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row>
    <row r="891" ht="12.75" customHeight="1">
      <c r="A891" s="183"/>
      <c r="B891" s="155"/>
      <c r="C891" s="155"/>
      <c r="D891" s="155"/>
      <c r="E891" s="155"/>
      <c r="F891" s="155"/>
      <c r="G891" s="156"/>
      <c r="H891" s="155"/>
      <c r="I891" s="185"/>
      <c r="J891" s="185"/>
      <c r="K891" s="185"/>
      <c r="L891" s="185"/>
      <c r="M891" s="185"/>
      <c r="N891" s="185"/>
      <c r="O891" s="185"/>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row>
    <row r="892" ht="12.75" customHeight="1">
      <c r="A892" s="183"/>
      <c r="B892" s="155"/>
      <c r="C892" s="155"/>
      <c r="D892" s="155"/>
      <c r="E892" s="155"/>
      <c r="F892" s="155"/>
      <c r="G892" s="156"/>
      <c r="H892" s="155"/>
      <c r="I892" s="185"/>
      <c r="J892" s="185"/>
      <c r="K892" s="185"/>
      <c r="L892" s="185"/>
      <c r="M892" s="185"/>
      <c r="N892" s="185"/>
      <c r="O892" s="185"/>
      <c r="P892" s="185"/>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row>
    <row r="893" ht="12.75" customHeight="1">
      <c r="A893" s="183"/>
      <c r="B893" s="155"/>
      <c r="C893" s="155"/>
      <c r="D893" s="155"/>
      <c r="E893" s="155"/>
      <c r="F893" s="155"/>
      <c r="G893" s="156"/>
      <c r="H893" s="155"/>
      <c r="I893" s="185"/>
      <c r="J893" s="185"/>
      <c r="K893" s="185"/>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row>
    <row r="894" ht="12.75" customHeight="1">
      <c r="A894" s="183"/>
      <c r="B894" s="155"/>
      <c r="C894" s="155"/>
      <c r="D894" s="155"/>
      <c r="E894" s="155"/>
      <c r="F894" s="155"/>
      <c r="G894" s="156"/>
      <c r="H894" s="155"/>
      <c r="I894" s="185"/>
      <c r="J894" s="185"/>
      <c r="K894" s="185"/>
      <c r="L894" s="185"/>
      <c r="M894" s="185"/>
      <c r="N894" s="185"/>
      <c r="O894" s="185"/>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row>
    <row r="895" ht="12.75" customHeight="1">
      <c r="A895" s="183"/>
      <c r="B895" s="155"/>
      <c r="C895" s="155"/>
      <c r="D895" s="155"/>
      <c r="E895" s="155"/>
      <c r="F895" s="155"/>
      <c r="G895" s="156"/>
      <c r="H895" s="155"/>
      <c r="I895" s="185"/>
      <c r="J895" s="185"/>
      <c r="K895" s="185"/>
      <c r="L895" s="185"/>
      <c r="M895" s="185"/>
      <c r="N895" s="185"/>
      <c r="O895" s="185"/>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row>
    <row r="896" ht="12.75" customHeight="1">
      <c r="A896" s="183"/>
      <c r="B896" s="155"/>
      <c r="C896" s="155"/>
      <c r="D896" s="155"/>
      <c r="E896" s="155"/>
      <c r="F896" s="155"/>
      <c r="G896" s="156"/>
      <c r="H896" s="155"/>
      <c r="I896" s="185"/>
      <c r="J896" s="185"/>
      <c r="K896" s="185"/>
      <c r="L896" s="185"/>
      <c r="M896" s="185"/>
      <c r="N896" s="185"/>
      <c r="O896" s="185"/>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row>
    <row r="897" ht="12.75" customHeight="1">
      <c r="A897" s="183"/>
      <c r="B897" s="155"/>
      <c r="C897" s="155"/>
      <c r="D897" s="155"/>
      <c r="E897" s="155"/>
      <c r="F897" s="155"/>
      <c r="G897" s="156"/>
      <c r="H897" s="155"/>
      <c r="I897" s="185"/>
      <c r="J897" s="185"/>
      <c r="K897" s="185"/>
      <c r="L897" s="185"/>
      <c r="M897" s="185"/>
      <c r="N897" s="185"/>
      <c r="O897" s="185"/>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row>
    <row r="898" ht="12.75" customHeight="1">
      <c r="A898" s="183"/>
      <c r="B898" s="155"/>
      <c r="C898" s="155"/>
      <c r="D898" s="155"/>
      <c r="E898" s="155"/>
      <c r="F898" s="155"/>
      <c r="G898" s="156"/>
      <c r="H898" s="155"/>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row>
    <row r="899" ht="12.75" customHeight="1">
      <c r="A899" s="183"/>
      <c r="B899" s="155"/>
      <c r="C899" s="155"/>
      <c r="D899" s="155"/>
      <c r="E899" s="155"/>
      <c r="F899" s="155"/>
      <c r="G899" s="156"/>
      <c r="H899" s="155"/>
      <c r="I899" s="185"/>
      <c r="J899" s="185"/>
      <c r="K899" s="185"/>
      <c r="L899" s="185"/>
      <c r="M899" s="185"/>
      <c r="N899" s="185"/>
      <c r="O899" s="185"/>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row>
    <row r="900" ht="12.75" customHeight="1">
      <c r="A900" s="183"/>
      <c r="B900" s="155"/>
      <c r="C900" s="155"/>
      <c r="D900" s="155"/>
      <c r="E900" s="155"/>
      <c r="F900" s="155"/>
      <c r="G900" s="156"/>
      <c r="H900" s="155"/>
      <c r="I900" s="185"/>
      <c r="J900" s="185"/>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row>
    <row r="901" ht="12.75" customHeight="1">
      <c r="A901" s="183"/>
      <c r="B901" s="155"/>
      <c r="C901" s="155"/>
      <c r="D901" s="155"/>
      <c r="E901" s="155"/>
      <c r="F901" s="155"/>
      <c r="G901" s="156"/>
      <c r="H901" s="155"/>
      <c r="I901" s="185"/>
      <c r="J901" s="185"/>
      <c r="K901" s="185"/>
      <c r="L901" s="185"/>
      <c r="M901" s="185"/>
      <c r="N901" s="185"/>
      <c r="O901" s="185"/>
      <c r="P901" s="185"/>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row>
    <row r="902" ht="12.75" customHeight="1">
      <c r="A902" s="183"/>
      <c r="B902" s="155"/>
      <c r="C902" s="155"/>
      <c r="D902" s="155"/>
      <c r="E902" s="155"/>
      <c r="F902" s="155"/>
      <c r="G902" s="156"/>
      <c r="H902" s="15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row>
    <row r="903" ht="12.75" customHeight="1">
      <c r="A903" s="183"/>
      <c r="B903" s="155"/>
      <c r="C903" s="155"/>
      <c r="D903" s="155"/>
      <c r="E903" s="155"/>
      <c r="F903" s="155"/>
      <c r="G903" s="156"/>
      <c r="H903" s="155"/>
      <c r="I903" s="185"/>
      <c r="J903" s="185"/>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row>
    <row r="904" ht="12.75" customHeight="1">
      <c r="A904" s="183"/>
      <c r="B904" s="155"/>
      <c r="C904" s="155"/>
      <c r="D904" s="155"/>
      <c r="E904" s="155"/>
      <c r="F904" s="155"/>
      <c r="G904" s="156"/>
      <c r="H904" s="155"/>
      <c r="I904" s="185"/>
      <c r="J904" s="185"/>
      <c r="K904" s="185"/>
      <c r="L904" s="185"/>
      <c r="M904" s="185"/>
      <c r="N904" s="185"/>
      <c r="O904" s="185"/>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row>
    <row r="905" ht="12.75" customHeight="1">
      <c r="A905" s="183"/>
      <c r="B905" s="155"/>
      <c r="C905" s="155"/>
      <c r="D905" s="155"/>
      <c r="E905" s="155"/>
      <c r="F905" s="155"/>
      <c r="G905" s="156"/>
      <c r="H905" s="155"/>
      <c r="I905" s="185"/>
      <c r="J905" s="185"/>
      <c r="K905" s="185"/>
      <c r="L905" s="185"/>
      <c r="M905" s="185"/>
      <c r="N905" s="185"/>
      <c r="O905" s="185"/>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row>
    <row r="906" ht="12.75" customHeight="1">
      <c r="A906" s="183"/>
      <c r="B906" s="155"/>
      <c r="C906" s="155"/>
      <c r="D906" s="155"/>
      <c r="E906" s="155"/>
      <c r="F906" s="155"/>
      <c r="G906" s="156"/>
      <c r="H906" s="15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row>
    <row r="907" ht="12.75" customHeight="1">
      <c r="A907" s="183"/>
      <c r="B907" s="155"/>
      <c r="C907" s="155"/>
      <c r="D907" s="155"/>
      <c r="E907" s="155"/>
      <c r="F907" s="155"/>
      <c r="G907" s="156"/>
      <c r="H907" s="155"/>
      <c r="I907" s="185"/>
      <c r="J907" s="185"/>
      <c r="K907" s="185"/>
      <c r="L907" s="185"/>
      <c r="M907" s="185"/>
      <c r="N907" s="185"/>
      <c r="O907" s="185"/>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row>
    <row r="908" ht="12.75" customHeight="1">
      <c r="A908" s="183"/>
      <c r="B908" s="155"/>
      <c r="C908" s="155"/>
      <c r="D908" s="155"/>
      <c r="E908" s="155"/>
      <c r="F908" s="155"/>
      <c r="G908" s="156"/>
      <c r="H908" s="155"/>
      <c r="I908" s="185"/>
      <c r="J908" s="185"/>
      <c r="K908" s="185"/>
      <c r="L908" s="185"/>
      <c r="M908" s="185"/>
      <c r="N908" s="185"/>
      <c r="O908" s="185"/>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row>
    <row r="909" ht="12.75" customHeight="1">
      <c r="A909" s="183"/>
      <c r="B909" s="155"/>
      <c r="C909" s="155"/>
      <c r="D909" s="155"/>
      <c r="E909" s="155"/>
      <c r="F909" s="155"/>
      <c r="G909" s="156"/>
      <c r="H909" s="155"/>
      <c r="I909" s="185"/>
      <c r="J909" s="185"/>
      <c r="K909" s="185"/>
      <c r="L909" s="185"/>
      <c r="M909" s="185"/>
      <c r="N909" s="185"/>
      <c r="O909" s="185"/>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row>
    <row r="910" ht="12.75" customHeight="1">
      <c r="A910" s="183"/>
      <c r="B910" s="155"/>
      <c r="C910" s="155"/>
      <c r="D910" s="155"/>
      <c r="E910" s="155"/>
      <c r="F910" s="155"/>
      <c r="G910" s="156"/>
      <c r="H910" s="155"/>
      <c r="I910" s="185"/>
      <c r="J910" s="185"/>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row>
    <row r="911" ht="12.75" customHeight="1">
      <c r="A911" s="183"/>
      <c r="B911" s="155"/>
      <c r="C911" s="155"/>
      <c r="D911" s="155"/>
      <c r="E911" s="155"/>
      <c r="F911" s="155"/>
      <c r="G911" s="156"/>
      <c r="H911" s="155"/>
      <c r="I911" s="185"/>
      <c r="J911" s="185"/>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row>
    <row r="912" ht="12.75" customHeight="1">
      <c r="A912" s="183"/>
      <c r="B912" s="155"/>
      <c r="C912" s="155"/>
      <c r="D912" s="155"/>
      <c r="E912" s="155"/>
      <c r="F912" s="155"/>
      <c r="G912" s="156"/>
      <c r="H912" s="155"/>
      <c r="I912" s="185"/>
      <c r="J912" s="185"/>
      <c r="K912" s="185"/>
      <c r="L912" s="185"/>
      <c r="M912" s="185"/>
      <c r="N912" s="185"/>
      <c r="O912" s="185"/>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row>
    <row r="913" ht="12.75" customHeight="1">
      <c r="A913" s="183"/>
      <c r="B913" s="155"/>
      <c r="C913" s="155"/>
      <c r="D913" s="155"/>
      <c r="E913" s="155"/>
      <c r="F913" s="155"/>
      <c r="G913" s="156"/>
      <c r="H913" s="155"/>
      <c r="I913" s="185"/>
      <c r="J913" s="185"/>
      <c r="K913" s="185"/>
      <c r="L913" s="185"/>
      <c r="M913" s="185"/>
      <c r="N913" s="185"/>
      <c r="O913" s="185"/>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row>
    <row r="914" ht="12.75" customHeight="1">
      <c r="A914" s="183"/>
      <c r="B914" s="155"/>
      <c r="C914" s="155"/>
      <c r="D914" s="155"/>
      <c r="E914" s="155"/>
      <c r="F914" s="155"/>
      <c r="G914" s="156"/>
      <c r="H914" s="155"/>
      <c r="I914" s="185"/>
      <c r="J914" s="185"/>
      <c r="K914" s="185"/>
      <c r="L914" s="185"/>
      <c r="M914" s="185"/>
      <c r="N914" s="185"/>
      <c r="O914" s="185"/>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row>
    <row r="915" ht="12.75" customHeight="1">
      <c r="A915" s="183"/>
      <c r="B915" s="155"/>
      <c r="C915" s="155"/>
      <c r="D915" s="155"/>
      <c r="E915" s="155"/>
      <c r="F915" s="155"/>
      <c r="G915" s="156"/>
      <c r="H915" s="155"/>
      <c r="I915" s="185"/>
      <c r="J915" s="185"/>
      <c r="K915" s="185"/>
      <c r="L915" s="185"/>
      <c r="M915" s="185"/>
      <c r="N915" s="185"/>
      <c r="O915" s="185"/>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row>
    <row r="916" ht="12.75" customHeight="1">
      <c r="A916" s="183"/>
      <c r="B916" s="155"/>
      <c r="C916" s="155"/>
      <c r="D916" s="155"/>
      <c r="E916" s="155"/>
      <c r="F916" s="155"/>
      <c r="G916" s="156"/>
      <c r="H916" s="155"/>
      <c r="I916" s="185"/>
      <c r="J916" s="185"/>
      <c r="K916" s="185"/>
      <c r="L916" s="185"/>
      <c r="M916" s="185"/>
      <c r="N916" s="185"/>
      <c r="O916" s="185"/>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row>
    <row r="917" ht="12.75" customHeight="1">
      <c r="A917" s="183"/>
      <c r="B917" s="155"/>
      <c r="C917" s="155"/>
      <c r="D917" s="155"/>
      <c r="E917" s="155"/>
      <c r="F917" s="155"/>
      <c r="G917" s="156"/>
      <c r="H917" s="155"/>
      <c r="I917" s="185"/>
      <c r="J917" s="185"/>
      <c r="K917" s="185"/>
      <c r="L917" s="185"/>
      <c r="M917" s="185"/>
      <c r="N917" s="185"/>
      <c r="O917" s="185"/>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row>
    <row r="918" ht="12.75" customHeight="1">
      <c r="A918" s="183"/>
      <c r="B918" s="155"/>
      <c r="C918" s="155"/>
      <c r="D918" s="155"/>
      <c r="E918" s="155"/>
      <c r="F918" s="155"/>
      <c r="G918" s="156"/>
      <c r="H918" s="155"/>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row>
    <row r="919" ht="12.75" customHeight="1">
      <c r="A919" s="183"/>
      <c r="B919" s="155"/>
      <c r="C919" s="155"/>
      <c r="D919" s="155"/>
      <c r="E919" s="155"/>
      <c r="F919" s="155"/>
      <c r="G919" s="156"/>
      <c r="H919" s="155"/>
      <c r="I919" s="185"/>
      <c r="J919" s="185"/>
      <c r="K919" s="185"/>
      <c r="L919" s="185"/>
      <c r="M919" s="185"/>
      <c r="N919" s="185"/>
      <c r="O919" s="185"/>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row>
    <row r="920" ht="12.75" customHeight="1">
      <c r="A920" s="183"/>
      <c r="B920" s="155"/>
      <c r="C920" s="155"/>
      <c r="D920" s="155"/>
      <c r="E920" s="155"/>
      <c r="F920" s="155"/>
      <c r="G920" s="156"/>
      <c r="H920" s="155"/>
      <c r="I920" s="185"/>
      <c r="J920" s="185"/>
      <c r="K920" s="185"/>
      <c r="L920" s="185"/>
      <c r="M920" s="185"/>
      <c r="N920" s="185"/>
      <c r="O920" s="185"/>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row>
    <row r="921" ht="12.75" customHeight="1">
      <c r="A921" s="183"/>
      <c r="B921" s="155"/>
      <c r="C921" s="155"/>
      <c r="D921" s="155"/>
      <c r="E921" s="155"/>
      <c r="F921" s="155"/>
      <c r="G921" s="156"/>
      <c r="H921" s="155"/>
      <c r="I921" s="185"/>
      <c r="J921" s="185"/>
      <c r="K921" s="185"/>
      <c r="L921" s="185"/>
      <c r="M921" s="185"/>
      <c r="N921" s="185"/>
      <c r="O921" s="185"/>
      <c r="P921" s="185"/>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row>
    <row r="922" ht="12.75" customHeight="1">
      <c r="A922" s="183"/>
      <c r="B922" s="155"/>
      <c r="C922" s="155"/>
      <c r="D922" s="155"/>
      <c r="E922" s="155"/>
      <c r="F922" s="155"/>
      <c r="G922" s="156"/>
      <c r="H922" s="155"/>
      <c r="I922" s="185"/>
      <c r="J922" s="185"/>
      <c r="K922" s="185"/>
      <c r="L922" s="185"/>
      <c r="M922" s="185"/>
      <c r="N922" s="185"/>
      <c r="O922" s="185"/>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row>
    <row r="923" ht="12.75" customHeight="1">
      <c r="A923" s="183"/>
      <c r="B923" s="155"/>
      <c r="C923" s="155"/>
      <c r="D923" s="155"/>
      <c r="E923" s="155"/>
      <c r="F923" s="155"/>
      <c r="G923" s="156"/>
      <c r="H923" s="155"/>
      <c r="I923" s="185"/>
      <c r="J923" s="185"/>
      <c r="K923" s="185"/>
      <c r="L923" s="185"/>
      <c r="M923" s="185"/>
      <c r="N923" s="185"/>
      <c r="O923" s="185"/>
      <c r="P923" s="185"/>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row>
    <row r="924" ht="12.75" customHeight="1">
      <c r="A924" s="183"/>
      <c r="B924" s="155"/>
      <c r="C924" s="155"/>
      <c r="D924" s="155"/>
      <c r="E924" s="155"/>
      <c r="F924" s="155"/>
      <c r="G924" s="156"/>
      <c r="H924" s="155"/>
      <c r="I924" s="185"/>
      <c r="J924" s="185"/>
      <c r="K924" s="185"/>
      <c r="L924" s="185"/>
      <c r="M924" s="185"/>
      <c r="N924" s="185"/>
      <c r="O924" s="185"/>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row>
    <row r="925" ht="12.75" customHeight="1">
      <c r="A925" s="183"/>
      <c r="B925" s="155"/>
      <c r="C925" s="155"/>
      <c r="D925" s="155"/>
      <c r="E925" s="155"/>
      <c r="F925" s="155"/>
      <c r="G925" s="156"/>
      <c r="H925" s="155"/>
      <c r="I925" s="185"/>
      <c r="J925" s="185"/>
      <c r="K925" s="185"/>
      <c r="L925" s="185"/>
      <c r="M925" s="185"/>
      <c r="N925" s="185"/>
      <c r="O925" s="185"/>
      <c r="P925" s="185"/>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row>
    <row r="926" ht="12.75" customHeight="1">
      <c r="A926" s="183"/>
      <c r="B926" s="155"/>
      <c r="C926" s="155"/>
      <c r="D926" s="155"/>
      <c r="E926" s="155"/>
      <c r="F926" s="155"/>
      <c r="G926" s="156"/>
      <c r="H926" s="155"/>
      <c r="I926" s="185"/>
      <c r="J926" s="185"/>
      <c r="K926" s="185"/>
      <c r="L926" s="185"/>
      <c r="M926" s="185"/>
      <c r="N926" s="185"/>
      <c r="O926" s="185"/>
      <c r="P926" s="185"/>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row>
    <row r="927" ht="12.75" customHeight="1">
      <c r="A927" s="183"/>
      <c r="B927" s="155"/>
      <c r="C927" s="155"/>
      <c r="D927" s="155"/>
      <c r="E927" s="155"/>
      <c r="F927" s="155"/>
      <c r="G927" s="156"/>
      <c r="H927" s="155"/>
      <c r="I927" s="185"/>
      <c r="J927" s="185"/>
      <c r="K927" s="185"/>
      <c r="L927" s="185"/>
      <c r="M927" s="185"/>
      <c r="N927" s="185"/>
      <c r="O927" s="185"/>
      <c r="P927" s="185"/>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row>
    <row r="928" ht="12.75" customHeight="1">
      <c r="A928" s="183"/>
      <c r="B928" s="155"/>
      <c r="C928" s="155"/>
      <c r="D928" s="155"/>
      <c r="E928" s="155"/>
      <c r="F928" s="155"/>
      <c r="G928" s="156"/>
      <c r="H928" s="155"/>
      <c r="I928" s="185"/>
      <c r="J928" s="185"/>
      <c r="K928" s="185"/>
      <c r="L928" s="185"/>
      <c r="M928" s="185"/>
      <c r="N928" s="185"/>
      <c r="O928" s="185"/>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row>
    <row r="929" ht="12.75" customHeight="1">
      <c r="A929" s="183"/>
      <c r="B929" s="155"/>
      <c r="C929" s="155"/>
      <c r="D929" s="155"/>
      <c r="E929" s="155"/>
      <c r="F929" s="155"/>
      <c r="G929" s="156"/>
      <c r="H929" s="155"/>
      <c r="I929" s="185"/>
      <c r="J929" s="185"/>
      <c r="K929" s="185"/>
      <c r="L929" s="185"/>
      <c r="M929" s="185"/>
      <c r="N929" s="185"/>
      <c r="O929" s="185"/>
      <c r="P929" s="185"/>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row>
    <row r="930" ht="12.75" customHeight="1">
      <c r="A930" s="183"/>
      <c r="B930" s="155"/>
      <c r="C930" s="155"/>
      <c r="D930" s="155"/>
      <c r="E930" s="155"/>
      <c r="F930" s="155"/>
      <c r="G930" s="156"/>
      <c r="H930" s="155"/>
      <c r="I930" s="185"/>
      <c r="J930" s="185"/>
      <c r="K930" s="185"/>
      <c r="L930" s="185"/>
      <c r="M930" s="185"/>
      <c r="N930" s="185"/>
      <c r="O930" s="185"/>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row>
    <row r="931" ht="12.75" customHeight="1">
      <c r="A931" s="183"/>
      <c r="B931" s="155"/>
      <c r="C931" s="155"/>
      <c r="D931" s="155"/>
      <c r="E931" s="155"/>
      <c r="F931" s="155"/>
      <c r="G931" s="156"/>
      <c r="H931" s="155"/>
      <c r="I931" s="185"/>
      <c r="J931" s="185"/>
      <c r="K931" s="185"/>
      <c r="L931" s="185"/>
      <c r="M931" s="185"/>
      <c r="N931" s="185"/>
      <c r="O931" s="185"/>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row>
    <row r="932" ht="12.75" customHeight="1">
      <c r="A932" s="183"/>
      <c r="B932" s="155"/>
      <c r="C932" s="155"/>
      <c r="D932" s="155"/>
      <c r="E932" s="155"/>
      <c r="F932" s="155"/>
      <c r="G932" s="156"/>
      <c r="H932" s="155"/>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row>
    <row r="933" ht="12.75" customHeight="1">
      <c r="A933" s="183"/>
      <c r="B933" s="155"/>
      <c r="C933" s="155"/>
      <c r="D933" s="155"/>
      <c r="E933" s="155"/>
      <c r="F933" s="155"/>
      <c r="G933" s="156"/>
      <c r="H933" s="155"/>
      <c r="I933" s="185"/>
      <c r="J933" s="185"/>
      <c r="K933" s="185"/>
      <c r="L933" s="185"/>
      <c r="M933" s="185"/>
      <c r="N933" s="185"/>
      <c r="O933" s="185"/>
      <c r="P933" s="185"/>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row>
    <row r="934" ht="12.75" customHeight="1">
      <c r="A934" s="183"/>
      <c r="B934" s="155"/>
      <c r="C934" s="155"/>
      <c r="D934" s="155"/>
      <c r="E934" s="155"/>
      <c r="F934" s="155"/>
      <c r="G934" s="156"/>
      <c r="H934" s="155"/>
      <c r="I934" s="185"/>
      <c r="J934" s="185"/>
      <c r="K934" s="185"/>
      <c r="L934" s="185"/>
      <c r="M934" s="185"/>
      <c r="N934" s="185"/>
      <c r="O934" s="185"/>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row>
    <row r="935" ht="12.75" customHeight="1">
      <c r="A935" s="183"/>
      <c r="B935" s="155"/>
      <c r="C935" s="155"/>
      <c r="D935" s="155"/>
      <c r="E935" s="155"/>
      <c r="F935" s="155"/>
      <c r="G935" s="156"/>
      <c r="H935" s="155"/>
      <c r="I935" s="185"/>
      <c r="J935" s="185"/>
      <c r="K935" s="185"/>
      <c r="L935" s="185"/>
      <c r="M935" s="185"/>
      <c r="N935" s="185"/>
      <c r="O935" s="185"/>
      <c r="P935" s="185"/>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row>
    <row r="936" ht="12.75" customHeight="1">
      <c r="A936" s="183"/>
      <c r="B936" s="155"/>
      <c r="C936" s="155"/>
      <c r="D936" s="155"/>
      <c r="E936" s="155"/>
      <c r="F936" s="155"/>
      <c r="G936" s="156"/>
      <c r="H936" s="155"/>
      <c r="I936" s="185"/>
      <c r="J936" s="185"/>
      <c r="K936" s="185"/>
      <c r="L936" s="185"/>
      <c r="M936" s="185"/>
      <c r="N936" s="185"/>
      <c r="O936" s="185"/>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row>
    <row r="937" ht="12.75" customHeight="1">
      <c r="A937" s="183"/>
      <c r="B937" s="155"/>
      <c r="C937" s="155"/>
      <c r="D937" s="155"/>
      <c r="E937" s="155"/>
      <c r="F937" s="155"/>
      <c r="G937" s="156"/>
      <c r="H937" s="155"/>
      <c r="I937" s="185"/>
      <c r="J937" s="185"/>
      <c r="K937" s="185"/>
      <c r="L937" s="185"/>
      <c r="M937" s="185"/>
      <c r="N937" s="185"/>
      <c r="O937" s="185"/>
      <c r="P937" s="185"/>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row>
    <row r="938" ht="12.75" customHeight="1">
      <c r="A938" s="183"/>
      <c r="B938" s="155"/>
      <c r="C938" s="155"/>
      <c r="D938" s="155"/>
      <c r="E938" s="155"/>
      <c r="F938" s="155"/>
      <c r="G938" s="156"/>
      <c r="H938" s="155"/>
      <c r="I938" s="185"/>
      <c r="J938" s="185"/>
      <c r="K938" s="185"/>
      <c r="L938" s="185"/>
      <c r="M938" s="185"/>
      <c r="N938" s="185"/>
      <c r="O938" s="185"/>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row>
    <row r="939" ht="12.75" customHeight="1">
      <c r="A939" s="183"/>
      <c r="B939" s="155"/>
      <c r="C939" s="155"/>
      <c r="D939" s="155"/>
      <c r="E939" s="155"/>
      <c r="F939" s="155"/>
      <c r="G939" s="156"/>
      <c r="H939" s="155"/>
      <c r="I939" s="185"/>
      <c r="J939" s="185"/>
      <c r="K939" s="185"/>
      <c r="L939" s="185"/>
      <c r="M939" s="185"/>
      <c r="N939" s="185"/>
      <c r="O939" s="185"/>
      <c r="P939" s="185"/>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row>
    <row r="940" ht="12.75" customHeight="1">
      <c r="A940" s="183"/>
      <c r="B940" s="155"/>
      <c r="C940" s="155"/>
      <c r="D940" s="155"/>
      <c r="E940" s="155"/>
      <c r="F940" s="155"/>
      <c r="G940" s="156"/>
      <c r="H940" s="155"/>
      <c r="I940" s="185"/>
      <c r="J940" s="185"/>
      <c r="K940" s="185"/>
      <c r="L940" s="185"/>
      <c r="M940" s="185"/>
      <c r="N940" s="185"/>
      <c r="O940" s="185"/>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row>
    <row r="941" ht="12.75" customHeight="1">
      <c r="A941" s="183"/>
      <c r="B941" s="155"/>
      <c r="C941" s="155"/>
      <c r="D941" s="155"/>
      <c r="E941" s="155"/>
      <c r="F941" s="155"/>
      <c r="G941" s="156"/>
      <c r="H941" s="155"/>
      <c r="I941" s="185"/>
      <c r="J941" s="185"/>
      <c r="K941" s="185"/>
      <c r="L941" s="185"/>
      <c r="M941" s="185"/>
      <c r="N941" s="185"/>
      <c r="O941" s="185"/>
      <c r="P941" s="185"/>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row>
    <row r="942" ht="12.75" customHeight="1">
      <c r="A942" s="183"/>
      <c r="B942" s="155"/>
      <c r="C942" s="155"/>
      <c r="D942" s="155"/>
      <c r="E942" s="155"/>
      <c r="F942" s="155"/>
      <c r="G942" s="156"/>
      <c r="H942" s="155"/>
      <c r="I942" s="185"/>
      <c r="J942" s="185"/>
      <c r="K942" s="185"/>
      <c r="L942" s="185"/>
      <c r="M942" s="185"/>
      <c r="N942" s="185"/>
      <c r="O942" s="185"/>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row>
    <row r="943" ht="12.75" customHeight="1">
      <c r="A943" s="183"/>
      <c r="B943" s="155"/>
      <c r="C943" s="155"/>
      <c r="D943" s="155"/>
      <c r="E943" s="155"/>
      <c r="F943" s="155"/>
      <c r="G943" s="156"/>
      <c r="H943" s="155"/>
      <c r="I943" s="185"/>
      <c r="J943" s="185"/>
      <c r="K943" s="185"/>
      <c r="L943" s="185"/>
      <c r="M943" s="185"/>
      <c r="N943" s="185"/>
      <c r="O943" s="185"/>
      <c r="P943" s="185"/>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row>
    <row r="944" ht="12.75" customHeight="1">
      <c r="A944" s="183"/>
      <c r="B944" s="155"/>
      <c r="C944" s="155"/>
      <c r="D944" s="155"/>
      <c r="E944" s="155"/>
      <c r="F944" s="155"/>
      <c r="G944" s="156"/>
      <c r="H944" s="15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row>
    <row r="945" ht="12.75" customHeight="1">
      <c r="A945" s="183"/>
      <c r="B945" s="155"/>
      <c r="C945" s="155"/>
      <c r="D945" s="155"/>
      <c r="E945" s="155"/>
      <c r="F945" s="155"/>
      <c r="G945" s="156"/>
      <c r="H945" s="155"/>
      <c r="I945" s="185"/>
      <c r="J945" s="185"/>
      <c r="K945" s="185"/>
      <c r="L945" s="185"/>
      <c r="M945" s="185"/>
      <c r="N945" s="185"/>
      <c r="O945" s="185"/>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row>
    <row r="946" ht="12.75" customHeight="1">
      <c r="A946" s="183"/>
      <c r="B946" s="155"/>
      <c r="C946" s="155"/>
      <c r="D946" s="155"/>
      <c r="E946" s="155"/>
      <c r="F946" s="155"/>
      <c r="G946" s="156"/>
      <c r="H946" s="155"/>
      <c r="I946" s="185"/>
      <c r="J946" s="185"/>
      <c r="K946" s="185"/>
      <c r="L946" s="185"/>
      <c r="M946" s="185"/>
      <c r="N946" s="185"/>
      <c r="O946" s="185"/>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row>
    <row r="947" ht="12.75" customHeight="1">
      <c r="A947" s="183"/>
      <c r="B947" s="155"/>
      <c r="C947" s="155"/>
      <c r="D947" s="155"/>
      <c r="E947" s="155"/>
      <c r="F947" s="155"/>
      <c r="G947" s="156"/>
      <c r="H947" s="155"/>
      <c r="I947" s="185"/>
      <c r="J947" s="185"/>
      <c r="K947" s="185"/>
      <c r="L947" s="185"/>
      <c r="M947" s="185"/>
      <c r="N947" s="185"/>
      <c r="O947" s="185"/>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row>
    <row r="948" ht="12.75" customHeight="1">
      <c r="A948" s="183"/>
      <c r="B948" s="155"/>
      <c r="C948" s="155"/>
      <c r="D948" s="155"/>
      <c r="E948" s="155"/>
      <c r="F948" s="155"/>
      <c r="G948" s="156"/>
      <c r="H948" s="155"/>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row>
    <row r="949" ht="12.75" customHeight="1">
      <c r="A949" s="183"/>
      <c r="B949" s="155"/>
      <c r="C949" s="155"/>
      <c r="D949" s="155"/>
      <c r="E949" s="155"/>
      <c r="F949" s="155"/>
      <c r="G949" s="156"/>
      <c r="H949" s="155"/>
      <c r="I949" s="185"/>
      <c r="J949" s="185"/>
      <c r="K949" s="185"/>
      <c r="L949" s="185"/>
      <c r="M949" s="185"/>
      <c r="N949" s="185"/>
      <c r="O949" s="185"/>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row>
    <row r="950" ht="12.75" customHeight="1">
      <c r="A950" s="183"/>
      <c r="B950" s="155"/>
      <c r="C950" s="155"/>
      <c r="D950" s="155"/>
      <c r="E950" s="155"/>
      <c r="F950" s="155"/>
      <c r="G950" s="156"/>
      <c r="H950" s="155"/>
      <c r="I950" s="185"/>
      <c r="J950" s="185"/>
      <c r="K950" s="185"/>
      <c r="L950" s="185"/>
      <c r="M950" s="185"/>
      <c r="N950" s="185"/>
      <c r="O950" s="185"/>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row>
    <row r="951" ht="12.75" customHeight="1">
      <c r="A951" s="183"/>
      <c r="B951" s="155"/>
      <c r="C951" s="155"/>
      <c r="D951" s="155"/>
      <c r="E951" s="155"/>
      <c r="F951" s="155"/>
      <c r="G951" s="156"/>
      <c r="H951" s="155"/>
      <c r="I951" s="185"/>
      <c r="J951" s="185"/>
      <c r="K951" s="185"/>
      <c r="L951" s="185"/>
      <c r="M951" s="185"/>
      <c r="N951" s="185"/>
      <c r="O951" s="185"/>
      <c r="P951" s="185"/>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row>
    <row r="952" ht="12.75" customHeight="1">
      <c r="A952" s="183"/>
      <c r="B952" s="155"/>
      <c r="C952" s="155"/>
      <c r="D952" s="155"/>
      <c r="E952" s="155"/>
      <c r="F952" s="155"/>
      <c r="G952" s="156"/>
      <c r="H952" s="155"/>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row>
    <row r="953" ht="12.75" customHeight="1">
      <c r="A953" s="183"/>
      <c r="B953" s="155"/>
      <c r="C953" s="155"/>
      <c r="D953" s="155"/>
      <c r="E953" s="155"/>
      <c r="F953" s="155"/>
      <c r="G953" s="156"/>
      <c r="H953" s="155"/>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row>
    <row r="954" ht="12.75" customHeight="1">
      <c r="A954" s="183"/>
      <c r="B954" s="155"/>
      <c r="C954" s="155"/>
      <c r="D954" s="155"/>
      <c r="E954" s="155"/>
      <c r="F954" s="155"/>
      <c r="G954" s="156"/>
      <c r="H954" s="155"/>
      <c r="I954" s="185"/>
      <c r="J954" s="185"/>
      <c r="K954" s="185"/>
      <c r="L954" s="185"/>
      <c r="M954" s="185"/>
      <c r="N954" s="185"/>
      <c r="O954" s="185"/>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row>
    <row r="955" ht="12.75" customHeight="1">
      <c r="A955" s="183"/>
      <c r="B955" s="155"/>
      <c r="C955" s="155"/>
      <c r="D955" s="155"/>
      <c r="E955" s="155"/>
      <c r="F955" s="155"/>
      <c r="G955" s="156"/>
      <c r="H955" s="155"/>
      <c r="I955" s="185"/>
      <c r="J955" s="185"/>
      <c r="K955" s="185"/>
      <c r="L955" s="185"/>
      <c r="M955" s="185"/>
      <c r="N955" s="185"/>
      <c r="O955" s="185"/>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row>
    <row r="956" ht="12.75" customHeight="1">
      <c r="A956" s="183"/>
      <c r="B956" s="155"/>
      <c r="C956" s="155"/>
      <c r="D956" s="155"/>
      <c r="E956" s="155"/>
      <c r="F956" s="155"/>
      <c r="G956" s="156"/>
      <c r="H956" s="155"/>
      <c r="I956" s="185"/>
      <c r="J956" s="185"/>
      <c r="K956" s="185"/>
      <c r="L956" s="185"/>
      <c r="M956" s="185"/>
      <c r="N956" s="185"/>
      <c r="O956" s="185"/>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row>
    <row r="957" ht="12.75" customHeight="1">
      <c r="A957" s="183"/>
      <c r="B957" s="155"/>
      <c r="C957" s="155"/>
      <c r="D957" s="155"/>
      <c r="E957" s="155"/>
      <c r="F957" s="155"/>
      <c r="G957" s="156"/>
      <c r="H957" s="155"/>
      <c r="I957" s="185"/>
      <c r="J957" s="185"/>
      <c r="K957" s="185"/>
      <c r="L957" s="185"/>
      <c r="M957" s="185"/>
      <c r="N957" s="185"/>
      <c r="O957" s="185"/>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row>
    <row r="958" ht="12.75" customHeight="1">
      <c r="A958" s="183"/>
      <c r="B958" s="155"/>
      <c r="C958" s="155"/>
      <c r="D958" s="155"/>
      <c r="E958" s="155"/>
      <c r="F958" s="155"/>
      <c r="G958" s="156"/>
      <c r="H958" s="155"/>
      <c r="I958" s="185"/>
      <c r="J958" s="185"/>
      <c r="K958" s="185"/>
      <c r="L958" s="185"/>
      <c r="M958" s="185"/>
      <c r="N958" s="185"/>
      <c r="O958" s="185"/>
      <c r="P958" s="185"/>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row>
    <row r="959" ht="12.75" customHeight="1">
      <c r="A959" s="183"/>
      <c r="B959" s="155"/>
      <c r="C959" s="155"/>
      <c r="D959" s="155"/>
      <c r="E959" s="155"/>
      <c r="F959" s="155"/>
      <c r="G959" s="156"/>
      <c r="H959" s="155"/>
      <c r="I959" s="185"/>
      <c r="J959" s="185"/>
      <c r="K959" s="185"/>
      <c r="L959" s="185"/>
      <c r="M959" s="185"/>
      <c r="N959" s="185"/>
      <c r="O959" s="185"/>
      <c r="P959" s="185"/>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row>
    <row r="960" ht="12.75" customHeight="1">
      <c r="A960" s="183"/>
      <c r="B960" s="155"/>
      <c r="C960" s="155"/>
      <c r="D960" s="155"/>
      <c r="E960" s="155"/>
      <c r="F960" s="155"/>
      <c r="G960" s="156"/>
      <c r="H960" s="155"/>
      <c r="I960" s="185"/>
      <c r="J960" s="185"/>
      <c r="K960" s="185"/>
      <c r="L960" s="185"/>
      <c r="M960" s="185"/>
      <c r="N960" s="185"/>
      <c r="O960" s="185"/>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row>
    <row r="961" ht="12.75" customHeight="1">
      <c r="A961" s="183"/>
      <c r="B961" s="155"/>
      <c r="C961" s="155"/>
      <c r="D961" s="155"/>
      <c r="E961" s="155"/>
      <c r="F961" s="155"/>
      <c r="G961" s="156"/>
      <c r="H961" s="155"/>
      <c r="I961" s="185"/>
      <c r="J961" s="185"/>
      <c r="K961" s="185"/>
      <c r="L961" s="185"/>
      <c r="M961" s="185"/>
      <c r="N961" s="185"/>
      <c r="O961" s="185"/>
      <c r="P961" s="185"/>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row>
    <row r="962" ht="12.75" customHeight="1">
      <c r="A962" s="183"/>
      <c r="B962" s="155"/>
      <c r="C962" s="155"/>
      <c r="D962" s="155"/>
      <c r="E962" s="155"/>
      <c r="F962" s="155"/>
      <c r="G962" s="156"/>
      <c r="H962" s="155"/>
      <c r="I962" s="185"/>
      <c r="J962" s="185"/>
      <c r="K962" s="185"/>
      <c r="L962" s="185"/>
      <c r="M962" s="185"/>
      <c r="N962" s="185"/>
      <c r="O962" s="185"/>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row>
    <row r="963" ht="12.75" customHeight="1">
      <c r="A963" s="183"/>
      <c r="B963" s="155"/>
      <c r="C963" s="155"/>
      <c r="D963" s="155"/>
      <c r="E963" s="155"/>
      <c r="F963" s="155"/>
      <c r="G963" s="156"/>
      <c r="H963" s="155"/>
      <c r="I963" s="185"/>
      <c r="J963" s="185"/>
      <c r="K963" s="185"/>
      <c r="L963" s="185"/>
      <c r="M963" s="185"/>
      <c r="N963" s="185"/>
      <c r="O963" s="185"/>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row>
    <row r="964" ht="12.75" customHeight="1">
      <c r="A964" s="183"/>
      <c r="B964" s="155"/>
      <c r="C964" s="155"/>
      <c r="D964" s="155"/>
      <c r="E964" s="155"/>
      <c r="F964" s="155"/>
      <c r="G964" s="156"/>
      <c r="H964" s="155"/>
      <c r="I964" s="185"/>
      <c r="J964" s="185"/>
      <c r="K964" s="185"/>
      <c r="L964" s="185"/>
      <c r="M964" s="185"/>
      <c r="N964" s="185"/>
      <c r="O964" s="185"/>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row>
    <row r="965" ht="12.75" customHeight="1">
      <c r="A965" s="183"/>
      <c r="B965" s="155"/>
      <c r="C965" s="155"/>
      <c r="D965" s="155"/>
      <c r="E965" s="155"/>
      <c r="F965" s="155"/>
      <c r="G965" s="156"/>
      <c r="H965" s="155"/>
      <c r="I965" s="185"/>
      <c r="J965" s="185"/>
      <c r="K965" s="185"/>
      <c r="L965" s="185"/>
      <c r="M965" s="185"/>
      <c r="N965" s="185"/>
      <c r="O965" s="185"/>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row>
    <row r="966" ht="12.75" customHeight="1">
      <c r="A966" s="183"/>
      <c r="B966" s="155"/>
      <c r="C966" s="155"/>
      <c r="D966" s="155"/>
      <c r="E966" s="155"/>
      <c r="F966" s="155"/>
      <c r="G966" s="156"/>
      <c r="H966" s="155"/>
      <c r="I966" s="185"/>
      <c r="J966" s="185"/>
      <c r="K966" s="185"/>
      <c r="L966" s="185"/>
      <c r="M966" s="185"/>
      <c r="N966" s="185"/>
      <c r="O966" s="185"/>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row>
    <row r="967" ht="12.75" customHeight="1">
      <c r="A967" s="183"/>
      <c r="B967" s="155"/>
      <c r="C967" s="155"/>
      <c r="D967" s="155"/>
      <c r="E967" s="155"/>
      <c r="F967" s="155"/>
      <c r="G967" s="156"/>
      <c r="H967" s="155"/>
      <c r="I967" s="185"/>
      <c r="J967" s="185"/>
      <c r="K967" s="185"/>
      <c r="L967" s="185"/>
      <c r="M967" s="185"/>
      <c r="N967" s="185"/>
      <c r="O967" s="185"/>
      <c r="P967" s="185"/>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row>
    <row r="968" ht="12.75" customHeight="1">
      <c r="A968" s="183"/>
      <c r="B968" s="155"/>
      <c r="C968" s="155"/>
      <c r="D968" s="155"/>
      <c r="E968" s="155"/>
      <c r="F968" s="155"/>
      <c r="G968" s="156"/>
      <c r="H968" s="155"/>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row>
    <row r="969" ht="12.75" customHeight="1">
      <c r="A969" s="183"/>
      <c r="B969" s="155"/>
      <c r="C969" s="155"/>
      <c r="D969" s="155"/>
      <c r="E969" s="155"/>
      <c r="F969" s="155"/>
      <c r="G969" s="156"/>
      <c r="H969" s="155"/>
      <c r="I969" s="185"/>
      <c r="J969" s="185"/>
      <c r="K969" s="185"/>
      <c r="L969" s="185"/>
      <c r="M969" s="185"/>
      <c r="N969" s="185"/>
      <c r="O969" s="185"/>
      <c r="P969" s="185"/>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row>
    <row r="970" ht="12.75" customHeight="1">
      <c r="A970" s="183"/>
      <c r="B970" s="155"/>
      <c r="C970" s="155"/>
      <c r="D970" s="155"/>
      <c r="E970" s="155"/>
      <c r="F970" s="155"/>
      <c r="G970" s="156"/>
      <c r="H970" s="155"/>
      <c r="I970" s="185"/>
      <c r="J970" s="185"/>
      <c r="K970" s="185"/>
      <c r="L970" s="185"/>
      <c r="M970" s="185"/>
      <c r="N970" s="185"/>
      <c r="O970" s="185"/>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row>
    <row r="971" ht="12.75" customHeight="1">
      <c r="A971" s="183"/>
      <c r="B971" s="155"/>
      <c r="C971" s="155"/>
      <c r="D971" s="155"/>
      <c r="E971" s="155"/>
      <c r="F971" s="155"/>
      <c r="G971" s="156"/>
      <c r="H971" s="155"/>
      <c r="I971" s="185"/>
      <c r="J971" s="185"/>
      <c r="K971" s="185"/>
      <c r="L971" s="185"/>
      <c r="M971" s="185"/>
      <c r="N971" s="185"/>
      <c r="O971" s="185"/>
      <c r="P971" s="185"/>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row>
    <row r="972" ht="12.75" customHeight="1">
      <c r="A972" s="183"/>
      <c r="B972" s="155"/>
      <c r="C972" s="155"/>
      <c r="D972" s="155"/>
      <c r="E972" s="155"/>
      <c r="F972" s="155"/>
      <c r="G972" s="156"/>
      <c r="H972" s="155"/>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row>
    <row r="973" ht="12.75" customHeight="1">
      <c r="A973" s="183"/>
      <c r="B973" s="155"/>
      <c r="C973" s="155"/>
      <c r="D973" s="155"/>
      <c r="E973" s="155"/>
      <c r="F973" s="155"/>
      <c r="G973" s="156"/>
      <c r="H973" s="155"/>
      <c r="I973" s="185"/>
      <c r="J973" s="185"/>
      <c r="K973" s="185"/>
      <c r="L973" s="185"/>
      <c r="M973" s="185"/>
      <c r="N973" s="185"/>
      <c r="O973" s="185"/>
      <c r="P973" s="185"/>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row>
    <row r="974" ht="12.75" customHeight="1">
      <c r="A974" s="183"/>
      <c r="B974" s="155"/>
      <c r="C974" s="155"/>
      <c r="D974" s="155"/>
      <c r="E974" s="155"/>
      <c r="F974" s="155"/>
      <c r="G974" s="156"/>
      <c r="H974" s="15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row>
    <row r="975" ht="12.75" customHeight="1">
      <c r="A975" s="183"/>
      <c r="B975" s="155"/>
      <c r="C975" s="155"/>
      <c r="D975" s="155"/>
      <c r="E975" s="155"/>
      <c r="F975" s="155"/>
      <c r="G975" s="156"/>
      <c r="H975" s="155"/>
      <c r="I975" s="185"/>
      <c r="J975" s="185"/>
      <c r="K975" s="185"/>
      <c r="L975" s="185"/>
      <c r="M975" s="185"/>
      <c r="N975" s="185"/>
      <c r="O975" s="185"/>
      <c r="P975" s="185"/>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row>
    <row r="976" ht="12.75" customHeight="1">
      <c r="A976" s="183"/>
      <c r="B976" s="155"/>
      <c r="C976" s="155"/>
      <c r="D976" s="155"/>
      <c r="E976" s="155"/>
      <c r="F976" s="155"/>
      <c r="G976" s="156"/>
      <c r="H976" s="155"/>
      <c r="I976" s="185"/>
      <c r="J976" s="185"/>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row>
    <row r="977" ht="12.75" customHeight="1">
      <c r="A977" s="183"/>
      <c r="B977" s="155"/>
      <c r="C977" s="155"/>
      <c r="D977" s="155"/>
      <c r="E977" s="155"/>
      <c r="F977" s="155"/>
      <c r="G977" s="156"/>
      <c r="H977" s="155"/>
      <c r="I977" s="185"/>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row>
    <row r="978" ht="12.75" customHeight="1">
      <c r="A978" s="183"/>
      <c r="B978" s="155"/>
      <c r="C978" s="155"/>
      <c r="D978" s="155"/>
      <c r="E978" s="155"/>
      <c r="F978" s="155"/>
      <c r="G978" s="156"/>
      <c r="H978" s="15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row>
    <row r="979" ht="12.75" customHeight="1">
      <c r="A979" s="183"/>
      <c r="B979" s="155"/>
      <c r="C979" s="155"/>
      <c r="D979" s="155"/>
      <c r="E979" s="155"/>
      <c r="F979" s="155"/>
      <c r="G979" s="156"/>
      <c r="H979" s="155"/>
      <c r="I979" s="185"/>
      <c r="J979" s="185"/>
      <c r="K979" s="185"/>
      <c r="L979" s="185"/>
      <c r="M979" s="185"/>
      <c r="N979" s="185"/>
      <c r="O979" s="185"/>
      <c r="P979" s="185"/>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row>
    <row r="980" ht="12.75" customHeight="1">
      <c r="A980" s="183"/>
      <c r="B980" s="155"/>
      <c r="C980" s="155"/>
      <c r="D980" s="155"/>
      <c r="E980" s="155"/>
      <c r="F980" s="155"/>
      <c r="G980" s="156"/>
      <c r="H980" s="155"/>
      <c r="I980" s="185"/>
      <c r="J980" s="185"/>
      <c r="K980" s="185"/>
      <c r="L980" s="185"/>
      <c r="M980" s="185"/>
      <c r="N980" s="185"/>
      <c r="O980" s="185"/>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row>
    <row r="981" ht="12.75" customHeight="1">
      <c r="A981" s="183"/>
      <c r="B981" s="155"/>
      <c r="C981" s="155"/>
      <c r="D981" s="155"/>
      <c r="E981" s="155"/>
      <c r="F981" s="155"/>
      <c r="G981" s="156"/>
      <c r="H981" s="155"/>
      <c r="I981" s="185"/>
      <c r="J981" s="185"/>
      <c r="K981" s="185"/>
      <c r="L981" s="185"/>
      <c r="M981" s="185"/>
      <c r="N981" s="185"/>
      <c r="O981" s="185"/>
      <c r="P981" s="185"/>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row>
    <row r="982" ht="12.75" customHeight="1">
      <c r="A982" s="183"/>
      <c r="B982" s="155"/>
      <c r="C982" s="155"/>
      <c r="D982" s="155"/>
      <c r="E982" s="155"/>
      <c r="F982" s="155"/>
      <c r="G982" s="156"/>
      <c r="H982" s="15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row>
    <row r="983" ht="12.75" customHeight="1">
      <c r="A983" s="183"/>
      <c r="B983" s="155"/>
      <c r="C983" s="155"/>
      <c r="D983" s="155"/>
      <c r="E983" s="155"/>
      <c r="F983" s="155"/>
      <c r="G983" s="156"/>
      <c r="H983" s="155"/>
      <c r="I983" s="185"/>
      <c r="J983" s="185"/>
      <c r="K983" s="185"/>
      <c r="L983" s="185"/>
      <c r="M983" s="185"/>
      <c r="N983" s="185"/>
      <c r="O983" s="185"/>
      <c r="P983" s="185"/>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row>
    <row r="984" ht="12.75" customHeight="1">
      <c r="A984" s="183"/>
      <c r="B984" s="155"/>
      <c r="C984" s="155"/>
      <c r="D984" s="155"/>
      <c r="E984" s="155"/>
      <c r="F984" s="155"/>
      <c r="G984" s="156"/>
      <c r="H984" s="155"/>
      <c r="I984" s="185"/>
      <c r="J984" s="185"/>
      <c r="K984" s="185"/>
      <c r="L984" s="185"/>
      <c r="M984" s="185"/>
      <c r="N984" s="185"/>
      <c r="O984" s="185"/>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row>
    <row r="985" ht="12.75" customHeight="1">
      <c r="A985" s="183"/>
      <c r="B985" s="155"/>
      <c r="C985" s="155"/>
      <c r="D985" s="155"/>
      <c r="E985" s="155"/>
      <c r="F985" s="155"/>
      <c r="G985" s="156"/>
      <c r="H985" s="155"/>
      <c r="I985" s="185"/>
      <c r="J985" s="185"/>
      <c r="K985" s="185"/>
      <c r="L985" s="185"/>
      <c r="M985" s="185"/>
      <c r="N985" s="185"/>
      <c r="O985" s="185"/>
      <c r="P985" s="185"/>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row>
    <row r="986" ht="12.75" customHeight="1">
      <c r="A986" s="183"/>
      <c r="B986" s="155"/>
      <c r="C986" s="155"/>
      <c r="D986" s="155"/>
      <c r="E986" s="155"/>
      <c r="F986" s="155"/>
      <c r="G986" s="156"/>
      <c r="H986" s="155"/>
      <c r="I986" s="185"/>
      <c r="J986" s="185"/>
      <c r="K986" s="185"/>
      <c r="L986" s="185"/>
      <c r="M986" s="185"/>
      <c r="N986" s="185"/>
      <c r="O986" s="185"/>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row>
    <row r="987" ht="12.75" customHeight="1">
      <c r="A987" s="183"/>
      <c r="B987" s="155"/>
      <c r="C987" s="155"/>
      <c r="D987" s="155"/>
      <c r="E987" s="155"/>
      <c r="F987" s="155"/>
      <c r="G987" s="156"/>
      <c r="H987" s="155"/>
      <c r="I987" s="185"/>
      <c r="J987" s="185"/>
      <c r="K987" s="185"/>
      <c r="L987" s="185"/>
      <c r="M987" s="185"/>
      <c r="N987" s="185"/>
      <c r="O987" s="185"/>
      <c r="P987" s="185"/>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row>
    <row r="988" ht="12.75" customHeight="1">
      <c r="A988" s="183"/>
      <c r="B988" s="155"/>
      <c r="C988" s="155"/>
      <c r="D988" s="155"/>
      <c r="E988" s="155"/>
      <c r="F988" s="155"/>
      <c r="G988" s="156"/>
      <c r="H988" s="155"/>
      <c r="I988" s="185"/>
      <c r="J988" s="185"/>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row>
    <row r="989" ht="12.75" customHeight="1">
      <c r="A989" s="183"/>
      <c r="B989" s="155"/>
      <c r="C989" s="155"/>
      <c r="D989" s="155"/>
      <c r="E989" s="155"/>
      <c r="F989" s="155"/>
      <c r="G989" s="156"/>
      <c r="H989" s="155"/>
      <c r="I989" s="185"/>
      <c r="J989" s="185"/>
      <c r="K989" s="185"/>
      <c r="L989" s="185"/>
      <c r="M989" s="185"/>
      <c r="N989" s="185"/>
      <c r="O989" s="185"/>
      <c r="P989" s="185"/>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row>
    <row r="990" ht="12.75" customHeight="1">
      <c r="A990" s="183"/>
      <c r="B990" s="155"/>
      <c r="C990" s="155"/>
      <c r="D990" s="155"/>
      <c r="E990" s="155"/>
      <c r="F990" s="155"/>
      <c r="G990" s="156"/>
      <c r="H990" s="155"/>
      <c r="I990" s="185"/>
      <c r="J990" s="185"/>
      <c r="K990" s="185"/>
      <c r="L990" s="185"/>
      <c r="M990" s="185"/>
      <c r="N990" s="185"/>
      <c r="O990" s="185"/>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row>
    <row r="991" ht="12.75" customHeight="1">
      <c r="A991" s="183"/>
      <c r="B991" s="155"/>
      <c r="C991" s="155"/>
      <c r="D991" s="155"/>
      <c r="E991" s="155"/>
      <c r="F991" s="155"/>
      <c r="G991" s="156"/>
      <c r="H991" s="155"/>
      <c r="I991" s="185"/>
      <c r="J991" s="185"/>
      <c r="K991" s="185"/>
      <c r="L991" s="185"/>
      <c r="M991" s="185"/>
      <c r="N991" s="185"/>
      <c r="O991" s="185"/>
      <c r="P991" s="185"/>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row>
    <row r="992" ht="12.75" customHeight="1">
      <c r="A992" s="183"/>
      <c r="B992" s="155"/>
      <c r="C992" s="155"/>
      <c r="D992" s="155"/>
      <c r="E992" s="155"/>
      <c r="F992" s="155"/>
      <c r="G992" s="156"/>
      <c r="H992" s="155"/>
      <c r="I992" s="185"/>
      <c r="J992" s="185"/>
      <c r="K992" s="185"/>
      <c r="L992" s="185"/>
      <c r="M992" s="185"/>
      <c r="N992" s="185"/>
      <c r="O992" s="185"/>
      <c r="P992" s="185"/>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row>
    <row r="993" ht="12.75" customHeight="1">
      <c r="A993" s="183"/>
      <c r="B993" s="155"/>
      <c r="C993" s="155"/>
      <c r="D993" s="155"/>
      <c r="E993" s="155"/>
      <c r="F993" s="155"/>
      <c r="G993" s="156"/>
      <c r="H993" s="155"/>
      <c r="I993" s="185"/>
      <c r="J993" s="185"/>
      <c r="K993" s="185"/>
      <c r="L993" s="185"/>
      <c r="M993" s="185"/>
      <c r="N993" s="185"/>
      <c r="O993" s="185"/>
      <c r="P993" s="185"/>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row>
    <row r="994" ht="12.75" customHeight="1">
      <c r="A994" s="183"/>
      <c r="B994" s="155"/>
      <c r="C994" s="155"/>
      <c r="D994" s="155"/>
      <c r="E994" s="155"/>
      <c r="F994" s="155"/>
      <c r="G994" s="156"/>
      <c r="H994" s="155"/>
      <c r="I994" s="185"/>
      <c r="J994" s="185"/>
      <c r="K994" s="185"/>
      <c r="L994" s="185"/>
      <c r="M994" s="185"/>
      <c r="N994" s="185"/>
      <c r="O994" s="185"/>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row>
    <row r="995" ht="12.75" customHeight="1">
      <c r="A995" s="183"/>
      <c r="B995" s="155"/>
      <c r="C995" s="155"/>
      <c r="D995" s="155"/>
      <c r="E995" s="155"/>
      <c r="F995" s="155"/>
      <c r="G995" s="156"/>
      <c r="H995" s="155"/>
      <c r="I995" s="185"/>
      <c r="J995" s="185"/>
      <c r="K995" s="185"/>
      <c r="L995" s="185"/>
      <c r="M995" s="185"/>
      <c r="N995" s="185"/>
      <c r="O995" s="185"/>
      <c r="P995" s="185"/>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row>
    <row r="996" ht="12.75" customHeight="1">
      <c r="A996" s="183"/>
      <c r="B996" s="155"/>
      <c r="C996" s="155"/>
      <c r="D996" s="155"/>
      <c r="E996" s="155"/>
      <c r="F996" s="155"/>
      <c r="G996" s="156"/>
      <c r="H996" s="155"/>
      <c r="I996" s="185"/>
      <c r="J996" s="185"/>
      <c r="K996" s="185"/>
      <c r="L996" s="185"/>
      <c r="M996" s="185"/>
      <c r="N996" s="185"/>
      <c r="O996" s="185"/>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row>
    <row r="997" ht="12.75" customHeight="1">
      <c r="A997" s="183"/>
      <c r="B997" s="155"/>
      <c r="C997" s="155"/>
      <c r="D997" s="155"/>
      <c r="E997" s="155"/>
      <c r="F997" s="155"/>
      <c r="G997" s="156"/>
      <c r="H997" s="155"/>
      <c r="I997" s="185"/>
      <c r="J997" s="185"/>
      <c r="K997" s="185"/>
      <c r="L997" s="185"/>
      <c r="M997" s="185"/>
      <c r="N997" s="185"/>
      <c r="O997" s="185"/>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row>
    <row r="998" ht="12.75" customHeight="1">
      <c r="A998" s="183"/>
      <c r="B998" s="155"/>
      <c r="C998" s="155"/>
      <c r="D998" s="155"/>
      <c r="E998" s="155"/>
      <c r="F998" s="155"/>
      <c r="G998" s="156"/>
      <c r="H998" s="155"/>
      <c r="I998" s="185"/>
      <c r="J998" s="185"/>
      <c r="K998" s="185"/>
      <c r="L998" s="185"/>
      <c r="M998" s="185"/>
      <c r="N998" s="185"/>
      <c r="O998" s="185"/>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row>
    <row r="999" ht="12.75" customHeight="1">
      <c r="A999" s="183"/>
      <c r="B999" s="155"/>
      <c r="C999" s="155"/>
      <c r="D999" s="155"/>
      <c r="E999" s="155"/>
      <c r="F999" s="155"/>
      <c r="G999" s="156"/>
      <c r="H999" s="155"/>
      <c r="I999" s="185"/>
      <c r="J999" s="185"/>
      <c r="K999" s="185"/>
      <c r="L999" s="185"/>
      <c r="M999" s="185"/>
      <c r="N999" s="185"/>
      <c r="O999" s="185"/>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row>
    <row r="1000" ht="12.75" customHeight="1">
      <c r="A1000" s="183"/>
      <c r="B1000" s="155"/>
      <c r="C1000" s="155"/>
      <c r="D1000" s="155"/>
      <c r="E1000" s="155"/>
      <c r="F1000" s="155"/>
      <c r="G1000" s="156"/>
      <c r="H1000" s="155"/>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row>
  </sheetData>
  <mergeCells count="3">
    <mergeCell ref="A1:G1"/>
    <mergeCell ref="A15:G15"/>
    <mergeCell ref="A377:G377"/>
  </mergeCells>
  <dataValidations>
    <dataValidation type="list" allowBlank="1" showInputMessage="1" showErrorMessage="1" prompt=" - " sqref="B5:C5">
      <formula1>LOAI</formula1>
    </dataValidation>
    <dataValidation type="list" allowBlank="1" showInputMessage="1" showErrorMessage="1" prompt=" - " sqref="B17">
      <formula1>MSMBC?</formula1>
    </dataValidation>
    <dataValidation type="list" allowBlank="1" showInputMessage="1" showErrorMessage="1" prompt=" - " sqref="B6:C6">
      <formula1>MKH?</formula1>
    </dataValidation>
    <dataValidation type="list" allowBlank="1" showInputMessage="1" showErrorMessage="1" prompt=" - " sqref="B3:B4">
      <formula1>NGAYTHANG?</formula1>
    </dataValidation>
    <dataValidation type="custom" allowBlank="1" showInputMessage="1" showErrorMessage="1" prompt=" - " sqref="C3">
      <formula1>AND(YEAR(C3)=NAM,ISERR(DAY(C3))=FALSE)</formula1>
    </dataValidation>
    <dataValidation type="custom" allowBlank="1" showInputMessage="1" showErrorMessage="1" prompt=" - " sqref="C4">
      <formula1>AND(YEAR(C4)=NAM,ISERR(DAY(C4))=FALSE,C4-C3&gt;=0)</formula1>
    </dataValidation>
  </dataValidations>
  <hyperlinks>
    <hyperlink r:id="rId1" ref="A377"/>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1999-03-01T11:31:25Z</dcterms:created>
  <dc:creator>danh</dc:creator>
</cp:coreProperties>
</file>

<file path=docProps/custom.xml><?xml version="1.0" encoding="utf-8"?>
<Properties xmlns="http://schemas.openxmlformats.org/officeDocument/2006/custom-properties" xmlns:vt="http://schemas.openxmlformats.org/officeDocument/2006/docPropsVTypes"/>
</file>