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ảng lương nhân viên" sheetId="1" r:id="rId4"/>
  </sheets>
  <definedNames/>
  <calcPr/>
  <extLst>
    <ext uri="GoogleSheetsCustomDataVersion2">
      <go:sheetsCustomData xmlns:go="http://customooxmlschemas.google.com/" r:id="rId5" roundtripDataChecksum="XZAFCuOs72HGs6Y5DZzIX5ko8kIf3zogSH4RzUdCGaI="/>
    </ext>
  </extLst>
</workbook>
</file>

<file path=xl/sharedStrings.xml><?xml version="1.0" encoding="utf-8"?>
<sst xmlns="http://schemas.openxmlformats.org/spreadsheetml/2006/main" count="49" uniqueCount="39">
  <si>
    <t xml:space="preserve">BẢNG QUẢN LÝ LƯƠNG </t>
  </si>
  <si>
    <t>STT</t>
  </si>
  <si>
    <t>HỌ VÀ TÊN</t>
  </si>
  <si>
    <t>CHỨC VỤ</t>
  </si>
  <si>
    <t>LƯƠNG CƠ BẢN</t>
  </si>
  <si>
    <t>NGÀY CÔNG THỰC TẾ</t>
  </si>
  <si>
    <t xml:space="preserve">LƯƠNG THỰC TẾ </t>
  </si>
  <si>
    <t>PHỤ CẤP</t>
  </si>
  <si>
    <t>TỔNG LƯƠNG</t>
  </si>
  <si>
    <t xml:space="preserve">CÁC KHOẢN TRỪ </t>
  </si>
  <si>
    <t>NHẬN</t>
  </si>
  <si>
    <t>PHỤ CẤP ĂN TRƯA</t>
  </si>
  <si>
    <t>PHỤ CẤP ĐIỆN THOẠI</t>
  </si>
  <si>
    <t>PHỤ CẤP TRÁCH NGHIỆM</t>
  </si>
  <si>
    <t>BHXH
(8%)</t>
  </si>
  <si>
    <t>BHYT
(1,5%)</t>
  </si>
  <si>
    <t>TỔNG</t>
  </si>
  <si>
    <t>BỘ PHẬN QUẢN LÝ</t>
  </si>
  <si>
    <t>Nguyễn Hải Nam</t>
  </si>
  <si>
    <t>Giám Đốc</t>
  </si>
  <si>
    <t>Nguyễn Văn Huy</t>
  </si>
  <si>
    <t>Phó Giám Đốc</t>
  </si>
  <si>
    <t>Đào Bùi Lâm Huy</t>
  </si>
  <si>
    <t>Trưởng Phòng</t>
  </si>
  <si>
    <t>Đoàn Vũ Hồng Sơn</t>
  </si>
  <si>
    <t>Phó phòng</t>
  </si>
  <si>
    <t>Nguyễn Văn A</t>
  </si>
  <si>
    <t>Kế toán trưởng</t>
  </si>
  <si>
    <t>Nguyễn Văn B</t>
  </si>
  <si>
    <t>Nguyễn Văn C</t>
  </si>
  <si>
    <t>Trợ lý giám đốc</t>
  </si>
  <si>
    <t>BỘ PHẬN NHÂN SỰ</t>
  </si>
  <si>
    <t>Nguyễn Văn D</t>
  </si>
  <si>
    <t>Nhân viên</t>
  </si>
  <si>
    <t>Nguyễn Văn E</t>
  </si>
  <si>
    <t>Nguyễn Văn F</t>
  </si>
  <si>
    <t>Nguyễn N</t>
  </si>
  <si>
    <t>Nguyễn Văn G</t>
  </si>
  <si>
    <t>Thành viên nhóm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</si>
</sst>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_(* #,##0_);_(* \(#,##0\);_(* &quot;-&quot;??_);_(@_)"/>
    <numFmt numFmtId="165" formatCode="#,##0.0"/>
    <numFmt numFmtId="166" formatCode="_(* #,##0_);_(* \(#,##0\);_(* &quot;-&quot;_);_(@_)"/>
  </numFmts>
  <fonts count="8">
    <font>
      <sz val="10.0"/>
      <color rgb="FF000000"/>
      <name val="Calibri"/>
      <scheme val="minor"/>
    </font>
    <font>
      <b/>
      <sz val="16.0"/>
      <color rgb="FF1155CC"/>
      <name val="Roboto"/>
    </font>
    <font>
      <sz val="8.0"/>
      <color theme="1"/>
      <name val="Roboto"/>
    </font>
    <font>
      <b/>
      <u/>
      <sz val="8.0"/>
      <color rgb="FFFF9900"/>
      <name val="Roboto"/>
    </font>
    <font>
      <b/>
      <sz val="8.0"/>
      <color theme="1"/>
      <name val="Roboto"/>
    </font>
    <font/>
    <font>
      <b/>
      <sz val="13.0"/>
      <color theme="1"/>
      <name val="Roboto"/>
    </font>
    <font>
      <b/>
      <sz val="9.0"/>
      <color theme="1"/>
      <name val="Roboto"/>
    </font>
  </fonts>
  <fills count="7">
    <fill>
      <patternFill patternType="none"/>
    </fill>
    <fill>
      <patternFill patternType="lightGray"/>
    </fill>
    <fill>
      <patternFill patternType="solid">
        <fgColor rgb="FFF3F3F3"/>
        <bgColor rgb="FFF3F3F3"/>
      </patternFill>
    </fill>
    <fill>
      <patternFill patternType="solid">
        <fgColor rgb="FFA4C2F4"/>
        <bgColor rgb="FFA4C2F4"/>
      </patternFill>
    </fill>
    <fill>
      <patternFill patternType="solid">
        <fgColor rgb="FFFFFFFF"/>
        <bgColor rgb="FFFFFFFF"/>
      </patternFill>
    </fill>
    <fill>
      <patternFill patternType="solid">
        <fgColor rgb="FFC9DAF8"/>
        <bgColor rgb="FFC9DAF8"/>
      </patternFill>
    </fill>
    <fill>
      <patternFill patternType="solid">
        <fgColor theme="0"/>
        <bgColor theme="0"/>
      </patternFill>
    </fill>
  </fills>
  <borders count="9">
    <border/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/>
      <top/>
      <bottom/>
    </border>
    <border>
      <left/>
      <right/>
      <top/>
      <bottom/>
    </border>
  </borders>
  <cellStyleXfs count="1">
    <xf borderId="0" fillId="0" fontId="0" numFmtId="0" applyAlignment="1" applyFont="1"/>
  </cellStyleXfs>
  <cellXfs count="46">
    <xf borderId="0" fillId="0" fontId="0" numFmtId="0" xfId="0" applyAlignment="1" applyFont="1">
      <alignment readingOrder="0" shrinkToFit="0" vertical="bottom" wrapText="0"/>
    </xf>
    <xf borderId="0" fillId="0" fontId="1" numFmtId="164" xfId="0" applyAlignment="1" applyFont="1" applyNumberFormat="1">
      <alignment horizontal="center" shrinkToFit="0" vertical="center" wrapText="0"/>
    </xf>
    <xf borderId="0" fillId="0" fontId="2" numFmtId="0" xfId="0" applyAlignment="1" applyFont="1">
      <alignment shrinkToFit="0" vertical="bottom" wrapText="0"/>
    </xf>
    <xf borderId="0" fillId="0" fontId="3" numFmtId="0" xfId="0" applyAlignment="1" applyFont="1">
      <alignment shrinkToFit="0" vertical="center" wrapText="0"/>
    </xf>
    <xf borderId="0" fillId="0" fontId="2" numFmtId="165" xfId="0" applyAlignment="1" applyFont="1" applyNumberFormat="1">
      <alignment horizontal="center" shrinkToFit="0" vertical="center" wrapText="0"/>
    </xf>
    <xf borderId="0" fillId="0" fontId="2" numFmtId="0" xfId="0" applyAlignment="1" applyFont="1">
      <alignment shrinkToFit="0" vertical="center" wrapText="0"/>
    </xf>
    <xf borderId="0" fillId="2" fontId="4" numFmtId="164" xfId="0" applyAlignment="1" applyFill="1" applyFont="1" applyNumberFormat="1">
      <alignment horizontal="center" shrinkToFit="0" vertical="center" wrapText="0"/>
    </xf>
    <xf borderId="0" fillId="2" fontId="4" numFmtId="0" xfId="0" applyAlignment="1" applyFont="1">
      <alignment horizontal="center" readingOrder="0" shrinkToFit="0" vertical="center" wrapText="0"/>
    </xf>
    <xf borderId="0" fillId="2" fontId="4" numFmtId="0" xfId="0" applyAlignment="1" applyFont="1">
      <alignment horizontal="left" shrinkToFit="0" vertical="center" wrapText="0"/>
    </xf>
    <xf borderId="0" fillId="0" fontId="4" numFmtId="164" xfId="0" applyAlignment="1" applyFont="1" applyNumberFormat="1">
      <alignment shrinkToFit="0" vertical="center" wrapText="0"/>
    </xf>
    <xf borderId="0" fillId="0" fontId="4" numFmtId="0" xfId="0" applyAlignment="1" applyFont="1">
      <alignment shrinkToFit="0" vertical="center" wrapText="0"/>
    </xf>
    <xf borderId="0" fillId="0" fontId="2" numFmtId="0" xfId="0" applyAlignment="1" applyFont="1">
      <alignment horizontal="center" shrinkToFit="0" vertical="center" wrapText="0"/>
    </xf>
    <xf borderId="0" fillId="0" fontId="2" numFmtId="166" xfId="0" applyAlignment="1" applyFont="1" applyNumberFormat="1">
      <alignment horizontal="center" shrinkToFit="0" vertical="center" wrapText="0"/>
    </xf>
    <xf borderId="0" fillId="0" fontId="2" numFmtId="164" xfId="0" applyAlignment="1" applyFont="1" applyNumberFormat="1">
      <alignment shrinkToFit="0" vertical="center" wrapText="0"/>
    </xf>
    <xf borderId="0" fillId="0" fontId="4" numFmtId="164" xfId="0" applyAlignment="1" applyFont="1" applyNumberFormat="1">
      <alignment horizontal="center" shrinkToFit="0" vertical="center" wrapText="0"/>
    </xf>
    <xf borderId="1" fillId="3" fontId="4" numFmtId="0" xfId="0" applyAlignment="1" applyBorder="1" applyFill="1" applyFont="1">
      <alignment horizontal="center" shrinkToFit="0" vertical="center" wrapText="1"/>
    </xf>
    <xf borderId="1" fillId="3" fontId="4" numFmtId="164" xfId="0" applyAlignment="1" applyBorder="1" applyFont="1" applyNumberFormat="1">
      <alignment horizontal="center" shrinkToFit="0" vertical="center" wrapText="1"/>
    </xf>
    <xf borderId="1" fillId="3" fontId="4" numFmtId="165" xfId="0" applyAlignment="1" applyBorder="1" applyFont="1" applyNumberFormat="1">
      <alignment horizontal="center" shrinkToFit="0" vertical="center" wrapText="1"/>
    </xf>
    <xf borderId="2" fillId="3" fontId="4" numFmtId="164" xfId="0" applyAlignment="1" applyBorder="1" applyFont="1" applyNumberFormat="1">
      <alignment horizontal="center" shrinkToFit="0" vertical="center" wrapText="1"/>
    </xf>
    <xf borderId="3" fillId="0" fontId="5" numFmtId="0" xfId="0" applyBorder="1" applyFont="1"/>
    <xf borderId="4" fillId="0" fontId="5" numFmtId="0" xfId="0" applyBorder="1" applyFont="1"/>
    <xf borderId="2" fillId="3" fontId="4" numFmtId="164" xfId="0" applyAlignment="1" applyBorder="1" applyFont="1" applyNumberFormat="1">
      <alignment horizontal="center" shrinkToFit="0" vertical="center" wrapText="0"/>
    </xf>
    <xf borderId="0" fillId="4" fontId="4" numFmtId="0" xfId="0" applyAlignment="1" applyFill="1" applyFont="1">
      <alignment horizontal="center" shrinkToFit="0" vertical="center" wrapText="0"/>
    </xf>
    <xf borderId="5" fillId="0" fontId="5" numFmtId="0" xfId="0" applyBorder="1" applyFont="1"/>
    <xf borderId="6" fillId="3" fontId="4" numFmtId="164" xfId="0" applyAlignment="1" applyBorder="1" applyFont="1" applyNumberFormat="1">
      <alignment horizontal="center" shrinkToFit="0" vertical="center" wrapText="1"/>
    </xf>
    <xf borderId="6" fillId="5" fontId="2" numFmtId="0" xfId="0" applyAlignment="1" applyBorder="1" applyFill="1" applyFont="1">
      <alignment shrinkToFit="0" vertical="bottom" wrapText="0"/>
    </xf>
    <xf borderId="6" fillId="5" fontId="4" numFmtId="0" xfId="0" applyAlignment="1" applyBorder="1" applyFont="1">
      <alignment horizontal="left" shrinkToFit="0" vertical="center" wrapText="1"/>
    </xf>
    <xf borderId="6" fillId="5" fontId="4" numFmtId="0" xfId="0" applyAlignment="1" applyBorder="1" applyFont="1">
      <alignment horizontal="center" shrinkToFit="0" vertical="center" wrapText="1"/>
    </xf>
    <xf borderId="6" fillId="5" fontId="4" numFmtId="164" xfId="0" applyAlignment="1" applyBorder="1" applyFont="1" applyNumberFormat="1">
      <alignment horizontal="center" shrinkToFit="0" vertical="center" wrapText="1"/>
    </xf>
    <xf borderId="6" fillId="0" fontId="2" numFmtId="0" xfId="0" applyAlignment="1" applyBorder="1" applyFont="1">
      <alignment horizontal="center" shrinkToFit="0" vertical="center" wrapText="0"/>
    </xf>
    <xf borderId="6" fillId="0" fontId="2" numFmtId="0" xfId="0" applyAlignment="1" applyBorder="1" applyFont="1">
      <alignment horizontal="left" shrinkToFit="0" vertical="center" wrapText="1"/>
    </xf>
    <xf borderId="6" fillId="0" fontId="2" numFmtId="164" xfId="0" applyAlignment="1" applyBorder="1" applyFont="1" applyNumberFormat="1">
      <alignment shrinkToFit="0" vertical="center" wrapText="0"/>
    </xf>
    <xf borderId="6" fillId="0" fontId="2" numFmtId="164" xfId="0" applyAlignment="1" applyBorder="1" applyFont="1" applyNumberFormat="1">
      <alignment horizontal="center" shrinkToFit="0" vertical="center" wrapText="0"/>
    </xf>
    <xf borderId="6" fillId="6" fontId="4" numFmtId="164" xfId="0" applyAlignment="1" applyBorder="1" applyFill="1" applyFont="1" applyNumberFormat="1">
      <alignment horizontal="center" shrinkToFit="0" vertical="center" wrapText="1"/>
    </xf>
    <xf borderId="6" fillId="0" fontId="2" numFmtId="0" xfId="0" applyAlignment="1" applyBorder="1" applyFont="1">
      <alignment horizontal="left" shrinkToFit="0" vertical="center" wrapText="0"/>
    </xf>
    <xf borderId="6" fillId="6" fontId="2" numFmtId="164" xfId="0" applyAlignment="1" applyBorder="1" applyFont="1" applyNumberFormat="1">
      <alignment horizontal="center" shrinkToFit="0" vertical="center" wrapText="1"/>
    </xf>
    <xf borderId="6" fillId="0" fontId="2" numFmtId="0" xfId="0" applyAlignment="1" applyBorder="1" applyFont="1">
      <alignment shrinkToFit="0" vertical="bottom" wrapText="0"/>
    </xf>
    <xf borderId="6" fillId="4" fontId="2" numFmtId="0" xfId="0" applyAlignment="1" applyBorder="1" applyFont="1">
      <alignment horizontal="center" shrinkToFit="0" vertical="center" wrapText="0"/>
    </xf>
    <xf borderId="6" fillId="4" fontId="2" numFmtId="0" xfId="0" applyAlignment="1" applyBorder="1" applyFont="1">
      <alignment horizontal="left" shrinkToFit="0" vertical="center" wrapText="0"/>
    </xf>
    <xf borderId="6" fillId="4" fontId="2" numFmtId="164" xfId="0" applyAlignment="1" applyBorder="1" applyFont="1" applyNumberFormat="1">
      <alignment horizontal="center" shrinkToFit="0" vertical="center" wrapText="0"/>
    </xf>
    <xf borderId="0" fillId="4" fontId="4" numFmtId="164" xfId="0" applyAlignment="1" applyFont="1" applyNumberFormat="1">
      <alignment horizontal="center" shrinkToFit="0" vertical="center" wrapText="0"/>
    </xf>
    <xf borderId="7" fillId="6" fontId="2" numFmtId="0" xfId="0" applyAlignment="1" applyBorder="1" applyFont="1">
      <alignment shrinkToFit="0" vertical="bottom" wrapText="0"/>
    </xf>
    <xf borderId="8" fillId="6" fontId="2" numFmtId="0" xfId="0" applyAlignment="1" applyBorder="1" applyFont="1">
      <alignment shrinkToFit="0" vertical="bottom" wrapText="0"/>
    </xf>
    <xf borderId="2" fillId="3" fontId="6" numFmtId="0" xfId="0" applyAlignment="1" applyBorder="1" applyFont="1">
      <alignment horizontal="center" shrinkToFit="0" vertical="center" wrapText="0"/>
    </xf>
    <xf borderId="6" fillId="3" fontId="2" numFmtId="3" xfId="0" applyAlignment="1" applyBorder="1" applyFont="1" applyNumberFormat="1">
      <alignment horizontal="center" shrinkToFit="0" vertical="center" wrapText="0"/>
    </xf>
    <xf borderId="0" fillId="0" fontId="7" numFmtId="0" xfId="0" applyAlignment="1" applyFont="1">
      <alignment shrinkToFit="0" vertical="center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.57"/>
    <col customWidth="1" min="2" max="2" width="22.43"/>
    <col customWidth="1" min="3" max="3" width="14.57"/>
    <col customWidth="1" min="4" max="4" width="13.57"/>
    <col customWidth="1" min="5" max="5" width="12.29"/>
    <col customWidth="1" min="6" max="6" width="13.57"/>
    <col customWidth="1" min="7" max="9" width="12.43"/>
    <col customWidth="1" min="10" max="10" width="12.57"/>
    <col customWidth="1" min="11" max="11" width="8.86"/>
    <col customWidth="1" min="12" max="12" width="7.86"/>
    <col customWidth="1" min="13" max="13" width="9.0"/>
    <col customWidth="1" min="14" max="14" width="13.29"/>
    <col customWidth="1" min="15" max="15" width="9.57"/>
    <col customWidth="1" min="16" max="35" width="9.14"/>
  </cols>
  <sheetData>
    <row r="1" ht="22.5" customHeight="1">
      <c r="A1" s="1" t="s">
        <v>0</v>
      </c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</row>
    <row r="2" ht="30.75" customHeight="1">
      <c r="A2" s="3"/>
      <c r="D2" s="4"/>
      <c r="E2" s="5"/>
      <c r="F2" s="6"/>
      <c r="G2" s="7">
        <v>6.0</v>
      </c>
      <c r="H2" s="6"/>
      <c r="I2" s="8">
        <v>2025.0</v>
      </c>
      <c r="K2" s="9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</row>
    <row r="3" ht="30.0" customHeight="1">
      <c r="A3" s="10"/>
      <c r="B3" s="5"/>
      <c r="C3" s="11"/>
      <c r="D3" s="12"/>
      <c r="E3" s="13"/>
      <c r="F3" s="13"/>
      <c r="G3" s="14"/>
      <c r="H3" s="14"/>
      <c r="I3" s="14"/>
      <c r="J3" s="14"/>
      <c r="K3" s="13"/>
      <c r="L3" s="13"/>
      <c r="M3" s="13"/>
      <c r="N3" s="13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</row>
    <row r="4" ht="21.0" customHeight="1">
      <c r="A4" s="15" t="s">
        <v>1</v>
      </c>
      <c r="B4" s="15" t="s">
        <v>2</v>
      </c>
      <c r="C4" s="15" t="s">
        <v>3</v>
      </c>
      <c r="D4" s="16" t="s">
        <v>4</v>
      </c>
      <c r="E4" s="17" t="s">
        <v>5</v>
      </c>
      <c r="F4" s="17" t="s">
        <v>6</v>
      </c>
      <c r="G4" s="18" t="s">
        <v>7</v>
      </c>
      <c r="H4" s="19"/>
      <c r="I4" s="20"/>
      <c r="J4" s="16" t="s">
        <v>8</v>
      </c>
      <c r="K4" s="21" t="s">
        <v>9</v>
      </c>
      <c r="L4" s="19"/>
      <c r="M4" s="20"/>
      <c r="N4" s="16" t="s">
        <v>10</v>
      </c>
      <c r="O4" s="2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</row>
    <row r="5" ht="25.5" customHeight="1">
      <c r="A5" s="23"/>
      <c r="B5" s="23"/>
      <c r="C5" s="23"/>
      <c r="D5" s="23"/>
      <c r="E5" s="23"/>
      <c r="F5" s="23"/>
      <c r="G5" s="24" t="s">
        <v>11</v>
      </c>
      <c r="H5" s="24" t="s">
        <v>12</v>
      </c>
      <c r="I5" s="24" t="s">
        <v>13</v>
      </c>
      <c r="J5" s="23"/>
      <c r="K5" s="24" t="s">
        <v>14</v>
      </c>
      <c r="L5" s="24" t="s">
        <v>15</v>
      </c>
      <c r="M5" s="24" t="s">
        <v>16</v>
      </c>
      <c r="N5" s="23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</row>
    <row r="6" ht="21.0" customHeight="1">
      <c r="A6" s="25"/>
      <c r="B6" s="26" t="s">
        <v>17</v>
      </c>
      <c r="C6" s="27"/>
      <c r="D6" s="28">
        <f t="shared" ref="D6:N6" si="1">SUM(D7:D13)</f>
        <v>166920000</v>
      </c>
      <c r="E6" s="28">
        <f t="shared" si="1"/>
        <v>182</v>
      </c>
      <c r="F6" s="28">
        <f t="shared" si="1"/>
        <v>173596000</v>
      </c>
      <c r="G6" s="28">
        <f t="shared" si="1"/>
        <v>0</v>
      </c>
      <c r="H6" s="28">
        <f t="shared" si="1"/>
        <v>4900000</v>
      </c>
      <c r="I6" s="28">
        <f t="shared" si="1"/>
        <v>3900000</v>
      </c>
      <c r="J6" s="28">
        <f t="shared" si="1"/>
        <v>182396000</v>
      </c>
      <c r="K6" s="28">
        <f t="shared" si="1"/>
        <v>3827200</v>
      </c>
      <c r="L6" s="28">
        <f t="shared" si="1"/>
        <v>717600</v>
      </c>
      <c r="M6" s="28">
        <f t="shared" si="1"/>
        <v>4544800</v>
      </c>
      <c r="N6" s="28">
        <f t="shared" si="1"/>
        <v>177851200</v>
      </c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</row>
    <row r="7" ht="21.0" customHeight="1">
      <c r="A7" s="29">
        <v>1.0</v>
      </c>
      <c r="B7" s="30" t="s">
        <v>18</v>
      </c>
      <c r="C7" s="29" t="s">
        <v>19</v>
      </c>
      <c r="D7" s="31">
        <v>5.95E7</v>
      </c>
      <c r="E7" s="29">
        <v>26.0</v>
      </c>
      <c r="F7" s="32">
        <f t="shared" ref="F7:F13" si="2">ROUND((D7/25)*E7,-3)</f>
        <v>61880000</v>
      </c>
      <c r="G7" s="31"/>
      <c r="H7" s="31">
        <v>1700000.0</v>
      </c>
      <c r="I7" s="31">
        <v>1000000.0</v>
      </c>
      <c r="J7" s="31">
        <f t="shared" ref="J7:J13" si="3">ROUND(F7+H7+I7,0)</f>
        <v>64580000</v>
      </c>
      <c r="K7" s="31"/>
      <c r="L7" s="31"/>
      <c r="M7" s="33">
        <f t="shared" ref="M7:M9" si="4">K7+L7</f>
        <v>0</v>
      </c>
      <c r="N7" s="31">
        <f t="shared" ref="N7:N13" si="5">J7-M7</f>
        <v>64580000</v>
      </c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</row>
    <row r="8" ht="21.0" customHeight="1">
      <c r="A8" s="29">
        <v>2.0</v>
      </c>
      <c r="B8" s="34" t="s">
        <v>20</v>
      </c>
      <c r="C8" s="29" t="s">
        <v>21</v>
      </c>
      <c r="D8" s="31">
        <v>2.95E7</v>
      </c>
      <c r="E8" s="29">
        <v>26.0</v>
      </c>
      <c r="F8" s="32">
        <f t="shared" si="2"/>
        <v>30680000</v>
      </c>
      <c r="G8" s="31"/>
      <c r="H8" s="31">
        <v>1700000.0</v>
      </c>
      <c r="I8" s="31">
        <v>1000000.0</v>
      </c>
      <c r="J8" s="31">
        <f t="shared" si="3"/>
        <v>33380000</v>
      </c>
      <c r="K8" s="31"/>
      <c r="L8" s="31"/>
      <c r="M8" s="33">
        <f t="shared" si="4"/>
        <v>0</v>
      </c>
      <c r="N8" s="31">
        <f t="shared" si="5"/>
        <v>33380000</v>
      </c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</row>
    <row r="9" ht="21.0" customHeight="1">
      <c r="A9" s="29">
        <v>3.0</v>
      </c>
      <c r="B9" s="34" t="s">
        <v>22</v>
      </c>
      <c r="C9" s="29" t="s">
        <v>23</v>
      </c>
      <c r="D9" s="31">
        <v>2.088E7</v>
      </c>
      <c r="E9" s="29">
        <v>26.0</v>
      </c>
      <c r="F9" s="32">
        <f t="shared" si="2"/>
        <v>21715000</v>
      </c>
      <c r="G9" s="31"/>
      <c r="H9" s="31"/>
      <c r="I9" s="31">
        <v>800000.0</v>
      </c>
      <c r="J9" s="31">
        <f t="shared" si="3"/>
        <v>22515000</v>
      </c>
      <c r="K9" s="31">
        <f>D9*8%</f>
        <v>1670400</v>
      </c>
      <c r="L9" s="31">
        <f>D9*1.5%</f>
        <v>313200</v>
      </c>
      <c r="M9" s="35">
        <f t="shared" si="4"/>
        <v>1983600</v>
      </c>
      <c r="N9" s="31">
        <f t="shared" si="5"/>
        <v>20531400</v>
      </c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</row>
    <row r="10" ht="21.0" customHeight="1">
      <c r="A10" s="29">
        <v>4.0</v>
      </c>
      <c r="B10" s="34" t="s">
        <v>24</v>
      </c>
      <c r="C10" s="29" t="s">
        <v>25</v>
      </c>
      <c r="D10" s="31">
        <v>1.768E7</v>
      </c>
      <c r="E10" s="29">
        <v>26.0</v>
      </c>
      <c r="F10" s="32">
        <f t="shared" si="2"/>
        <v>18387000</v>
      </c>
      <c r="G10" s="31"/>
      <c r="H10" s="31">
        <v>500000.0</v>
      </c>
      <c r="I10" s="31">
        <v>500000.0</v>
      </c>
      <c r="J10" s="31">
        <f t="shared" si="3"/>
        <v>19387000</v>
      </c>
      <c r="K10" s="31"/>
      <c r="L10" s="31"/>
      <c r="M10" s="35"/>
      <c r="N10" s="31">
        <f t="shared" si="5"/>
        <v>19387000</v>
      </c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</row>
    <row r="11" ht="21.0" customHeight="1">
      <c r="A11" s="29">
        <v>5.0</v>
      </c>
      <c r="B11" s="34" t="s">
        <v>26</v>
      </c>
      <c r="C11" s="29" t="s">
        <v>27</v>
      </c>
      <c r="D11" s="31">
        <v>1.24E7</v>
      </c>
      <c r="E11" s="29">
        <v>26.0</v>
      </c>
      <c r="F11" s="32">
        <f t="shared" si="2"/>
        <v>12896000</v>
      </c>
      <c r="G11" s="31"/>
      <c r="H11" s="31">
        <v>500000.0</v>
      </c>
      <c r="I11" s="31">
        <v>300000.0</v>
      </c>
      <c r="J11" s="31">
        <f t="shared" si="3"/>
        <v>13696000</v>
      </c>
      <c r="K11" s="31"/>
      <c r="L11" s="31"/>
      <c r="M11" s="35"/>
      <c r="N11" s="31">
        <f t="shared" si="5"/>
        <v>13696000</v>
      </c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</row>
    <row r="12" ht="21.0" customHeight="1">
      <c r="A12" s="29">
        <v>6.0</v>
      </c>
      <c r="B12" s="34" t="s">
        <v>28</v>
      </c>
      <c r="C12" s="29" t="s">
        <v>27</v>
      </c>
      <c r="D12" s="31">
        <v>1.24E7</v>
      </c>
      <c r="E12" s="29">
        <v>26.0</v>
      </c>
      <c r="F12" s="32">
        <f t="shared" si="2"/>
        <v>12896000</v>
      </c>
      <c r="G12" s="31"/>
      <c r="H12" s="31">
        <v>500000.0</v>
      </c>
      <c r="I12" s="31">
        <v>300000.0</v>
      </c>
      <c r="J12" s="31">
        <f t="shared" si="3"/>
        <v>13696000</v>
      </c>
      <c r="K12" s="31">
        <f t="shared" ref="K12:K13" si="6">D12*8%</f>
        <v>992000</v>
      </c>
      <c r="L12" s="31">
        <f t="shared" ref="L12:L13" si="7">D12*1.5%</f>
        <v>186000</v>
      </c>
      <c r="M12" s="35">
        <f t="shared" ref="M12:M13" si="8">K12+L12</f>
        <v>1178000</v>
      </c>
      <c r="N12" s="31">
        <f t="shared" si="5"/>
        <v>12518000</v>
      </c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</row>
    <row r="13" ht="21.0" customHeight="1">
      <c r="A13" s="29">
        <v>7.0</v>
      </c>
      <c r="B13" s="34" t="s">
        <v>29</v>
      </c>
      <c r="C13" s="29" t="s">
        <v>30</v>
      </c>
      <c r="D13" s="32">
        <v>1.456E7</v>
      </c>
      <c r="E13" s="29">
        <v>26.0</v>
      </c>
      <c r="F13" s="32">
        <f t="shared" si="2"/>
        <v>15142000</v>
      </c>
      <c r="G13" s="36"/>
      <c r="H13" s="31"/>
      <c r="I13" s="36"/>
      <c r="J13" s="31">
        <f t="shared" si="3"/>
        <v>15142000</v>
      </c>
      <c r="K13" s="31">
        <f t="shared" si="6"/>
        <v>1164800</v>
      </c>
      <c r="L13" s="31">
        <f t="shared" si="7"/>
        <v>218400</v>
      </c>
      <c r="M13" s="35">
        <f t="shared" si="8"/>
        <v>1383200</v>
      </c>
      <c r="N13" s="31">
        <f t="shared" si="5"/>
        <v>13758800</v>
      </c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</row>
    <row r="14" ht="21.0" customHeight="1">
      <c r="A14" s="25"/>
      <c r="B14" s="26" t="s">
        <v>31</v>
      </c>
      <c r="C14" s="27"/>
      <c r="D14" s="28">
        <f t="shared" ref="D14:N14" si="9">SUM(D15:D19)</f>
        <v>34400000</v>
      </c>
      <c r="E14" s="28">
        <f t="shared" si="9"/>
        <v>130</v>
      </c>
      <c r="F14" s="28">
        <f t="shared" si="9"/>
        <v>35775000</v>
      </c>
      <c r="G14" s="28">
        <f t="shared" si="9"/>
        <v>1820000</v>
      </c>
      <c r="H14" s="28">
        <f t="shared" si="9"/>
        <v>0</v>
      </c>
      <c r="I14" s="28">
        <f t="shared" si="9"/>
        <v>0</v>
      </c>
      <c r="J14" s="28">
        <f t="shared" si="9"/>
        <v>37595000</v>
      </c>
      <c r="K14" s="28">
        <f t="shared" si="9"/>
        <v>2752000</v>
      </c>
      <c r="L14" s="28">
        <f t="shared" si="9"/>
        <v>516000</v>
      </c>
      <c r="M14" s="28">
        <f t="shared" si="9"/>
        <v>3268000</v>
      </c>
      <c r="N14" s="28">
        <f t="shared" si="9"/>
        <v>34327000</v>
      </c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</row>
    <row r="15" ht="21.0" customHeight="1">
      <c r="A15" s="29">
        <v>1.0</v>
      </c>
      <c r="B15" s="34" t="s">
        <v>32</v>
      </c>
      <c r="C15" s="29" t="s">
        <v>33</v>
      </c>
      <c r="D15" s="31">
        <v>6880000.0</v>
      </c>
      <c r="E15" s="29">
        <v>26.0</v>
      </c>
      <c r="F15" s="32">
        <f t="shared" ref="F15:F19" si="10">ROUND(D15/25*E15,-3)</f>
        <v>7155000</v>
      </c>
      <c r="G15" s="31">
        <v>620000.0</v>
      </c>
      <c r="H15" s="31"/>
      <c r="I15" s="31"/>
      <c r="J15" s="31">
        <f t="shared" ref="J15:J19" si="11">ROUND(F15+G15+I15,0)</f>
        <v>7775000</v>
      </c>
      <c r="K15" s="31">
        <f t="shared" ref="K15:K19" si="12">D15*8%</f>
        <v>550400</v>
      </c>
      <c r="L15" s="31">
        <f t="shared" ref="L15:L19" si="13">D15*1.5%</f>
        <v>103200</v>
      </c>
      <c r="M15" s="31">
        <f t="shared" ref="M15:M19" si="14">K15+L15</f>
        <v>653600</v>
      </c>
      <c r="N15" s="31">
        <f t="shared" ref="N15:N19" si="15">J15-M15</f>
        <v>7121400</v>
      </c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</row>
    <row r="16" ht="21.0" customHeight="1">
      <c r="A16" s="29">
        <v>2.0</v>
      </c>
      <c r="B16" s="34" t="s">
        <v>34</v>
      </c>
      <c r="C16" s="29" t="s">
        <v>33</v>
      </c>
      <c r="D16" s="31">
        <v>6880000.0</v>
      </c>
      <c r="E16" s="29">
        <v>26.0</v>
      </c>
      <c r="F16" s="32">
        <f t="shared" si="10"/>
        <v>7155000</v>
      </c>
      <c r="G16" s="31">
        <v>270000.0</v>
      </c>
      <c r="H16" s="31"/>
      <c r="I16" s="31"/>
      <c r="J16" s="31">
        <f t="shared" si="11"/>
        <v>7425000</v>
      </c>
      <c r="K16" s="31">
        <f t="shared" si="12"/>
        <v>550400</v>
      </c>
      <c r="L16" s="31">
        <f t="shared" si="13"/>
        <v>103200</v>
      </c>
      <c r="M16" s="31">
        <f t="shared" si="14"/>
        <v>653600</v>
      </c>
      <c r="N16" s="31">
        <f t="shared" si="15"/>
        <v>6771400</v>
      </c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</row>
    <row r="17" ht="18.0" customHeight="1">
      <c r="A17" s="37">
        <v>3.0</v>
      </c>
      <c r="B17" s="38" t="s">
        <v>35</v>
      </c>
      <c r="C17" s="37" t="s">
        <v>33</v>
      </c>
      <c r="D17" s="31">
        <v>6880000.0</v>
      </c>
      <c r="E17" s="29">
        <v>26.0</v>
      </c>
      <c r="F17" s="32">
        <f t="shared" si="10"/>
        <v>7155000</v>
      </c>
      <c r="G17" s="31">
        <v>270000.0</v>
      </c>
      <c r="H17" s="39"/>
      <c r="I17" s="39"/>
      <c r="J17" s="31">
        <f t="shared" si="11"/>
        <v>7425000</v>
      </c>
      <c r="K17" s="31">
        <f t="shared" si="12"/>
        <v>550400</v>
      </c>
      <c r="L17" s="31">
        <f t="shared" si="13"/>
        <v>103200</v>
      </c>
      <c r="M17" s="31">
        <f t="shared" si="14"/>
        <v>653600</v>
      </c>
      <c r="N17" s="31">
        <f t="shared" si="15"/>
        <v>6771400</v>
      </c>
      <c r="O17" s="40"/>
      <c r="P17" s="41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  <c r="AI17" s="42"/>
    </row>
    <row r="18" ht="16.5" customHeight="1">
      <c r="A18" s="29">
        <v>4.0</v>
      </c>
      <c r="B18" s="34" t="s">
        <v>36</v>
      </c>
      <c r="C18" s="37" t="s">
        <v>33</v>
      </c>
      <c r="D18" s="31">
        <v>6880000.0</v>
      </c>
      <c r="E18" s="29">
        <v>26.0</v>
      </c>
      <c r="F18" s="32">
        <f t="shared" si="10"/>
        <v>7155000</v>
      </c>
      <c r="G18" s="32">
        <v>330000.0</v>
      </c>
      <c r="H18" s="32"/>
      <c r="I18" s="32"/>
      <c r="J18" s="31">
        <f t="shared" si="11"/>
        <v>7485000</v>
      </c>
      <c r="K18" s="31">
        <f t="shared" si="12"/>
        <v>550400</v>
      </c>
      <c r="L18" s="31">
        <f t="shared" si="13"/>
        <v>103200</v>
      </c>
      <c r="M18" s="31">
        <f t="shared" si="14"/>
        <v>653600</v>
      </c>
      <c r="N18" s="31">
        <f t="shared" si="15"/>
        <v>6831400</v>
      </c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</row>
    <row r="19" ht="16.5" customHeight="1">
      <c r="A19" s="29">
        <v>5.0</v>
      </c>
      <c r="B19" s="34" t="s">
        <v>37</v>
      </c>
      <c r="C19" s="37" t="s">
        <v>33</v>
      </c>
      <c r="D19" s="31">
        <v>6880000.0</v>
      </c>
      <c r="E19" s="29">
        <v>26.0</v>
      </c>
      <c r="F19" s="32">
        <f t="shared" si="10"/>
        <v>7155000</v>
      </c>
      <c r="G19" s="32">
        <v>330000.0</v>
      </c>
      <c r="H19" s="32"/>
      <c r="I19" s="32"/>
      <c r="J19" s="31">
        <f t="shared" si="11"/>
        <v>7485000</v>
      </c>
      <c r="K19" s="31">
        <f t="shared" si="12"/>
        <v>550400</v>
      </c>
      <c r="L19" s="31">
        <f t="shared" si="13"/>
        <v>103200</v>
      </c>
      <c r="M19" s="31">
        <f t="shared" si="14"/>
        <v>653600</v>
      </c>
      <c r="N19" s="31">
        <f t="shared" si="15"/>
        <v>6831400</v>
      </c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</row>
    <row r="20" ht="31.5" customHeight="1">
      <c r="A20" s="43" t="s">
        <v>16</v>
      </c>
      <c r="B20" s="19"/>
      <c r="C20" s="20"/>
      <c r="D20" s="44">
        <f t="shared" ref="D20:N20" si="16">SUM(D6,D14)</f>
        <v>201320000</v>
      </c>
      <c r="E20" s="44">
        <f t="shared" si="16"/>
        <v>312</v>
      </c>
      <c r="F20" s="44">
        <f t="shared" si="16"/>
        <v>209371000</v>
      </c>
      <c r="G20" s="44">
        <f t="shared" si="16"/>
        <v>1820000</v>
      </c>
      <c r="H20" s="44">
        <f t="shared" si="16"/>
        <v>4900000</v>
      </c>
      <c r="I20" s="44">
        <f t="shared" si="16"/>
        <v>3900000</v>
      </c>
      <c r="J20" s="44">
        <f t="shared" si="16"/>
        <v>219991000</v>
      </c>
      <c r="K20" s="44">
        <f t="shared" si="16"/>
        <v>6579200</v>
      </c>
      <c r="L20" s="44">
        <f t="shared" si="16"/>
        <v>1233600</v>
      </c>
      <c r="M20" s="44">
        <f t="shared" si="16"/>
        <v>7812800</v>
      </c>
      <c r="N20" s="44">
        <f t="shared" si="16"/>
        <v>212178200</v>
      </c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</row>
    <row r="21" ht="42.0" customHeight="1">
      <c r="A21" s="5"/>
      <c r="B21" s="5"/>
      <c r="C21" s="11"/>
      <c r="D21" s="4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</row>
    <row r="22" ht="15.0" customHeight="1">
      <c r="A22" s="5"/>
      <c r="B22" s="45" t="s">
        <v>38</v>
      </c>
      <c r="C22" s="5" t="s">
        <v>18</v>
      </c>
      <c r="D22" s="4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</row>
    <row r="23" ht="14.25" customHeight="1">
      <c r="A23" s="2"/>
      <c r="B23" s="2"/>
      <c r="C23" s="2" t="s">
        <v>20</v>
      </c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</row>
    <row r="24" ht="15.75" customHeight="1">
      <c r="A24" s="2"/>
      <c r="B24" s="2"/>
      <c r="C24" s="2" t="s">
        <v>22</v>
      </c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</row>
    <row r="25" ht="15.75" customHeight="1">
      <c r="A25" s="2"/>
      <c r="B25" s="2"/>
      <c r="C25" s="2" t="s">
        <v>24</v>
      </c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</row>
    <row r="26" ht="31.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</row>
    <row r="27" ht="31.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</row>
    <row r="28" ht="31.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</row>
    <row r="29" ht="31.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</row>
    <row r="30" ht="31.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</row>
    <row r="31" ht="31.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</row>
    <row r="32" ht="31.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</row>
    <row r="33" ht="31.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</row>
    <row r="34" ht="31.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</row>
    <row r="35" ht="31.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</row>
    <row r="36" ht="31.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</row>
    <row r="37" ht="31.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</row>
    <row r="38" ht="31.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</row>
    <row r="39" ht="31.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</row>
    <row r="40" ht="31.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</row>
    <row r="41" ht="31.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</row>
    <row r="42" ht="31.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</row>
    <row r="43" ht="31.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</row>
    <row r="44" ht="31.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</row>
    <row r="45" ht="31.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</row>
    <row r="46" ht="31.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</row>
    <row r="47" ht="31.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</row>
    <row r="48" ht="31.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</row>
    <row r="49" ht="31.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</row>
    <row r="50" ht="31.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</row>
    <row r="51" ht="31.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</row>
    <row r="52" ht="31.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</row>
    <row r="53" ht="31.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</row>
    <row r="54" ht="31.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</row>
    <row r="55" ht="31.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</row>
    <row r="56" ht="31.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</row>
    <row r="57" ht="31.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</row>
    <row r="58" ht="31.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</row>
    <row r="59" ht="31.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</row>
    <row r="60" ht="31.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</row>
    <row r="61" ht="31.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</row>
    <row r="62" ht="31.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</row>
    <row r="63" ht="31.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</row>
    <row r="64" ht="31.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</row>
    <row r="65" ht="31.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</row>
    <row r="66" ht="31.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</row>
    <row r="67" ht="31.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</row>
    <row r="68" ht="31.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</row>
    <row r="69" ht="31.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</row>
    <row r="70" ht="31.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</row>
    <row r="71" ht="31.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</row>
    <row r="72" ht="31.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</row>
    <row r="73" ht="31.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</row>
    <row r="74" ht="31.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</row>
    <row r="75" ht="31.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</row>
    <row r="76" ht="31.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</row>
    <row r="77" ht="31.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</row>
    <row r="78" ht="31.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</row>
    <row r="79" ht="31.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</row>
    <row r="80" ht="31.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</row>
    <row r="81" ht="31.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</row>
    <row r="82" ht="31.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</row>
    <row r="83" ht="31.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</row>
    <row r="84" ht="31.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</row>
    <row r="85" ht="31.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</row>
    <row r="86" ht="31.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</row>
    <row r="87" ht="31.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</row>
    <row r="88" ht="31.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</row>
    <row r="89" ht="31.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</row>
    <row r="90" ht="31.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</row>
    <row r="91" ht="31.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</row>
    <row r="92" ht="31.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</row>
    <row r="93" ht="31.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</row>
    <row r="94" ht="31.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</row>
    <row r="95" ht="31.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</row>
    <row r="96" ht="31.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</row>
    <row r="97" ht="31.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</row>
    <row r="98" ht="31.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</row>
    <row r="99" ht="31.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</row>
    <row r="100" ht="31.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</row>
    <row r="101" ht="31.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</row>
    <row r="102" ht="31.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</row>
    <row r="103" ht="31.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</row>
    <row r="104" ht="31.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</row>
    <row r="105" ht="31.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</row>
    <row r="106" ht="31.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</row>
    <row r="107" ht="31.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</row>
    <row r="108" ht="31.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</row>
    <row r="109" ht="31.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</row>
    <row r="110" ht="31.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</row>
    <row r="111" ht="31.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</row>
    <row r="112" ht="31.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</row>
    <row r="113" ht="31.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</row>
    <row r="114" ht="31.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</row>
    <row r="115" ht="31.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</row>
    <row r="116" ht="31.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</row>
    <row r="117" ht="31.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</row>
    <row r="118" ht="31.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</row>
    <row r="119" ht="31.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</row>
    <row r="120" ht="31.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</row>
    <row r="121" ht="31.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</row>
    <row r="122" ht="31.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</row>
    <row r="123" ht="31.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</row>
    <row r="124" ht="31.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</row>
    <row r="125" ht="31.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</row>
    <row r="126" ht="31.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</row>
    <row r="127" ht="31.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</row>
    <row r="128" ht="31.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</row>
    <row r="129" ht="31.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</row>
    <row r="130" ht="31.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</row>
    <row r="131" ht="31.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</row>
    <row r="132" ht="31.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</row>
    <row r="133" ht="31.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</row>
    <row r="134" ht="31.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</row>
    <row r="135" ht="31.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</row>
    <row r="136" ht="31.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</row>
    <row r="137" ht="31.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</row>
    <row r="138" ht="31.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</row>
    <row r="139" ht="31.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</row>
    <row r="140" ht="31.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</row>
    <row r="141" ht="31.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</row>
    <row r="142" ht="31.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</row>
    <row r="143" ht="31.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</row>
    <row r="144" ht="31.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</row>
    <row r="145" ht="31.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</row>
    <row r="146" ht="31.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</row>
    <row r="147" ht="31.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</row>
    <row r="148" ht="31.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</row>
    <row r="149" ht="31.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</row>
    <row r="150" ht="31.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</row>
    <row r="151" ht="31.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</row>
    <row r="152" ht="31.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</row>
    <row r="153" ht="31.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</row>
    <row r="154" ht="31.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</row>
    <row r="155" ht="31.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</row>
    <row r="156" ht="31.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</row>
    <row r="157" ht="31.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</row>
    <row r="158" ht="31.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</row>
    <row r="159" ht="31.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</row>
    <row r="160" ht="31.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</row>
    <row r="161" ht="31.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</row>
    <row r="162" ht="31.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</row>
    <row r="163" ht="31.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</row>
    <row r="164" ht="31.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</row>
    <row r="165" ht="31.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</row>
    <row r="166" ht="31.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</row>
    <row r="167" ht="31.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</row>
    <row r="168" ht="31.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</row>
    <row r="169" ht="31.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</row>
    <row r="170" ht="31.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</row>
    <row r="171" ht="31.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</row>
    <row r="172" ht="31.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</row>
    <row r="173" ht="31.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</row>
    <row r="174" ht="31.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</row>
    <row r="175" ht="31.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</row>
    <row r="176" ht="31.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</row>
    <row r="177" ht="31.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</row>
    <row r="178" ht="31.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</row>
    <row r="179" ht="31.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</row>
    <row r="180" ht="31.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</row>
    <row r="181" ht="31.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</row>
    <row r="182" ht="31.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</row>
    <row r="183" ht="31.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</row>
    <row r="184" ht="31.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</row>
    <row r="185" ht="31.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</row>
    <row r="186" ht="31.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</row>
    <row r="187" ht="31.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</row>
    <row r="188" ht="31.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</row>
    <row r="189" ht="31.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</row>
    <row r="190" ht="31.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</row>
    <row r="191" ht="31.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</row>
    <row r="192" ht="31.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</row>
    <row r="193" ht="31.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</row>
    <row r="194" ht="31.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</row>
    <row r="195" ht="31.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</row>
    <row r="196" ht="31.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</row>
    <row r="197" ht="31.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</row>
    <row r="198" ht="31.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</row>
    <row r="199" ht="31.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</row>
    <row r="200" ht="31.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</row>
    <row r="201" ht="31.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</row>
    <row r="202" ht="31.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</row>
    <row r="203" ht="31.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</row>
    <row r="204" ht="31.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</row>
    <row r="205" ht="31.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</row>
    <row r="206" ht="31.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</row>
    <row r="207" ht="31.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</row>
    <row r="208" ht="31.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</row>
    <row r="209" ht="31.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</row>
    <row r="210" ht="31.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</row>
    <row r="211" ht="31.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</row>
    <row r="212" ht="31.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</row>
    <row r="213" ht="31.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</row>
    <row r="214" ht="31.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</row>
    <row r="215" ht="31.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</row>
    <row r="216" ht="31.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</row>
    <row r="217" ht="31.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</row>
    <row r="218" ht="31.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</row>
    <row r="219" ht="31.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</row>
    <row r="220" ht="31.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</row>
    <row r="221" ht="31.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</row>
    <row r="222" ht="31.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</row>
    <row r="223" ht="31.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</row>
    <row r="224" ht="31.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</row>
    <row r="225" ht="31.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</row>
    <row r="226" ht="31.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</row>
    <row r="227" ht="31.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</row>
    <row r="228" ht="31.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</row>
    <row r="229" ht="31.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</row>
    <row r="230" ht="31.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</row>
    <row r="231" ht="31.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</row>
    <row r="232" ht="31.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</row>
    <row r="233" ht="31.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</row>
    <row r="234" ht="31.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</row>
    <row r="235" ht="31.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</row>
    <row r="236" ht="31.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</row>
    <row r="237" ht="31.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</row>
    <row r="238" ht="31.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</row>
    <row r="239" ht="31.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</row>
    <row r="240" ht="31.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</row>
    <row r="241" ht="31.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</row>
    <row r="242" ht="31.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</row>
    <row r="243" ht="31.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</row>
    <row r="244" ht="31.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</row>
    <row r="245" ht="31.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</row>
    <row r="246" ht="31.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</row>
    <row r="247" ht="31.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</row>
    <row r="248" ht="31.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</row>
    <row r="249" ht="31.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</row>
    <row r="250" ht="31.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</row>
    <row r="251" ht="31.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</row>
    <row r="252" ht="31.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</row>
    <row r="253" ht="31.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</row>
    <row r="254" ht="31.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</row>
    <row r="255" ht="31.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</row>
    <row r="256" ht="31.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</row>
    <row r="257" ht="31.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</row>
    <row r="258" ht="31.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</row>
    <row r="259" ht="31.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</row>
    <row r="260" ht="31.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</row>
    <row r="261" ht="31.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</row>
    <row r="262" ht="31.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</row>
    <row r="263" ht="31.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</row>
    <row r="264" ht="31.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</row>
    <row r="265" ht="31.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</row>
    <row r="266" ht="31.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</row>
    <row r="267" ht="31.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</row>
    <row r="268" ht="31.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</row>
    <row r="269" ht="31.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</row>
    <row r="270" ht="31.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</row>
    <row r="271" ht="31.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</row>
    <row r="272" ht="31.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</row>
    <row r="273" ht="31.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</row>
    <row r="274" ht="31.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</row>
    <row r="275" ht="31.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</row>
    <row r="276" ht="31.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</row>
    <row r="277" ht="31.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</row>
    <row r="278" ht="31.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</row>
    <row r="279" ht="31.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</row>
    <row r="280" ht="31.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</row>
    <row r="281" ht="31.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</row>
    <row r="282" ht="31.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</row>
    <row r="283" ht="31.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</row>
    <row r="284" ht="31.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</row>
    <row r="285" ht="31.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</row>
    <row r="286" ht="31.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</row>
    <row r="287" ht="31.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</row>
    <row r="288" ht="31.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</row>
    <row r="289" ht="31.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</row>
    <row r="290" ht="31.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</row>
    <row r="291" ht="31.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</row>
    <row r="292" ht="31.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</row>
    <row r="293" ht="31.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</row>
    <row r="294" ht="31.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</row>
    <row r="295" ht="31.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</row>
    <row r="296" ht="31.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</row>
    <row r="297" ht="31.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</row>
    <row r="298" ht="31.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</row>
    <row r="299" ht="31.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</row>
    <row r="300" ht="31.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</row>
    <row r="301" ht="31.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</row>
    <row r="302" ht="31.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</row>
    <row r="303" ht="31.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</row>
    <row r="304" ht="31.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</row>
    <row r="305" ht="31.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</row>
    <row r="306" ht="31.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</row>
    <row r="307" ht="31.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</row>
    <row r="308" ht="31.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</row>
    <row r="309" ht="31.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</row>
    <row r="310" ht="31.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</row>
    <row r="311" ht="31.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</row>
    <row r="312" ht="31.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</row>
    <row r="313" ht="31.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</row>
    <row r="314" ht="31.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</row>
    <row r="315" ht="31.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</row>
    <row r="316" ht="31.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</row>
    <row r="317" ht="31.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</row>
    <row r="318" ht="31.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</row>
    <row r="319" ht="31.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</row>
    <row r="320" ht="31.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</row>
    <row r="321" ht="31.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</row>
    <row r="322" ht="31.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</row>
    <row r="323" ht="31.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</row>
    <row r="324" ht="31.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</row>
    <row r="325" ht="31.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</row>
    <row r="326" ht="31.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</row>
    <row r="327" ht="31.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</row>
    <row r="328" ht="31.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</row>
    <row r="329" ht="31.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</row>
    <row r="330" ht="31.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</row>
    <row r="331" ht="31.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</row>
    <row r="332" ht="31.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</row>
    <row r="333" ht="31.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</row>
    <row r="334" ht="31.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</row>
    <row r="335" ht="31.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</row>
    <row r="336" ht="31.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</row>
    <row r="337" ht="31.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</row>
    <row r="338" ht="31.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</row>
    <row r="339" ht="31.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</row>
    <row r="340" ht="31.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</row>
    <row r="341" ht="31.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</row>
    <row r="342" ht="31.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</row>
    <row r="343" ht="31.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</row>
    <row r="344" ht="31.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</row>
    <row r="345" ht="31.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</row>
    <row r="346" ht="31.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</row>
    <row r="347" ht="31.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</row>
    <row r="348" ht="31.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</row>
    <row r="349" ht="31.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</row>
    <row r="350" ht="31.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</row>
    <row r="351" ht="31.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</row>
    <row r="352" ht="31.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</row>
    <row r="353" ht="31.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</row>
    <row r="354" ht="31.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</row>
    <row r="355" ht="31.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</row>
    <row r="356" ht="31.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</row>
    <row r="357" ht="31.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</row>
    <row r="358" ht="31.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</row>
    <row r="359" ht="31.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</row>
    <row r="360" ht="31.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</row>
    <row r="361" ht="31.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</row>
    <row r="362" ht="31.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</row>
    <row r="363" ht="31.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</row>
    <row r="364" ht="31.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</row>
    <row r="365" ht="31.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</row>
    <row r="366" ht="31.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</row>
    <row r="367" ht="31.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</row>
    <row r="368" ht="31.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</row>
    <row r="369" ht="31.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</row>
    <row r="370" ht="31.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</row>
    <row r="371" ht="31.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</row>
    <row r="372" ht="31.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</row>
    <row r="373" ht="31.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</row>
    <row r="374" ht="31.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</row>
    <row r="375" ht="31.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</row>
    <row r="376" ht="31.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</row>
    <row r="377" ht="31.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</row>
    <row r="378" ht="31.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</row>
    <row r="379" ht="31.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</row>
    <row r="380" ht="31.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</row>
    <row r="381" ht="31.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</row>
    <row r="382" ht="31.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</row>
    <row r="383" ht="31.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</row>
    <row r="384" ht="31.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</row>
    <row r="385" ht="31.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</row>
    <row r="386" ht="31.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</row>
    <row r="387" ht="31.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</row>
    <row r="388" ht="31.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</row>
    <row r="389" ht="31.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</row>
    <row r="390" ht="31.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</row>
    <row r="391" ht="31.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</row>
    <row r="392" ht="31.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</row>
    <row r="393" ht="31.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</row>
    <row r="394" ht="31.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</row>
    <row r="395" ht="31.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</row>
    <row r="396" ht="31.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</row>
    <row r="397" ht="31.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</row>
    <row r="398" ht="31.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</row>
    <row r="399" ht="31.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</row>
    <row r="400" ht="31.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</row>
    <row r="401" ht="31.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</row>
    <row r="402" ht="31.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</row>
    <row r="403" ht="31.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</row>
    <row r="404" ht="31.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</row>
    <row r="405" ht="31.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</row>
    <row r="406" ht="31.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</row>
    <row r="407" ht="31.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</row>
    <row r="408" ht="31.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</row>
    <row r="409" ht="31.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</row>
    <row r="410" ht="31.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</row>
    <row r="411" ht="31.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</row>
    <row r="412" ht="31.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</row>
    <row r="413" ht="31.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</row>
    <row r="414" ht="31.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</row>
    <row r="415" ht="31.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</row>
    <row r="416" ht="31.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</row>
    <row r="417" ht="31.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</row>
    <row r="418" ht="31.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</row>
    <row r="419" ht="31.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</row>
    <row r="420" ht="31.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</row>
    <row r="421" ht="31.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</row>
    <row r="422" ht="31.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</row>
    <row r="423" ht="31.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</row>
    <row r="424" ht="31.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</row>
    <row r="425" ht="31.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</row>
    <row r="426" ht="31.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</row>
    <row r="427" ht="31.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</row>
    <row r="428" ht="31.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</row>
    <row r="429" ht="31.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</row>
    <row r="430" ht="31.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</row>
    <row r="431" ht="31.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</row>
    <row r="432" ht="31.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</row>
    <row r="433" ht="31.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</row>
    <row r="434" ht="31.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</row>
    <row r="435" ht="31.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</row>
    <row r="436" ht="31.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</row>
    <row r="437" ht="31.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</row>
    <row r="438" ht="31.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</row>
    <row r="439" ht="31.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</row>
    <row r="440" ht="31.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</row>
    <row r="441" ht="31.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</row>
    <row r="442" ht="31.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</row>
    <row r="443" ht="31.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</row>
    <row r="444" ht="31.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</row>
    <row r="445" ht="31.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</row>
    <row r="446" ht="31.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</row>
    <row r="447" ht="31.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</row>
    <row r="448" ht="31.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</row>
    <row r="449" ht="31.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</row>
    <row r="450" ht="31.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</row>
    <row r="451" ht="31.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</row>
    <row r="452" ht="31.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</row>
    <row r="453" ht="31.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</row>
    <row r="454" ht="31.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</row>
    <row r="455" ht="31.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</row>
    <row r="456" ht="31.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</row>
    <row r="457" ht="31.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</row>
    <row r="458" ht="31.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</row>
    <row r="459" ht="31.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</row>
    <row r="460" ht="31.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</row>
    <row r="461" ht="31.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</row>
    <row r="462" ht="31.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</row>
    <row r="463" ht="31.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</row>
    <row r="464" ht="31.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</row>
    <row r="465" ht="31.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</row>
    <row r="466" ht="31.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</row>
    <row r="467" ht="31.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</row>
    <row r="468" ht="31.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</row>
    <row r="469" ht="31.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</row>
    <row r="470" ht="31.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</row>
    <row r="471" ht="31.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</row>
    <row r="472" ht="31.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</row>
    <row r="473" ht="31.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</row>
    <row r="474" ht="31.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</row>
    <row r="475" ht="31.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</row>
    <row r="476" ht="31.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</row>
    <row r="477" ht="31.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</row>
    <row r="478" ht="31.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</row>
    <row r="479" ht="31.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</row>
    <row r="480" ht="31.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</row>
    <row r="481" ht="31.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</row>
    <row r="482" ht="31.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</row>
    <row r="483" ht="31.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</row>
    <row r="484" ht="31.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</row>
    <row r="485" ht="31.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</row>
    <row r="486" ht="31.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</row>
    <row r="487" ht="31.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</row>
    <row r="488" ht="31.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</row>
    <row r="489" ht="31.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</row>
    <row r="490" ht="31.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</row>
    <row r="491" ht="31.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</row>
    <row r="492" ht="31.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</row>
    <row r="493" ht="31.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</row>
    <row r="494" ht="31.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</row>
    <row r="495" ht="31.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</row>
    <row r="496" ht="31.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</row>
    <row r="497" ht="31.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</row>
    <row r="498" ht="31.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</row>
    <row r="499" ht="31.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</row>
    <row r="500" ht="31.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</row>
    <row r="501" ht="31.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</row>
    <row r="502" ht="31.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</row>
    <row r="503" ht="31.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</row>
    <row r="504" ht="31.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</row>
    <row r="505" ht="31.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</row>
    <row r="506" ht="31.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</row>
    <row r="507" ht="31.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</row>
    <row r="508" ht="31.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</row>
    <row r="509" ht="31.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</row>
    <row r="510" ht="31.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</row>
    <row r="511" ht="31.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</row>
    <row r="512" ht="31.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</row>
    <row r="513" ht="31.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</row>
    <row r="514" ht="31.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</row>
    <row r="515" ht="31.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</row>
    <row r="516" ht="31.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</row>
    <row r="517" ht="31.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</row>
    <row r="518" ht="31.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</row>
    <row r="519" ht="31.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</row>
    <row r="520" ht="31.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</row>
    <row r="521" ht="31.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</row>
    <row r="522" ht="31.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</row>
    <row r="523" ht="31.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</row>
    <row r="524" ht="31.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</row>
    <row r="525" ht="31.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</row>
    <row r="526" ht="31.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</row>
    <row r="527" ht="31.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</row>
    <row r="528" ht="31.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</row>
    <row r="529" ht="31.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</row>
    <row r="530" ht="31.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</row>
    <row r="531" ht="31.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</row>
    <row r="532" ht="31.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</row>
    <row r="533" ht="31.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</row>
    <row r="534" ht="31.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</row>
    <row r="535" ht="31.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</row>
    <row r="536" ht="31.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</row>
    <row r="537" ht="31.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</row>
    <row r="538" ht="31.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</row>
    <row r="539" ht="31.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</row>
    <row r="540" ht="31.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</row>
    <row r="541" ht="31.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</row>
    <row r="542" ht="31.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</row>
    <row r="543" ht="31.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</row>
    <row r="544" ht="31.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</row>
    <row r="545" ht="31.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</row>
    <row r="546" ht="31.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</row>
    <row r="547" ht="31.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</row>
    <row r="548" ht="31.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</row>
    <row r="549" ht="31.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</row>
    <row r="550" ht="31.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</row>
    <row r="551" ht="31.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</row>
    <row r="552" ht="31.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</row>
    <row r="553" ht="31.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</row>
    <row r="554" ht="31.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</row>
    <row r="555" ht="31.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</row>
    <row r="556" ht="31.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</row>
    <row r="557" ht="31.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</row>
    <row r="558" ht="31.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</row>
    <row r="559" ht="31.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</row>
    <row r="560" ht="31.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</row>
    <row r="561" ht="31.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</row>
    <row r="562" ht="31.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</row>
    <row r="563" ht="31.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</row>
    <row r="564" ht="31.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</row>
    <row r="565" ht="31.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</row>
    <row r="566" ht="31.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</row>
    <row r="567" ht="31.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</row>
    <row r="568" ht="31.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</row>
    <row r="569" ht="31.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</row>
    <row r="570" ht="31.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</row>
    <row r="571" ht="31.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</row>
    <row r="572" ht="31.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</row>
    <row r="573" ht="31.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</row>
    <row r="574" ht="31.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</row>
    <row r="575" ht="31.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</row>
    <row r="576" ht="31.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</row>
    <row r="577" ht="31.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</row>
    <row r="578" ht="31.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</row>
    <row r="579" ht="31.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</row>
    <row r="580" ht="31.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</row>
    <row r="581" ht="31.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</row>
    <row r="582" ht="31.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</row>
    <row r="583" ht="31.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</row>
    <row r="584" ht="31.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</row>
    <row r="585" ht="31.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</row>
    <row r="586" ht="31.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</row>
    <row r="587" ht="31.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</row>
    <row r="588" ht="31.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</row>
    <row r="589" ht="31.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</row>
    <row r="590" ht="31.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</row>
    <row r="591" ht="31.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</row>
    <row r="592" ht="31.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</row>
    <row r="593" ht="31.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</row>
    <row r="594" ht="31.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</row>
    <row r="595" ht="31.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</row>
    <row r="596" ht="31.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</row>
    <row r="597" ht="31.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</row>
    <row r="598" ht="31.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</row>
    <row r="599" ht="31.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</row>
    <row r="600" ht="31.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</row>
    <row r="601" ht="31.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</row>
    <row r="602" ht="31.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</row>
    <row r="603" ht="31.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</row>
    <row r="604" ht="31.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</row>
    <row r="605" ht="31.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</row>
    <row r="606" ht="31.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</row>
    <row r="607" ht="31.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</row>
    <row r="608" ht="31.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</row>
    <row r="609" ht="31.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</row>
    <row r="610" ht="31.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</row>
    <row r="611" ht="31.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</row>
    <row r="612" ht="31.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</row>
    <row r="613" ht="31.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</row>
    <row r="614" ht="31.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</row>
    <row r="615" ht="31.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</row>
    <row r="616" ht="31.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</row>
    <row r="617" ht="31.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</row>
    <row r="618" ht="31.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</row>
    <row r="619" ht="31.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</row>
    <row r="620" ht="31.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</row>
    <row r="621" ht="31.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</row>
    <row r="622" ht="31.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</row>
    <row r="623" ht="31.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</row>
    <row r="624" ht="31.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</row>
    <row r="625" ht="31.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</row>
    <row r="626" ht="31.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</row>
    <row r="627" ht="31.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</row>
    <row r="628" ht="31.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</row>
    <row r="629" ht="31.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</row>
    <row r="630" ht="31.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</row>
    <row r="631" ht="31.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</row>
    <row r="632" ht="31.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</row>
    <row r="633" ht="31.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</row>
    <row r="634" ht="31.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</row>
    <row r="635" ht="31.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</row>
    <row r="636" ht="31.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</row>
    <row r="637" ht="31.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</row>
    <row r="638" ht="31.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</row>
    <row r="639" ht="31.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</row>
    <row r="640" ht="31.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</row>
    <row r="641" ht="31.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</row>
    <row r="642" ht="31.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</row>
    <row r="643" ht="31.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</row>
    <row r="644" ht="31.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</row>
    <row r="645" ht="31.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</row>
    <row r="646" ht="31.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</row>
    <row r="647" ht="31.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</row>
    <row r="648" ht="31.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</row>
    <row r="649" ht="31.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</row>
    <row r="650" ht="31.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</row>
    <row r="651" ht="31.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</row>
    <row r="652" ht="31.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</row>
    <row r="653" ht="31.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</row>
    <row r="654" ht="31.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</row>
    <row r="655" ht="31.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</row>
    <row r="656" ht="31.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</row>
    <row r="657" ht="31.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</row>
    <row r="658" ht="31.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</row>
    <row r="659" ht="31.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</row>
    <row r="660" ht="31.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</row>
    <row r="661" ht="31.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</row>
    <row r="662" ht="31.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</row>
    <row r="663" ht="31.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</row>
    <row r="664" ht="31.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</row>
    <row r="665" ht="31.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</row>
    <row r="666" ht="31.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</row>
    <row r="667" ht="31.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</row>
    <row r="668" ht="31.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</row>
    <row r="669" ht="31.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</row>
    <row r="670" ht="31.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</row>
    <row r="671" ht="31.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</row>
    <row r="672" ht="31.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</row>
    <row r="673" ht="31.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</row>
    <row r="674" ht="31.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</row>
    <row r="675" ht="31.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</row>
    <row r="676" ht="31.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</row>
    <row r="677" ht="31.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</row>
    <row r="678" ht="31.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</row>
    <row r="679" ht="31.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</row>
    <row r="680" ht="31.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</row>
    <row r="681" ht="31.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</row>
    <row r="682" ht="31.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</row>
    <row r="683" ht="31.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</row>
    <row r="684" ht="31.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</row>
    <row r="685" ht="31.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</row>
    <row r="686" ht="31.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</row>
    <row r="687" ht="31.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</row>
    <row r="688" ht="31.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</row>
    <row r="689" ht="31.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</row>
    <row r="690" ht="31.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</row>
    <row r="691" ht="31.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</row>
    <row r="692" ht="31.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</row>
    <row r="693" ht="31.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</row>
    <row r="694" ht="31.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</row>
    <row r="695" ht="31.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</row>
    <row r="696" ht="31.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</row>
    <row r="697" ht="31.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</row>
    <row r="698" ht="31.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</row>
    <row r="699" ht="31.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</row>
    <row r="700" ht="31.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</row>
    <row r="701" ht="31.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</row>
    <row r="702" ht="31.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</row>
    <row r="703" ht="31.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</row>
    <row r="704" ht="31.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</row>
    <row r="705" ht="31.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</row>
    <row r="706" ht="31.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</row>
    <row r="707" ht="31.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</row>
    <row r="708" ht="31.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</row>
    <row r="709" ht="31.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</row>
    <row r="710" ht="31.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</row>
    <row r="711" ht="31.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</row>
    <row r="712" ht="31.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</row>
    <row r="713" ht="31.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</row>
    <row r="714" ht="31.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</row>
    <row r="715" ht="31.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</row>
    <row r="716" ht="31.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</row>
    <row r="717" ht="31.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</row>
    <row r="718" ht="31.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</row>
    <row r="719" ht="31.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</row>
    <row r="720" ht="31.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</row>
    <row r="721" ht="31.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</row>
    <row r="722" ht="31.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</row>
    <row r="723" ht="31.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</row>
    <row r="724" ht="31.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</row>
    <row r="725" ht="31.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</row>
    <row r="726" ht="31.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</row>
    <row r="727" ht="31.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</row>
    <row r="728" ht="31.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</row>
    <row r="729" ht="31.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</row>
    <row r="730" ht="31.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</row>
    <row r="731" ht="31.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</row>
    <row r="732" ht="31.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</row>
    <row r="733" ht="31.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</row>
    <row r="734" ht="31.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</row>
    <row r="735" ht="31.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</row>
    <row r="736" ht="31.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</row>
    <row r="737" ht="31.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</row>
    <row r="738" ht="31.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</row>
    <row r="739" ht="31.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</row>
    <row r="740" ht="31.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</row>
    <row r="741" ht="31.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</row>
    <row r="742" ht="31.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</row>
    <row r="743" ht="31.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</row>
    <row r="744" ht="31.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</row>
    <row r="745" ht="31.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</row>
    <row r="746" ht="31.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</row>
    <row r="747" ht="31.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</row>
    <row r="748" ht="31.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</row>
    <row r="749" ht="31.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</row>
    <row r="750" ht="31.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</row>
    <row r="751" ht="31.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</row>
    <row r="752" ht="31.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</row>
    <row r="753" ht="31.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</row>
    <row r="754" ht="31.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</row>
    <row r="755" ht="31.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</row>
    <row r="756" ht="31.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</row>
    <row r="757" ht="31.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</row>
    <row r="758" ht="31.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</row>
    <row r="759" ht="31.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</row>
    <row r="760" ht="31.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</row>
    <row r="761" ht="31.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</row>
    <row r="762" ht="31.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</row>
    <row r="763" ht="31.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</row>
    <row r="764" ht="31.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</row>
    <row r="765" ht="31.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</row>
    <row r="766" ht="31.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</row>
    <row r="767" ht="31.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</row>
    <row r="768" ht="31.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</row>
    <row r="769" ht="31.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</row>
    <row r="770" ht="31.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</row>
    <row r="771" ht="31.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</row>
    <row r="772" ht="31.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</row>
    <row r="773" ht="31.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</row>
    <row r="774" ht="31.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</row>
    <row r="775" ht="31.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</row>
    <row r="776" ht="31.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</row>
    <row r="777" ht="31.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</row>
    <row r="778" ht="31.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</row>
    <row r="779" ht="31.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</row>
    <row r="780" ht="31.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</row>
    <row r="781" ht="31.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</row>
    <row r="782" ht="31.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</row>
    <row r="783" ht="31.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</row>
    <row r="784" ht="31.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</row>
    <row r="785" ht="31.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</row>
    <row r="786" ht="31.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</row>
    <row r="787" ht="31.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</row>
    <row r="788" ht="31.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</row>
    <row r="789" ht="31.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</row>
    <row r="790" ht="31.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</row>
    <row r="791" ht="31.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</row>
    <row r="792" ht="31.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</row>
    <row r="793" ht="31.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</row>
    <row r="794" ht="31.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</row>
    <row r="795" ht="31.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</row>
    <row r="796" ht="31.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</row>
    <row r="797" ht="31.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</row>
    <row r="798" ht="31.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</row>
    <row r="799" ht="31.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</row>
    <row r="800" ht="31.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</row>
    <row r="801" ht="31.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</row>
    <row r="802" ht="31.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</row>
    <row r="803" ht="31.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</row>
    <row r="804" ht="31.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</row>
    <row r="805" ht="31.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</row>
    <row r="806" ht="31.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</row>
    <row r="807" ht="31.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</row>
    <row r="808" ht="31.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</row>
    <row r="809" ht="31.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</row>
    <row r="810" ht="31.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</row>
    <row r="811" ht="31.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</row>
    <row r="812" ht="31.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</row>
    <row r="813" ht="31.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</row>
    <row r="814" ht="31.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</row>
    <row r="815" ht="31.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</row>
    <row r="816" ht="31.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</row>
    <row r="817" ht="31.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</row>
    <row r="818" ht="31.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</row>
    <row r="819" ht="31.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</row>
    <row r="820" ht="31.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</row>
    <row r="821" ht="31.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</row>
    <row r="822" ht="31.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</row>
    <row r="823" ht="31.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</row>
    <row r="824" ht="31.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</row>
    <row r="825" ht="31.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</row>
    <row r="826" ht="31.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</row>
    <row r="827" ht="31.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</row>
    <row r="828" ht="31.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</row>
    <row r="829" ht="31.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</row>
    <row r="830" ht="31.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</row>
    <row r="831" ht="31.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</row>
    <row r="832" ht="31.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</row>
    <row r="833" ht="31.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</row>
    <row r="834" ht="31.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</row>
    <row r="835" ht="31.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</row>
    <row r="836" ht="31.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</row>
    <row r="837" ht="31.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</row>
    <row r="838" ht="31.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</row>
    <row r="839" ht="31.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</row>
    <row r="840" ht="31.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</row>
    <row r="841" ht="31.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</row>
    <row r="842" ht="31.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</row>
    <row r="843" ht="31.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</row>
    <row r="844" ht="31.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</row>
    <row r="845" ht="31.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</row>
    <row r="846" ht="31.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</row>
    <row r="847" ht="31.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</row>
    <row r="848" ht="31.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</row>
    <row r="849" ht="31.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</row>
    <row r="850" ht="31.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</row>
    <row r="851" ht="31.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</row>
    <row r="852" ht="31.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</row>
    <row r="853" ht="31.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</row>
    <row r="854" ht="31.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</row>
    <row r="855" ht="31.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</row>
    <row r="856" ht="31.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</row>
    <row r="857" ht="31.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</row>
    <row r="858" ht="31.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</row>
    <row r="859" ht="31.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</row>
    <row r="860" ht="31.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</row>
    <row r="861" ht="31.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</row>
    <row r="862" ht="31.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</row>
    <row r="863" ht="31.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</row>
    <row r="864" ht="31.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</row>
    <row r="865" ht="31.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</row>
    <row r="866" ht="31.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</row>
    <row r="867" ht="31.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</row>
    <row r="868" ht="31.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</row>
    <row r="869" ht="31.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</row>
    <row r="870" ht="31.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</row>
    <row r="871" ht="31.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</row>
    <row r="872" ht="31.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</row>
    <row r="873" ht="31.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</row>
    <row r="874" ht="31.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</row>
    <row r="875" ht="31.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</row>
    <row r="876" ht="31.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</row>
    <row r="877" ht="31.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</row>
    <row r="878" ht="31.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</row>
    <row r="879" ht="31.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</row>
    <row r="880" ht="31.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</row>
    <row r="881" ht="31.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</row>
    <row r="882" ht="31.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</row>
    <row r="883" ht="31.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</row>
    <row r="884" ht="31.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</row>
    <row r="885" ht="31.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</row>
    <row r="886" ht="31.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</row>
    <row r="887" ht="31.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</row>
    <row r="888" ht="31.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</row>
    <row r="889" ht="31.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</row>
    <row r="890" ht="31.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</row>
    <row r="891" ht="31.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</row>
    <row r="892" ht="31.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</row>
    <row r="893" ht="31.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</row>
    <row r="894" ht="31.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</row>
    <row r="895" ht="31.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</row>
    <row r="896" ht="31.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</row>
    <row r="897" ht="31.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</row>
    <row r="898" ht="31.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</row>
    <row r="899" ht="31.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</row>
    <row r="900" ht="31.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</row>
    <row r="901" ht="31.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</row>
    <row r="902" ht="31.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</row>
    <row r="903" ht="31.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</row>
    <row r="904" ht="31.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</row>
    <row r="905" ht="31.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</row>
    <row r="906" ht="31.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</row>
    <row r="907" ht="31.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</row>
    <row r="908" ht="31.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</row>
    <row r="909" ht="31.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</row>
    <row r="910" ht="31.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</row>
    <row r="911" ht="31.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</row>
    <row r="912" ht="31.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</row>
    <row r="913" ht="31.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</row>
    <row r="914" ht="31.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</row>
    <row r="915" ht="31.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</row>
    <row r="916" ht="31.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</row>
    <row r="917" ht="31.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</row>
    <row r="918" ht="31.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</row>
    <row r="919" ht="31.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</row>
    <row r="920" ht="31.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</row>
    <row r="921" ht="31.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</row>
    <row r="922" ht="31.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</row>
    <row r="923" ht="31.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</row>
    <row r="924" ht="31.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</row>
    <row r="925" ht="31.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</row>
    <row r="926" ht="31.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</row>
    <row r="927" ht="31.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</row>
    <row r="928" ht="31.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</row>
    <row r="929" ht="31.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</row>
    <row r="930" ht="31.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</row>
    <row r="931" ht="31.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</row>
    <row r="932" ht="31.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</row>
    <row r="933" ht="31.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</row>
    <row r="934" ht="31.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</row>
    <row r="935" ht="31.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</row>
    <row r="936" ht="31.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</row>
    <row r="937" ht="31.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</row>
    <row r="938" ht="31.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</row>
    <row r="939" ht="31.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</row>
    <row r="940" ht="31.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</row>
    <row r="941" ht="31.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</row>
    <row r="942" ht="31.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</row>
    <row r="943" ht="31.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</row>
    <row r="944" ht="31.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</row>
    <row r="945" ht="31.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</row>
    <row r="946" ht="31.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</row>
    <row r="947" ht="31.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</row>
    <row r="948" ht="31.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</row>
    <row r="949" ht="31.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</row>
    <row r="950" ht="31.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</row>
    <row r="951" ht="31.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</row>
    <row r="952" ht="31.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</row>
    <row r="953" ht="31.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</row>
    <row r="954" ht="31.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</row>
    <row r="955" ht="31.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</row>
    <row r="956" ht="31.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</row>
    <row r="957" ht="31.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</row>
    <row r="958" ht="31.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</row>
    <row r="959" ht="31.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</row>
    <row r="960" ht="31.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</row>
    <row r="961" ht="31.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</row>
    <row r="962" ht="31.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</row>
    <row r="963" ht="31.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</row>
    <row r="964" ht="31.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</row>
    <row r="965" ht="31.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</row>
    <row r="966" ht="31.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</row>
    <row r="967" ht="31.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</row>
    <row r="968" ht="31.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</row>
    <row r="969" ht="31.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</row>
    <row r="970" ht="31.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</row>
    <row r="971" ht="31.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</row>
    <row r="972" ht="31.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</row>
    <row r="973" ht="31.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</row>
    <row r="974" ht="31.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</row>
    <row r="975" ht="31.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</row>
    <row r="976" ht="31.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</row>
    <row r="977" ht="31.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</row>
    <row r="978" ht="31.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</row>
    <row r="979" ht="31.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</row>
    <row r="980" ht="31.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</row>
    <row r="981" ht="31.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</row>
    <row r="982" ht="31.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</row>
    <row r="983" ht="31.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</row>
    <row r="984" ht="31.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</row>
    <row r="985" ht="31.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</row>
    <row r="986" ht="31.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</row>
    <row r="987" ht="31.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</row>
    <row r="988" ht="31.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</row>
    <row r="989" ht="31.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</row>
    <row r="990" ht="31.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</row>
    <row r="991" ht="31.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</row>
    <row r="992" ht="31.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</row>
    <row r="993" ht="31.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  <c r="AI993" s="2"/>
    </row>
  </sheetData>
  <mergeCells count="14">
    <mergeCell ref="J4:J5"/>
    <mergeCell ref="K4:M4"/>
    <mergeCell ref="O5:O6"/>
    <mergeCell ref="A1:O1"/>
    <mergeCell ref="A2:C2"/>
    <mergeCell ref="A4:A5"/>
    <mergeCell ref="B4:B5"/>
    <mergeCell ref="C4:C5"/>
    <mergeCell ref="D4:D5"/>
    <mergeCell ref="E4:E5"/>
    <mergeCell ref="N4:N5"/>
    <mergeCell ref="F4:F5"/>
    <mergeCell ref="G4:I4"/>
    <mergeCell ref="A20:C20"/>
  </mergeCells>
  <dataValidations>
    <dataValidation type="list" allowBlank="1" showInputMessage="1" showErrorMessage="1" prompt="Nhấp và nhập một giá trị từ danh sách các mục" sqref="I2">
      <formula1>"2023,2024,2025"</formula1>
    </dataValidation>
    <dataValidation type="list" allowBlank="1" showInputMessage="1" showErrorMessage="1" prompt="Nhấp và nhập một giá trị từ danh sách các mục" sqref="G2">
      <formula1>"1,2,3,4,5,6,7,8,9,10,11,12"</formula1>
    </dataValidation>
  </dataValidations>
  <printOptions/>
  <pageMargins bottom="0.75" footer="0.0" header="0.0" left="0.7" right="0.7" top="0.75"/>
  <pageSetup paperSize="12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2011-10-29T04:26:49Z</dcterms:created>
  <dc:creator>Smart</dc:creator>
</cp:coreProperties>
</file>