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10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1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a950682ae45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_Huong_dan" sheetId="1" r:id="R52a98537f16b4a29"/>
    <x:sheet xmlns:r="http://schemas.openxmlformats.org/officeDocument/2006/relationships" name="01_Template_Spec" sheetId="2" r:id="Rc9924f5dcc744cb2"/>
    <x:sheet xmlns:r="http://schemas.openxmlformats.org/officeDocument/2006/relationships" name="02_Danh_muc" sheetId="3" r:id="R15f8d252137a4f6d"/>
    <x:sheet xmlns:r="http://schemas.openxmlformats.org/officeDocument/2006/relationships" name="03_Chi_tiet_CP" sheetId="4" r:id="R10d3d14965d84d6e"/>
    <x:sheet xmlns:r="http://schemas.openxmlformats.org/officeDocument/2006/relationships" name="04_Ngan_sach" sheetId="5" r:id="R0a46418e70a741a1"/>
    <x:sheet xmlns:r="http://schemas.openxmlformats.org/officeDocument/2006/relationships" name="05_BC_Thang" sheetId="6" r:id="Rd085e01a90494ba5"/>
    <x:sheet xmlns:r="http://schemas.openxmlformats.org/officeDocument/2006/relationships" name="06_BC_Phong_ban" sheetId="7" r:id="Rbe130a33c0294469"/>
    <x:sheet xmlns:r="http://schemas.openxmlformats.org/officeDocument/2006/relationships" name="07_BC_Du_an" sheetId="8" r:id="Rbf8fda0700514a74"/>
    <x:sheet xmlns:r="http://schemas.openxmlformats.org/officeDocument/2006/relationships" name="08_Nguon_Benchmark" sheetId="9" r:id="Rc02eb62be1064025"/>
    <x:sheet xmlns:r="http://schemas.openxmlformats.org/officeDocument/2006/relationships" name="09_Dashboard" sheetId="10" r:id="R1463323df7094ede"/>
    <x:sheet xmlns:r="http://schemas.openxmlformats.org/officeDocument/2006/relationships" name="10_VD_Minh_hoa" sheetId="11" r:id="Rcd99cc41e7f041c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mm/yyyy"/>
    <x:numFmt numFmtId="201" formatCode="dd/mm/yyyy"/>
    <x:numFmt numFmtId="202" formatCode="#,##0&quot; ₫&quot;"/>
    <x:numFmt numFmtId="203" formatCode="0.0%"/>
  </x:numFmts>
  <x:fonts count="15">
    <x:font>
      <x:sz val="11"/>
      <x:name val="Carlito"/>
    </x:font>
    <x:font>
      <x:b/>
      <x:sz val="16"/>
      <x:color rgb="FFFFFFFF"/>
      <x:name val="Carlito"/>
    </x:font>
    <x:font>
      <x:b/>
      <x:sz val="11"/>
      <x:color rgb="FF17233C"/>
      <x:name val="Carlito"/>
    </x:font>
    <x:font>
      <x:b/>
      <x:sz val="11"/>
      <x:color rgb="FFFFFFFF"/>
      <x:name val="Carlito"/>
    </x:font>
    <x:font>
      <x:sz val="11"/>
      <x:color rgb="FF344054"/>
      <x:name val="Carlito"/>
    </x:font>
    <x:font>
      <x:sz val="11"/>
      <x:color rgb="FFB54708"/>
      <x:name val="Carlito"/>
    </x:font>
    <x:font>
      <x:b/>
      <x:sz val="11"/>
      <x:color rgb="FF1477FC"/>
      <x:name val="Carlito"/>
    </x:font>
    <x:font>
      <x:b/>
      <x:sz val="11"/>
      <x:color rgb="FFB54708"/>
      <x:name val="Carlito"/>
    </x:font>
    <x:font>
      <x:sz val="11"/>
      <x:color rgb="FF667085"/>
      <x:name val="Carlito"/>
    </x:font>
    <x:font>
      <x:b/>
      <x:sz val="16"/>
      <x:color rgb="FF17233C"/>
      <x:name val="Carlito"/>
    </x:font>
    <x:font>
      <x:i/>
      <x:sz val="11"/>
      <x:color rgb="FFFFFFFF"/>
      <x:name val="Carlito"/>
    </x:font>
    <x:font>
      <x:b/>
      <x:sz val="11"/>
      <x:color rgb="FF667085"/>
      <x:name val="Carlito"/>
    </x:font>
    <x:font>
      <x:sz val="11"/>
      <x:color rgb="FF17233C"/>
      <x:name val="Carlito"/>
    </x:font>
    <x:font>
      <x:b/>
      <x:sz val="15"/>
      <x:color rgb="FFFFFFFF"/>
      <x:name val="Carlito"/>
    </x:font>
    <x:font>
      <x:b/>
      <x:sz val="16"/>
      <x:color rgb="FFB54708"/>
      <x:name val="Carlito"/>
    </x:font>
  </x:fonts>
  <x:fills count="16">
    <x:fill>
      <x:patternFill patternType="none"/>
    </x:fill>
    <x:fill>
      <x:patternFill patternType="gray125"/>
    </x:fill>
    <x:fill>
      <x:patternFill patternType="solid">
        <x:fgColor rgb="FF17233C"/>
      </x:patternFill>
    </x:fill>
    <x:fill>
      <x:patternFill patternType="solid">
        <x:fgColor rgb="FFF5F8FF"/>
      </x:patternFill>
    </x:fill>
    <x:fill>
      <x:patternFill patternType="solid">
        <x:fgColor rgb="FF1477FC"/>
      </x:patternFill>
    </x:fill>
    <x:fill>
      <x:patternFill patternType="solid">
        <x:fgColor rgb="FFFFFAEB"/>
      </x:patternFill>
    </x:fill>
    <x:fill>
      <x:patternFill patternType="solid">
        <x:fgColor rgb="FFEAF2FF"/>
      </x:patternFill>
    </x:fill>
    <x:fill>
      <x:patternFill patternType="solid">
        <x:fgColor rgb="FFF2F4F7"/>
      </x:patternFill>
    </x:fill>
    <x:fill>
      <x:patternFill patternType="solid">
        <x:fgColor rgb="FFFFF4E5"/>
      </x:patternFill>
    </x:fill>
    <x:fill>
      <x:patternFill patternType="solid">
        <x:fgColor rgb="FFF8FAFC"/>
      </x:patternFill>
    </x:fill>
    <x:fill>
      <x:patternFill patternType="solid">
        <x:fgColor rgb="FF17233C"/>
      </x:patternFill>
    </x:fill>
    <x:fill>
      <x:patternFill patternType="solid">
        <x:fgColor rgb="FF1477FC"/>
      </x:patternFill>
    </x:fill>
    <x:fill>
      <x:patternFill patternType="solid">
        <x:fgColor rgb="FFFFFFFF"/>
      </x:patternFill>
    </x:fill>
    <x:fill>
      <x:patternFill patternType="solid">
        <x:fgColor rgb="FFF2F4F7"/>
      </x:patternFill>
    </x:fill>
    <x:fill>
      <x:patternFill patternType="solid">
        <x:fgColor rgb="FFFFFAEB"/>
      </x:patternFill>
    </x:fill>
    <x:fill>
      <x:patternFill patternType="solid">
        <x:fgColor rgb="FFF5F8FF"/>
      </x:patternFill>
    </x:fill>
  </x:fills>
  <x:borders count="4">
    <x:border/>
    <x:border/>
    <x:border>
      <x:bottom/>
    </x:border>
    <x:border>
      <x:bottom/>
    </x:border>
  </x:borders>
  <x:cellStyleXfs count="1">
    <x:xf numFmtId="0" fontId="0" fillId="0" borderId="0"/>
  </x:cellStyleXfs>
  <x:cellXfs count="153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0" borderId="1" xfId="0" applyNumberFormat="1" applyFont="1" applyFill="1" applyBorder="1"/>
    <x:xf numFmtId="0" fontId="4" fillId="0" borderId="1" xfId="0" applyNumberFormat="1" applyFont="1" applyFill="1" applyBorder="1" applyAlignment="1">
      <x:alignment wrapText="1"/>
    </x:xf>
    <x:xf numFmtId="0" fontId="4" fillId="0" borderId="1" xfId="0" applyNumberFormat="1" applyFont="1" applyFill="1" applyBorder="1" applyAlignment="1">
      <x:alignment vertical="top" wrapText="1"/>
    </x:xf>
    <x:xf numFmtId="0" fontId="3" fillId="4" borderId="0" xfId="0" applyNumberFormat="1" applyFont="1" applyFill="1" applyBorder="1" applyAlignment="1">
      <x:alignment horizontal="left"/>
    </x:xf>
    <x:xf numFmtId="0" fontId="3" fillId="4" borderId="0" xfId="0" applyNumberFormat="1" applyFont="1" applyFill="1" applyBorder="1" applyAlignment="1">
      <x:alignment horizontal="left" vertical="center"/>
    </x:xf>
    <x:xf numFmtId="0" fontId="3" fillId="4" borderId="1" xfId="0" applyNumberFormat="1" applyFont="1" applyFill="1" applyBorder="1" applyAlignment="1">
      <x:alignment horizontal="left"/>
    </x:xf>
    <x:xf numFmtId="0" fontId="3" fillId="4" borderId="1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0" xfId="0" applyNumberFormat="1" applyFont="1" applyFill="1" applyBorder="1" applyAlignment="1">
      <x:alignment wrapText="1"/>
    </x:xf>
    <x:xf numFmtId="0" fontId="5" fillId="5" borderId="0" xfId="0" applyNumberFormat="1" applyFont="1" applyFill="1" applyBorder="1" applyAlignment="1">
      <x:alignment vertical="top" wrapText="1"/>
    </x:xf>
    <x:xf numFmtId="0" fontId="0" fillId="5" borderId="1" xfId="0" applyNumberFormat="1" applyFont="1" applyFill="1" applyBorder="1"/>
    <x:xf numFmtId="0" fontId="5" fillId="5" borderId="1" xfId="0" applyNumberFormat="1" applyFont="1" applyFill="1" applyBorder="1"/>
    <x:xf numFmtId="0" fontId="5" fillId="5" borderId="1" xfId="0" applyNumberFormat="1" applyFont="1" applyFill="1" applyBorder="1" applyAlignment="1">
      <x:alignment wrapText="1"/>
    </x:xf>
    <x:xf numFmtId="0" fontId="5" fillId="5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horizontal="left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left" vertical="center" wrapText="1"/>
    </x:xf>
    <x:xf numFmtId="0" fontId="1" fillId="2" borderId="1" xfId="0" applyNumberFormat="1" applyFont="1" applyFill="1" applyBorder="1" applyAlignment="1">
      <x:alignment horizontal="left" vertical="center" wrapText="1"/>
    </x:xf>
    <x:xf numFmtId="0" fontId="0" fillId="0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left" vertical="center" wrapText="1"/>
    </x:xf>
    <x:xf numFmtId="0" fontId="4" fillId="6" borderId="0" xfId="0" applyNumberFormat="1" applyFont="1" applyFill="1" applyBorder="1" applyAlignment="1">
      <x:alignment vertical="top" wrapText="1"/>
    </x:xf>
    <x:xf numFmtId="0" fontId="4" fillId="6" borderId="1" xfId="0" applyNumberFormat="1" applyFont="1" applyFill="1" applyBorder="1" applyAlignment="1">
      <x:alignment vertical="top" wrapText="1"/>
    </x:xf>
    <x:xf numFmtId="0" fontId="6" fillId="6" borderId="0" xfId="0" applyNumberFormat="1" applyFont="1" applyFill="1" applyBorder="1" applyAlignment="1">
      <x:alignment vertical="top" wrapText="1"/>
    </x:xf>
    <x:xf numFmtId="0" fontId="6" fillId="6" borderId="1" xfId="0" applyNumberFormat="1" applyFont="1" applyFill="1" applyBorder="1" applyAlignment="1">
      <x:alignment vertical="top" wrapText="1"/>
    </x:xf>
    <x:xf numFmtId="0" fontId="4" fillId="7" borderId="0" xfId="0" applyNumberFormat="1" applyFont="1" applyFill="1" applyBorder="1" applyAlignment="1">
      <x:alignment vertical="top" wrapText="1"/>
    </x:xf>
    <x:xf numFmtId="0" fontId="4" fillId="7" borderId="1" xfId="0" applyNumberFormat="1" applyFont="1" applyFill="1" applyBorder="1" applyAlignment="1">
      <x:alignment vertical="top" wrapText="1"/>
    </x:xf>
    <x:xf numFmtId="0" fontId="2" fillId="7" borderId="0" xfId="0" applyNumberFormat="1" applyFont="1" applyFill="1" applyBorder="1" applyAlignment="1">
      <x:alignment vertical="top" wrapText="1"/>
    </x:xf>
    <x:xf numFmtId="0" fontId="2" fillId="7" borderId="1" xfId="0" applyNumberFormat="1" applyFont="1" applyFill="1" applyBorder="1" applyAlignment="1">
      <x:alignment vertical="top" wrapText="1"/>
    </x:xf>
    <x:xf numFmtId="0" fontId="4" fillId="8" borderId="0" xfId="0" applyNumberFormat="1" applyFont="1" applyFill="1" applyBorder="1" applyAlignment="1">
      <x:alignment vertical="top" wrapText="1"/>
    </x:xf>
    <x:xf numFmtId="0" fontId="4" fillId="8" borderId="1" xfId="0" applyNumberFormat="1" applyFont="1" applyFill="1" applyBorder="1" applyAlignment="1">
      <x:alignment vertical="top" wrapText="1"/>
    </x:xf>
    <x:xf numFmtId="0" fontId="7" fillId="8" borderId="0" xfId="0" applyNumberFormat="1" applyFont="1" applyFill="1" applyBorder="1" applyAlignment="1">
      <x:alignment vertical="top" wrapText="1"/>
    </x:xf>
    <x:xf numFmtId="0" fontId="7" fillId="8" borderId="1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0" fontId="0" fillId="9" borderId="0" xfId="0" applyNumberFormat="1" applyFont="1" applyFill="1" applyBorder="1"/>
    <x:xf numFmtId="200" fontId="0" fillId="9" borderId="1" xfId="0" applyNumberFormat="1" applyFont="1" applyFill="1" applyBorder="1"/>
    <x:xf numFmtId="200" fontId="8" fillId="9" borderId="0" xfId="0" applyNumberFormat="1" applyFont="1" applyFill="1" applyBorder="1"/>
    <x:xf numFmtId="200" fontId="8" fillId="9" borderId="1" xfId="0" applyNumberFormat="1" applyFont="1" applyFill="1" applyBorder="1"/>
    <x:xf numFmtId="0" fontId="0" fillId="9" borderId="0" xfId="0" applyNumberFormat="1" applyFont="1" applyFill="1" applyBorder="1"/>
    <x:xf numFmtId="0" fontId="0" fillId="9" borderId="1" xfId="0" applyNumberFormat="1" applyFont="1" applyFill="1" applyBorder="1"/>
    <x:xf numFmtId="0" fontId="8" fillId="9" borderId="0" xfId="0" applyNumberFormat="1" applyFont="1" applyFill="1" applyBorder="1"/>
    <x:xf numFmtId="0" fontId="8" fillId="9" borderId="1" xfId="0" applyNumberFormat="1" applyFont="1" applyFill="1" applyBorder="1"/>
    <x:xf numFmtId="201" fontId="0" fillId="0" borderId="0" xfId="0" applyNumberFormat="1" applyFont="1" applyFill="1" applyBorder="1" applyAlignment="1">
      <x:alignment wrapText="1"/>
    </x:xf>
    <x:xf numFmtId="200" fontId="8" fillId="9" borderId="0" xfId="0" applyNumberFormat="1" applyFont="1" applyFill="1" applyBorder="1" applyAlignment="1">
      <x:alignment wrapText="1"/>
    </x:xf>
    <x:xf numFmtId="0" fontId="8" fillId="9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200" fontId="8" fillId="9" borderId="1" xfId="0" applyNumberFormat="1" applyFont="1" applyFill="1" applyBorder="1" applyAlignment="1">
      <x:alignment wrapText="1"/>
    </x:xf>
    <x:xf numFmtId="0" fontId="8" fillId="9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202" fontId="2" fillId="3" borderId="0" xfId="0" applyNumberFormat="1" applyFont="1" applyFill="1" applyBorder="1" applyAlignment="1">
      <x:alignment vertical="center" wrapText="1"/>
    </x:xf>
    <x:xf numFmtId="202" fontId="2" fillId="3" borderId="1" xfId="0" applyNumberFormat="1" applyFont="1" applyFill="1" applyBorder="1" applyAlignment="1">
      <x:alignment vertical="center" wrapText="1"/>
    </x:xf>
    <x:xf numFmtId="203" fontId="0" fillId="0" borderId="0" xfId="0" applyNumberFormat="1" applyFont="1" applyFill="1" applyBorder="1"/>
    <x:xf numFmtId="203" fontId="2" fillId="3" borderId="0" xfId="0" applyNumberFormat="1" applyFont="1" applyFill="1" applyBorder="1" applyAlignment="1">
      <x:alignment vertical="center" wrapText="1"/>
    </x:xf>
    <x:xf numFmtId="203" fontId="0" fillId="0" borderId="1" xfId="0" applyNumberFormat="1" applyFont="1" applyFill="1" applyBorder="1"/>
    <x:xf numFmtId="203" fontId="2" fillId="3" borderId="1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/>
    <x:xf numFmtId="0" fontId="9" fillId="3" borderId="0" xfId="0" applyNumberFormat="1" applyFont="1" applyFill="1" applyBorder="1" applyAlignment="1">
      <x:alignment horizontal="center"/>
    </x:xf>
    <x:xf numFmtId="0" fontId="9" fillId="3" borderId="0" xfId="0" applyNumberFormat="1" applyFont="1" applyFill="1" applyBorder="1" applyAlignment="1">
      <x:alignment horizontal="center" vertical="center"/>
    </x:xf>
    <x:xf numFmtId="0" fontId="9" fillId="3" borderId="1" xfId="0" applyNumberFormat="1" applyFont="1" applyFill="1" applyBorder="1"/>
    <x:xf numFmtId="0" fontId="9" fillId="3" borderId="1" xfId="0" applyNumberFormat="1" applyFont="1" applyFill="1" applyBorder="1" applyAlignment="1">
      <x:alignment horizontal="center"/>
    </x:xf>
    <x:xf numFmtId="0" fontId="9" fillId="3" borderId="1" xfId="0" applyNumberFormat="1" applyFont="1" applyFill="1" applyBorder="1" applyAlignment="1">
      <x:alignment horizontal="center" vertical="center"/>
    </x:xf>
    <x:xf numFmtId="202" fontId="9" fillId="3" borderId="0" xfId="0" applyNumberFormat="1" applyFont="1" applyFill="1" applyBorder="1" applyAlignment="1">
      <x:alignment horizontal="center" vertical="center"/>
    </x:xf>
    <x:xf numFmtId="202" fontId="9" fillId="3" borderId="1" xfId="0" applyNumberFormat="1" applyFont="1" applyFill="1" applyBorder="1" applyAlignment="1">
      <x:alignment horizontal="center" vertical="center"/>
    </x:xf>
    <x:xf numFmtId="203" fontId="9" fillId="3" borderId="0" xfId="0" applyNumberFormat="1" applyFont="1" applyFill="1" applyBorder="1" applyAlignment="1">
      <x:alignment horizontal="center" vertical="center"/>
    </x:xf>
    <x:xf numFmtId="203" fontId="9" fillId="3" borderId="1" xfId="0" applyNumberFormat="1" applyFont="1" applyFill="1" applyBorder="1" applyAlignment="1">
      <x:alignment horizontal="center" vertical="center"/>
    </x:xf>
    <x:xf numFmtId="202" fontId="4" fillId="0" borderId="0" xfId="0" applyNumberFormat="1" applyFont="1" applyFill="1" applyBorder="1"/>
    <x:xf numFmtId="202" fontId="4" fillId="0" borderId="0" xfId="0" applyNumberFormat="1" applyFont="1" applyFill="1" applyBorder="1" applyAlignment="1">
      <x:alignment wrapText="1"/>
    </x:xf>
    <x:xf numFmtId="202" fontId="4" fillId="0" borderId="0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  <x:xf numFmtId="0" fontId="0" fillId="10" borderId="0" xfId="0" applyNumberFormat="1" applyFont="1" applyFill="1" applyBorder="1"/>
    <x:xf numFmtId="0" fontId="1" fillId="10" borderId="0" xfId="0" applyNumberFormat="1" applyFont="1" applyFill="1" applyBorder="1"/>
    <x:xf numFmtId="0" fontId="1" fillId="10" borderId="0" xfId="0" applyNumberFormat="1" applyFont="1" applyFill="1" applyBorder="1" applyAlignment="1">
      <x:alignment vertical="center"/>
    </x:xf>
    <x:xf numFmtId="0" fontId="0" fillId="11" borderId="0" xfId="0" applyNumberFormat="1" applyFont="1" applyFill="1" applyBorder="1"/>
    <x:xf numFmtId="0" fontId="10" fillId="11" borderId="0" xfId="0" applyNumberFormat="1" applyFont="1" applyFill="1" applyBorder="1"/>
    <x:xf numFmtId="0" fontId="10" fillId="11" borderId="0" xfId="0" applyNumberFormat="1" applyFont="1" applyFill="1" applyBorder="1" applyAlignment="1">
      <x:alignment vertical="center"/>
    </x:xf>
    <x:xf numFmtId="0" fontId="3" fillId="11" borderId="0" xfId="0" applyNumberFormat="1" applyFont="1" applyFill="1" applyBorder="1"/>
    <x:xf numFmtId="0" fontId="3" fillId="11" borderId="2" xfId="0" applyNumberFormat="1" applyFont="1" applyFill="1" applyBorder="1"/>
    <x:xf numFmtId="0" fontId="3" fillId="11" borderId="2" xfId="0" applyNumberFormat="1" applyFont="1" applyFill="1" applyBorder="1" applyAlignment="1">
      <x:alignment wrapText="1"/>
    </x:xf>
    <x:xf numFmtId="0" fontId="3" fillId="11" borderId="2" xfId="0" applyNumberFormat="1" applyFont="1" applyFill="1" applyBorder="1" applyAlignment="1">
      <x:alignment horizontal="center" wrapText="1"/>
    </x:xf>
    <x:xf numFmtId="0" fontId="3" fillId="11" borderId="2" xfId="0" applyNumberFormat="1" applyFont="1" applyFill="1" applyBorder="1" applyAlignment="1">
      <x:alignment horizontal="center" vertical="center" wrapText="1"/>
    </x:xf>
    <x:xf numFmtId="0" fontId="0" fillId="12" borderId="0" xfId="0" applyNumberFormat="1" applyFont="1" applyFill="1" applyBorder="1"/>
    <x:xf numFmtId="0" fontId="4" fillId="12" borderId="0" xfId="0" applyNumberFormat="1" applyFont="1" applyFill="1" applyBorder="1"/>
    <x:xf numFmtId="0" fontId="4" fillId="12" borderId="3" xfId="0" applyNumberFormat="1" applyFont="1" applyFill="1" applyBorder="1"/>
    <x:xf numFmtId="0" fontId="0" fillId="13" borderId="0" xfId="0" applyNumberFormat="1" applyFont="1" applyFill="1" applyBorder="1"/>
    <x:xf numFmtId="0" fontId="11" fillId="13" borderId="0" xfId="0" applyNumberFormat="1" applyFont="1" applyFill="1" applyBorder="1"/>
    <x:xf numFmtId="0" fontId="0" fillId="14" borderId="0" xfId="0" applyNumberFormat="1" applyFont="1" applyFill="1" applyBorder="1"/>
    <x:xf numFmtId="0" fontId="5" fillId="14" borderId="0" xfId="0" applyNumberFormat="1" applyFont="1" applyFill="1" applyBorder="1"/>
    <x:xf numFmtId="0" fontId="5" fillId="14" borderId="0" xfId="0" applyNumberFormat="1" applyFont="1" applyFill="1" applyBorder="1" applyAlignment="1">
      <x:alignment wrapText="1"/>
    </x:xf>
    <x:xf numFmtId="0" fontId="5" fillId="14" borderId="0" xfId="0" applyNumberFormat="1" applyFont="1" applyFill="1" applyBorder="1" applyAlignment="1">
      <x:alignment vertical="top" wrapText="1"/>
    </x:xf>
    <x:xf numFmtId="0" fontId="0" fillId="15" borderId="0" xfId="0" applyNumberFormat="1" applyFont="1" applyFill="1" applyBorder="1"/>
    <x:xf numFmtId="0" fontId="12" fillId="15" borderId="0" xfId="0" applyNumberFormat="1" applyFont="1" applyFill="1" applyBorder="1"/>
    <x:xf numFmtId="0" fontId="2" fillId="15" borderId="0" xfId="0" applyNumberFormat="1" applyFont="1" applyFill="1" applyBorder="1"/>
    <x:xf numFmtId="0" fontId="2" fillId="15" borderId="0" xfId="0" applyNumberFormat="1" applyFont="1" applyFill="1" applyBorder="1" applyAlignment="1">
      <x:alignment wrapText="1"/>
    </x:xf>
    <x:xf numFmtId="0" fontId="2" fillId="15" borderId="0" xfId="0" applyNumberFormat="1" applyFont="1" applyFill="1" applyBorder="1" applyAlignment="1">
      <x:alignment vertical="center" wrapText="1"/>
    </x:xf>
    <x:xf numFmtId="0" fontId="2" fillId="15" borderId="0" xfId="0" applyNumberFormat="1" applyFont="1" applyFill="1" applyBorder="1" applyAlignment="1">
      <x:alignment horizontal="center"/>
    </x:xf>
    <x:xf numFmtId="0" fontId="1" fillId="10" borderId="0" xfId="0" applyNumberFormat="1" applyFont="1" applyFill="1" applyBorder="1" applyAlignment="1">
      <x:alignment vertical="center" wrapText="1"/>
    </x:xf>
    <x:xf numFmtId="0" fontId="10" fillId="11" borderId="0" xfId="0" applyNumberFormat="1" applyFont="1" applyFill="1" applyBorder="1" applyAlignment="1">
      <x:alignment vertical="center" wrapText="1"/>
    </x:xf>
    <x:xf numFmtId="0" fontId="4" fillId="12" borderId="3" xfId="0" applyNumberFormat="1" applyFont="1" applyFill="1" applyBorder="1" applyAlignment="1">
      <x:alignment wrapText="1"/>
    </x:xf>
    <x:xf numFmtId="0" fontId="11" fillId="13" borderId="0" xfId="0" applyNumberFormat="1" applyFont="1" applyFill="1" applyBorder="1" applyAlignment="1">
      <x:alignment wrapText="1"/>
    </x:xf>
    <x:xf numFmtId="0" fontId="12" fillId="15" borderId="0" xfId="0" applyNumberFormat="1" applyFont="1" applyFill="1" applyBorder="1" applyAlignment="1">
      <x:alignment wrapText="1"/>
    </x:xf>
    <x:xf numFmtId="0" fontId="2" fillId="15" borderId="0" xfId="0" applyNumberFormat="1" applyFont="1" applyFill="1" applyBorder="1" applyAlignment="1">
      <x:alignment horizontal="center" wrapText="1"/>
    </x:xf>
    <x:xf numFmtId="0" fontId="13" fillId="10" borderId="0" xfId="0" applyNumberFormat="1" applyFont="1" applyFill="1" applyBorder="1"/>
    <x:xf numFmtId="200" fontId="8" fillId="13" borderId="0" xfId="0" applyNumberFormat="1" applyFont="1" applyFill="1" applyBorder="1" applyAlignment="1">
      <x:alignment wrapText="1"/>
    </x:xf>
    <x:xf numFmtId="0" fontId="8" fillId="13" borderId="0" xfId="0" applyNumberFormat="1" applyFont="1" applyFill="1" applyBorder="1" applyAlignment="1">
      <x:alignment wrapText="1"/>
    </x:xf>
    <x:xf numFmtId="0" fontId="8" fillId="13" borderId="0" xfId="0" applyNumberFormat="1" applyFont="1" applyFill="1" applyBorder="1"/>
    <x:xf numFmtId="202" fontId="2" fillId="15" borderId="0" xfId="0" applyNumberFormat="1" applyFont="1" applyFill="1" applyBorder="1" applyAlignment="1">
      <x:alignment vertical="center" wrapText="1"/>
    </x:xf>
    <x:xf numFmtId="203" fontId="2" fillId="15" borderId="0" xfId="0" applyNumberFormat="1" applyFont="1" applyFill="1" applyBorder="1" applyAlignment="1">
      <x:alignment vertical="center" wrapText="1"/>
    </x:xf>
    <x:xf numFmtId="0" fontId="9" fillId="15" borderId="0" xfId="0" applyNumberFormat="1" applyFont="1" applyFill="1" applyBorder="1"/>
    <x:xf numFmtId="0" fontId="9" fillId="15" borderId="0" xfId="0" applyNumberFormat="1" applyFont="1" applyFill="1" applyBorder="1" applyAlignment="1">
      <x:alignment horizontal="center"/>
    </x:xf>
    <x:xf numFmtId="0" fontId="9" fillId="15" borderId="0" xfId="0" applyNumberFormat="1" applyFont="1" applyFill="1" applyBorder="1" applyAlignment="1">
      <x:alignment horizontal="center" vertical="center"/>
    </x:xf>
    <x:xf numFmtId="202" fontId="9" fillId="15" borderId="0" xfId="0" applyNumberFormat="1" applyFont="1" applyFill="1" applyBorder="1" applyAlignment="1">
      <x:alignment horizontal="center" vertical="center"/>
    </x:xf>
    <x:xf numFmtId="0" fontId="14" fillId="14" borderId="0" xfId="0" applyNumberFormat="1" applyFont="1" applyFill="1" applyBorder="1"/>
    <x:xf numFmtId="0" fontId="14" fillId="14" borderId="0" xfId="0" applyNumberFormat="1" applyFont="1" applyFill="1" applyBorder="1" applyAlignment="1">
      <x:alignment horizontal="center"/>
    </x:xf>
    <x:xf numFmtId="0" fontId="14" fillId="14" borderId="0" xfId="0" applyNumberFormat="1" applyFont="1" applyFill="1" applyBorder="1" applyAlignment="1">
      <x:alignment horizontal="center" vertical="center"/>
    </x:xf>
    <x:xf numFmtId="202" fontId="14" fillId="14" borderId="0" xfId="0" applyNumberFormat="1" applyFont="1" applyFill="1" applyBorder="1" applyAlignment="1">
      <x:alignment horizontal="center" vertical="center"/>
    </x:xf>
    <x:xf numFmtId="203" fontId="9" fillId="15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19">
    <x:dxf>
      <x:font>
        <x:color rgb="FFB54708"/>
      </x:font>
      <x:fill>
        <x:patternFill>
          <x:bgColor rgb="FFFFFAEB"/>
        </x:patternFill>
      </x:fill>
    </x:dxf>
    <x:dxf>
      <x:font>
        <x:color rgb="FFB42318"/>
      </x:font>
      <x:fill>
        <x:patternFill>
          <x:bgColor rgb="FFFEF3F2"/>
        </x:patternFill>
      </x:fill>
    </x:dxf>
    <x:dxf>
      <x:font>
        <x:color rgb="FF067647"/>
      </x:font>
      <x:fill>
        <x:patternFill>
          <x:bgColor rgb="FFECFDF3"/>
        </x:patternFill>
      </x:fill>
    </x:dxf>
    <x:dxf>
      <x:font>
        <x:color rgb="FFB42318"/>
      </x:font>
      <x:fill>
        <x:patternFill>
          <x:bgColor rgb="FFFEF3F2"/>
        </x:patternFill>
      </x:fill>
    </x:dxf>
    <x:dxf>
      <x:font>
        <x:color rgb="FF067647"/>
      </x:font>
      <x:fill>
        <x:patternFill>
          <x:bgColor rgb="FFECFDF3"/>
        </x:patternFill>
      </x:fill>
    </x:dxf>
    <x:dxf>
      <x:font>
        <x:color rgb="FFB42318"/>
      </x:font>
      <x:fill>
        <x:patternFill>
          <x:bgColor rgb="FFFEF3F2"/>
        </x:patternFill>
      </x:fill>
    </x:dxf>
    <x:dxf>
      <x:font>
        <x:color rgb="FF067647"/>
      </x:font>
      <x:fill>
        <x:patternFill>
          <x:bgColor rgb="FFECFDF3"/>
        </x:patternFill>
      </x:fill>
    </x:dxf>
    <x:dxf>
      <x:font>
        <x:color rgb="FFB42318"/>
      </x:font>
      <x:fill>
        <x:patternFill>
          <x:bgColor rgb="FFFEF3F2"/>
        </x:patternFill>
      </x:fill>
    </x:dxf>
    <x:dxf>
      <x:font>
        <x:color rgb="FF067647"/>
      </x:font>
      <x:fill>
        <x:patternFill>
          <x:bgColor rgb="FFECFDF3"/>
        </x:patternFill>
      </x:fill>
    </x:dxf>
    <x:dxf>
      <x:font>
        <x:color rgb="FFB54708"/>
      </x:font>
      <x:fill>
        <x:patternFill patternType="solid">
          <x:bgColor rgb="FFFFFAEB"/>
        </x:patternFill>
      </x:fill>
    </x:dxf>
    <x:dxf>
      <x:font>
        <x:color rgb="FFB42318"/>
      </x:font>
      <x:fill>
        <x:patternFill patternType="solid">
          <x:bgColor rgb="FFFEF3F2"/>
        </x:patternFill>
      </x:fill>
    </x:dxf>
    <x:dxf>
      <x:font>
        <x:color rgb="FF067647"/>
      </x:font>
      <x:fill>
        <x:patternFill patternType="solid">
          <x:bgColor rgb="FFECFDF3"/>
        </x:patternFill>
      </x:fill>
    </x:dxf>
    <x:dxf>
      <x:font>
        <x:color rgb="FFB42318"/>
      </x:font>
      <x:fill>
        <x:patternFill patternType="solid">
          <x:bgColor rgb="FFFEF3F2"/>
        </x:patternFill>
      </x:fill>
    </x:dxf>
    <x:dxf>
      <x:font>
        <x:color rgb="FF067647"/>
      </x:font>
      <x:fill>
        <x:patternFill patternType="solid">
          <x:bgColor rgb="FFECFDF3"/>
        </x:patternFill>
      </x:fill>
    </x:dxf>
    <x:dxf>
      <x:font>
        <x:color rgb="FFB42318"/>
      </x:font>
      <x:fill>
        <x:patternFill patternType="solid">
          <x:bgColor rgb="FFFEF3F2"/>
        </x:patternFill>
      </x:fill>
    </x:dxf>
    <x:dxf>
      <x:font>
        <x:color rgb="FF067647"/>
      </x:font>
      <x:fill>
        <x:patternFill patternType="solid">
          <x:bgColor rgb="FFECFDF3"/>
        </x:patternFill>
      </x:fill>
    </x:dxf>
    <x:dxf>
      <x:font>
        <x:color rgb="FFB42318"/>
      </x:font>
      <x:fill>
        <x:patternFill patternType="solid">
          <x:bgColor rgb="FFFEF3F2"/>
        </x:patternFill>
      </x:fill>
    </x:dxf>
    <x:dxf>
      <x:font>
        <x:color rgb="FF067647"/>
      </x:font>
      <x:fill>
        <x:patternFill patternType="solid">
          <x:bgColor rgb="FFECFDF3"/>
        </x:patternFill>
      </x:fill>
    </x:dxf>
    <x:dxf>
      <x:font>
        <x:color rgb="FFB42318"/>
      </x:font>
      <x:fill>
        <x:patternFill patternType="solid">
          <x:bgColor rgb="FFFEF3F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1bcecc523b400a" /><Relationship Type="http://schemas.openxmlformats.org/officeDocument/2006/relationships/theme" Target="/xl/theme/theme1.xml" Id="Rbf5ac90cec4a4b16" /><Relationship Type="http://schemas.openxmlformats.org/officeDocument/2006/relationships/sharedStrings" Target="/xl/sharedStrings.xml" Id="R510e85f22ea74a18" /><Relationship Type="http://schemas.openxmlformats.org/officeDocument/2006/relationships/worksheet" Target="/xl/worksheets/sheet1.xml" Id="R52a98537f16b4a29" /><Relationship Type="http://schemas.openxmlformats.org/officeDocument/2006/relationships/worksheet" Target="/xl/worksheets/sheet2.xml" Id="Rc9924f5dcc744cb2" /><Relationship Type="http://schemas.openxmlformats.org/officeDocument/2006/relationships/worksheet" Target="/xl/worksheets/sheet3.xml" Id="R15f8d252137a4f6d" /><Relationship Type="http://schemas.openxmlformats.org/officeDocument/2006/relationships/worksheet" Target="/xl/worksheets/sheet4.xml" Id="R10d3d14965d84d6e" /><Relationship Type="http://schemas.openxmlformats.org/officeDocument/2006/relationships/worksheet" Target="/xl/worksheets/sheet5.xml" Id="R0a46418e70a741a1" /><Relationship Type="http://schemas.openxmlformats.org/officeDocument/2006/relationships/worksheet" Target="/xl/worksheets/sheet6.xml" Id="Rd085e01a90494ba5" /><Relationship Type="http://schemas.openxmlformats.org/officeDocument/2006/relationships/worksheet" Target="/xl/worksheets/sheet7.xml" Id="Rbe130a33c0294469" /><Relationship Type="http://schemas.openxmlformats.org/officeDocument/2006/relationships/worksheet" Target="/xl/worksheets/sheet8.xml" Id="Rbf8fda0700514a74" /><Relationship Type="http://schemas.openxmlformats.org/officeDocument/2006/relationships/worksheet" Target="/xl/worksheets/sheet9.xml" Id="Rc02eb62be1064025" /><Relationship Type="http://schemas.openxmlformats.org/officeDocument/2006/relationships/worksheet" Target="/xl/worksheets/sheet10.xml" Id="R1463323df7094ede" /><Relationship Type="http://schemas.openxmlformats.org/officeDocument/2006/relationships/worksheet" Target="/xl/worksheets/sheet11.xml" Id="Rcd99cc41e7f041c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89ce0d92954a441b" /><Relationship Type="http://schemas.openxmlformats.org/officeDocument/2006/relationships/chart" Target="/xl/drawings/charts/chart2.xml" Id="R039ffa1c17464fbb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Ngân sách – Thực chi – Dự chi – Dự kiến theo nhóm CPQLDN</a:t>
            </a:r>
          </a:p>
        </c:rich>
      </c:tx>
    </c:title>
    <c:plotArea>
      <c:barChart>
        <c:barDir val="col"/>
        <c:grouping val="clustered"/>
        <c:varyColors val="0"/>
        <c:ser>
          <c:idx val="0"/>
          <c:order val="0"/>
          <c:tx>
            <c:v>Ngân sách</c:v>
          </c:tx>
          <c:cat>
            <c:strRef>
              <c:f>'05_BC_Thang'!$B$5:$B$12</c:f>
              <c:strCache>
                <c:ptCount val="0"/>
              </c:strCache>
            </c:strRef>
          </c:cat>
          <c:val>
            <c:numRef>
              <c:f>'05_BC_Thang'!$C$5:$C$12</c:f>
              <c:numCache>
                <c:formatCode>#,##0" ₫"</c:formatCode>
                <c:ptCount val="0"/>
              </c:numCache>
            </c:numRef>
          </c:val>
        </c:ser>
        <c:ser>
          <c:idx val="1"/>
          <c:order val="1"/>
          <c:tx>
            <c:v>Thực chi</c:v>
          </c:tx>
          <c:cat>
            <c:strRef>
              <c:f>'05_BC_Thang'!$B$5:$B$12</c:f>
              <c:strCache>
                <c:ptCount val="0"/>
              </c:strCache>
            </c:strRef>
          </c:cat>
          <c:val>
            <c:numRef>
              <c:f>'05_BC_Thang'!$D$5:$D$12</c:f>
              <c:numCache>
                <c:formatCode>#,##0" ₫"</c:formatCode>
                <c:ptCount val="0"/>
              </c:numCache>
            </c:numRef>
          </c:val>
        </c:ser>
        <c:ser>
          <c:idx val="2"/>
          <c:order val="2"/>
          <c:tx>
            <c:v>Dự chi</c:v>
          </c:tx>
          <c:cat>
            <c:strRef>
              <c:f>'05_BC_Thang'!$B$5:$B$12</c:f>
              <c:strCache>
                <c:ptCount val="0"/>
              </c:strCache>
            </c:strRef>
          </c:cat>
          <c:val>
            <c:numRef>
              <c:f>'05_BC_Thang'!$E$5:$E$12</c:f>
              <c:numCache>
                <c:formatCode>#,##0" ₫"</c:formatCode>
                <c:ptCount val="0"/>
              </c:numCache>
            </c:numRef>
          </c:val>
        </c:ser>
        <c:ser>
          <c:idx val="3"/>
          <c:order val="3"/>
          <c:tx>
            <c:v>Dự kiến</c:v>
          </c:tx>
          <c:cat>
            <c:strRef>
              <c:f>'05_BC_Thang'!$B$5:$B$12</c:f>
              <c:strCache>
                <c:ptCount val="0"/>
              </c:strCache>
            </c:strRef>
          </c:cat>
          <c:val>
            <c:numRef>
              <c:f>'05_BC_Thang'!$F$5:$F$12</c:f>
              <c:numCache>
                <c:formatCode>#,##0" ₫"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Ngân sách và chi phí theo phòng ban</a:t>
            </a:r>
          </a:p>
        </c:rich>
      </c:tx>
    </c:title>
    <c:plotArea>
      <c:barChart>
        <c:barDir val="col"/>
        <c:varyColors val="0"/>
        <c:ser>
          <c:idx val="0"/>
          <c:order val="0"/>
          <c:tx>
            <c:v>Ngân sách</c:v>
          </c:tx>
          <c:cat>
            <c:strRef>
              <c:f>'06_BC_Phong_ban'!$A$5:$A$11</c:f>
              <c:strCache>
                <c:ptCount val="0"/>
              </c:strCache>
            </c:strRef>
          </c:cat>
          <c:val>
            <c:numRef>
              <c:f>'06_BC_Phong_ban'!$B$5:$B$11</c:f>
              <c:numCache>
                <c:formatCode>#,##0" ₫"</c:formatCode>
                <c:ptCount val="0"/>
              </c:numCache>
            </c:numRef>
          </c:val>
        </c:ser>
        <c:ser>
          <c:idx val="1"/>
          <c:order val="1"/>
          <c:tx>
            <c:v>Thực chi</c:v>
          </c:tx>
          <c:cat>
            <c:strRef>
              <c:f>'06_BC_Phong_ban'!$A$5:$A$11</c:f>
              <c:strCache>
                <c:ptCount val="0"/>
              </c:strCache>
            </c:strRef>
          </c:cat>
          <c:val>
            <c:numRef>
              <c:f>'06_BC_Phong_ban'!$C$5:$C$11</c:f>
              <c:numCache>
                <c:formatCode>#,##0" ₫"</c:formatCode>
                <c:ptCount val="0"/>
              </c:numCache>
            </c:numRef>
          </c:val>
        </c:ser>
        <c:ser>
          <c:idx val="2"/>
          <c:order val="2"/>
          <c:tx>
            <c:v>Dự chi</c:v>
          </c:tx>
          <c:cat>
            <c:strRef>
              <c:f>'06_BC_Phong_ban'!$A$5:$A$11</c:f>
              <c:strCache>
                <c:ptCount val="0"/>
              </c:strCache>
            </c:strRef>
          </c:cat>
          <c:val>
            <c:numRef>
              <c:f>'06_BC_Phong_ban'!$D$5:$D$11</c:f>
              <c:numCache>
                <c:formatCode>#,##0" ₫"</c:formatCode>
                <c:ptCount val="0"/>
              </c:numCache>
            </c:numRef>
          </c:val>
        </c:ser>
        <c:ser>
          <c:idx val="3"/>
          <c:order val="3"/>
          <c:tx>
            <c:v>Dự kiến</c:v>
          </c:tx>
          <c:cat>
            <c:strRef>
              <c:f>'06_BC_Phong_ban'!$A$5:$A$11</c:f>
              <c:strCache>
                <c:ptCount val="0"/>
              </c:strCache>
            </c:strRef>
          </c:cat>
          <c:val>
            <c:numRef>
              <c:f>'06_BC_Phong_ban'!$E$5:$E$11</c:f>
              <c:numCache>
                <c:formatCode>#,##0" ₫"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11</xdr:row>
      <xdr:rowOff>0</xdr:rowOff>
    </xdr:from>
    <xdr:to>
      <xdr:col>5</xdr:col>
      <xdr:colOff>0</xdr:colOff>
      <xdr:row>28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9ce0d92954a441b"/>
        </a:graphicData>
      </a:graphic>
    </xdr:graphicFrame>
    <xdr:clientData/>
  </xdr:twoCellAnchor>
  <xdr:twoCellAnchor>
    <xdr:from>
      <xdr:col>5</xdr:col>
      <xdr:colOff>0</xdr:colOff>
      <xdr:row>11</xdr:row>
      <xdr:rowOff>0</xdr:rowOff>
    </xdr:from>
    <xdr:to>
      <xdr:col>10</xdr:col>
      <xdr:colOff>0</xdr:colOff>
      <xdr:row>28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39ffa1c17464fbb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TemplateSpecTable" displayName="TemplateSpecTable" ref="A3:J11" headerRowCount="1" totalsRowCount="0" totalsRowShown="0">
  <x:tableColumns count="10">
    <x:tableColumn id="1" name="Ưu tiên"/>
    <x:tableColumn id="2" name="Mẫu"/>
    <x:tableColumn id="3" name="Vai trò"/>
    <x:tableColumn id="4" name="Phù hợp với"/>
    <x:tableColumn id="5" name="Dữ liệu đầu vào"/>
    <x:tableColumn id="6" name="Output chính"/>
    <x:tableColumn id="7" name="Chỉ số/công thức"/>
    <x:tableColumn id="8" name="Vị trí trong bài"/>
    <x:tableColumn id="9" name="Ghi chú VN"/>
    <x:tableColumn id="10" name="Nguồn benchmark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ExpenseDetailTable" displayName="ExpenseDetailTable" ref="A4:S204" headerRowCount="1" totalsRowCount="0" totalsRowShown="0">
  <x:tableColumns count="19">
    <x:tableColumn id="1" name="Mã GD"/>
    <x:tableColumn id="2" name="Ngày"/>
    <x:tableColumn id="3" name="Kỳ"/>
    <x:tableColumn id="4" name="Số chứng từ"/>
    <x:tableColumn id="5" name="Nhà cung cấp"/>
    <x:tableColumn id="6" name="Nội dung"/>
    <x:tableColumn id="7" name="Hạng mục chi phí"/>
    <x:tableColumn id="8" name="Nhóm CPQLDN"/>
    <x:tableColumn id="9" name="TK tham khảo"/>
    <x:tableColumn id="10" name="Phòng ban"/>
    <x:tableColumn id="11" name="Dự án"/>
    <x:tableColumn id="12" name="Loại CP"/>
    <x:tableColumn id="13" name="Giá trị báo cáo (VND)"/>
    <x:tableColumn id="14" name="Phương thức TT"/>
    <x:tableColumn id="15" name="Trạng thái duyệt"/>
    <x:tableColumn id="16" name="Người đề nghị"/>
    <x:tableColumn id="17" name="Người duyệt"/>
    <x:tableColumn id="18" name="Link chứng từ"/>
    <x:tableColumn id="19" name="Ghi chú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BudgetTable" displayName="BudgetTable" ref="A4:F104" headerRowCount="1" totalsRowCount="0" totalsRowShown="0">
  <x:tableColumns count="6">
    <x:tableColumn id="1" name="Kỳ"/>
    <x:tableColumn id="2" name="Phòng ban"/>
    <x:tableColumn id="3" name="Dự án"/>
    <x:tableColumn id="4" name="Nhóm CPQLDN"/>
    <x:tableColumn id="5" name="TK tham khảo"/>
    <x:tableColumn id="6" name="Ngân sách (VND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BenchmarkTable" displayName="BenchmarkTable" ref="A3:F11" headerRowCount="1" totalsRowCount="0" totalsRowShown="0">
  <x:tableColumns count="6">
    <x:tableColumn id="1" name="Nguồn"/>
    <x:tableColumn id="2" name="Điểm đáng học"/>
    <x:tableColumn id="3" name="Tín hiệu template"/>
    <x:tableColumn id="4" name="Áp dụng vào file Bizzi"/>
    <x:tableColumn id="5" name="Không nên copy"/>
    <x:tableColumn id="6" name="UR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4bb278babc014d08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3f6128c80899431e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3.xml" Id="R48c4976408b54709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996ba2e4076f4317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drawing" Target="/xl/drawings/drawing1.xml" Id="Radb31e5e57a24215" /></Relationships>
</file>

<file path=xl/worksheets/sheet1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58" hidden="0" customWidth="1"/>
    <x:col min="3" max="3" width="3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 ht="30" customHeight="1">
      <x:c r="A1" s="132" t="str">
        <x:v>Bizzi | MẪU BÁO CÁO CHI PHÍ QUẢN LÝ DOANH NGHIỆP</x:v>
      </x:c>
      <x:c r="B1" s="132"/>
      <x:c r="C1" s="132"/>
      <x:c r="D1" s="132"/>
      <x:c r="E1" s="132"/>
      <x:c r="F1" s="132"/>
      <x:c r="G1" s="132"/>
      <x:c r="H1" s="132"/>
    </x:row>
    <x:row r="2">
      <x:c r="A2" s="133" t="str">
        <x:v>Tài liệu quản trị nội bộ • Excel template • Dùng cho Kế toán / Finance / Quản lý bộ phận</x:v>
      </x:c>
      <x:c r="B2" s="133"/>
      <x:c r="C2" s="133"/>
      <x:c r="D2" s="133"/>
      <x:c r="E2" s="133"/>
      <x:c r="F2" s="133"/>
      <x:c r="G2" s="133"/>
      <x:c r="H2" s="133"/>
    </x:row>
    <x:row r="3">
      <x:c r="A3" s="47"/>
      <x:c r="B3" s="47"/>
      <x:c r="C3" s="47"/>
      <x:c r="D3" s="47"/>
      <x:c r="E3" s="47"/>
      <x:c r="F3" s="47"/>
      <x:c r="G3" s="47"/>
      <x:c r="H3" s="47"/>
    </x:row>
    <x:row r="4">
      <x:c r="A4" s="116" t="str">
        <x:v>Bước</x:v>
      </x:c>
      <x:c r="B4" s="116" t="str">
        <x:v>Cách dùng</x:v>
      </x:c>
      <x:c r="C4" s="47"/>
      <x:c r="D4" s="116" t="str">
        <x:v>PHÂN BIỆT VÙNG NHẬP LIỆU</x:v>
      </x:c>
      <x:c r="E4" s="116"/>
      <x:c r="F4" s="116"/>
      <x:c r="G4" s="116"/>
      <x:c r="H4" s="116"/>
    </x:row>
    <x:row r="5" ht="34" customHeight="1">
      <x:c r="A5" s="30" t="str">
        <x:v>1</x:v>
      </x:c>
      <x:c r="B5" s="30" t="str">
        <x:v>Thiết lập danh mục tại 02_Danh_muc: hạng mục chi phí, phòng ban, dự án và các danh mục chọn.</x:v>
      </x:c>
      <x:c r="C5" s="47"/>
      <x:c r="D5" s="134" t="str">
        <x:v>Nền trắng: người dùng nhập/chọn dữ liệu.</x:v>
      </x:c>
      <x:c r="E5" s="134"/>
      <x:c r="F5" s="134"/>
      <x:c r="G5" s="134"/>
      <x:c r="H5" s="134"/>
    </x:row>
    <x:row r="6">
      <x:c r="A6" s="30" t="str">
        <x:v>2</x:v>
      </x:c>
      <x:c r="B6" s="30" t="str">
        <x:v>Nhập từng khoản phát sinh tại 03_Chi_tiet_CP. Cột nền xám là cột tự động, không chỉnh sửa.</x:v>
      </x:c>
      <x:c r="C6" s="47"/>
      <x:c r="D6" s="135" t="str">
        <x:v>Nền xám: công thức/tự động — KHÔNG SỬA.</x:v>
      </x:c>
      <x:c r="E6" s="135"/>
      <x:c r="F6" s="135"/>
      <x:c r="G6" s="135"/>
      <x:c r="H6" s="135"/>
    </x:row>
    <x:row r="7">
      <x:c r="A7" s="30" t="str">
        <x:v>3</x:v>
      </x:c>
      <x:c r="B7" s="30" t="str">
        <x:v>Nhập ngân sách tại 04_Ngan_sach theo Kỳ + Phòng ban + Dự án + Nhóm CPQLDN.</x:v>
      </x:c>
      <x:c r="C7" s="47"/>
      <x:c r="D7" s="125" t="str">
        <x:v>Nền vàng: lưu ý hoặc dữ liệu cần kiểm tra.</x:v>
      </x:c>
      <x:c r="E7" s="125"/>
      <x:c r="F7" s="125"/>
      <x:c r="G7" s="125"/>
      <x:c r="H7" s="125"/>
    </x:row>
    <x:row r="8">
      <x:c r="A8" s="30" t="str">
        <x:v>4</x:v>
      </x:c>
      <x:c r="B8" s="30" t="str">
        <x:v>Chọn tháng cần xem tại ô B2 của 09_Dashboard.</x:v>
      </x:c>
      <x:c r="C8" s="47"/>
      <x:c r="D8" s="136" t="str">
        <x:v>Báo cáo/Dashboard: chỉ đọc, số liệu tự tổng hợp từ sheet nhập liệu.</x:v>
      </x:c>
      <x:c r="E8" s="136"/>
      <x:c r="F8" s="136"/>
      <x:c r="G8" s="136"/>
      <x:c r="H8" s="136"/>
    </x:row>
    <x:row r="9">
      <x:c r="A9" s="30" t="str">
        <x:v>5</x:v>
      </x:c>
      <x:c r="B9" s="30" t="str">
        <x:v>Xem báo cáo tự động tại 05_BC_Thang, 06_BC_Phong_ban, 07_BC_Du_an và 09_Dashboard.</x:v>
      </x:c>
      <x:c r="C9" s="47"/>
      <x:c r="D9" s="47"/>
      <x:c r="E9" s="47"/>
      <x:c r="F9" s="47"/>
      <x:c r="G9" s="47"/>
      <x:c r="H9" s="47"/>
    </x:row>
    <x:row r="10">
      <x:c r="A10" s="30" t="str">
        <x:v>6</x:v>
      </x:c>
      <x:c r="B10" s="30" t="str">
        <x:v>Quy ước số tiền phải nhất quán: doanh nghiệp tự chọn giá trị trước VAT hoặc giá trị chi phí ghi nhận theo chính sách nội bộ.</x:v>
      </x:c>
      <x:c r="C10" s="47"/>
      <x:c r="D10" s="116" t="str">
        <x:v>LƯU Ý KẾ TOÁN / PHÁP LÝ</x:v>
      </x:c>
      <x:c r="E10" s="116"/>
      <x:c r="F10" s="116"/>
      <x:c r="G10" s="116"/>
      <x:c r="H10" s="116"/>
    </x:row>
    <x:row r="11">
      <x:c r="A11" s="30" t="str">
        <x:v>7</x:v>
      </x:c>
      <x:c r="B11" s="30" t="str">
        <x:v>Nếu cần xem cách nhập, tham khảo sheet 10_VD_Minh_hoa. Sheet minh họa không liên kết vào báo cáo.</x:v>
      </x:c>
      <x:c r="C11" s="47"/>
      <x:c r="D11" s="125" t="str">
        <x:v>Đây là mẫu báo cáo quản trị nội bộ, không phải biểu mẫu Báo cáo tài chính bắt buộc.</x:v>
      </x:c>
      <x:c r="E11" s="125"/>
      <x:c r="F11" s="125"/>
      <x:c r="G11" s="125"/>
      <x:c r="H11" s="125"/>
    </x:row>
    <x:row r="12">
      <x:c r="A12" s="47"/>
      <x:c r="B12" s="47"/>
      <x:c r="C12" s="47"/>
      <x:c r="D12" s="125" t="str">
        <x:v>Nhóm TK 6421–6428 chỉ là mapping tham khảo theo Thông tư 99/2025/TT-BTC; doanh nghiệp điều chỉnh theo chế độ kế toán và hệ thống tài khoản thực tế.</x:v>
      </x:c>
      <x:c r="E12" s="125"/>
      <x:c r="F12" s="125"/>
      <x:c r="G12" s="125"/>
      <x:c r="H12" s="125"/>
    </x:row>
    <x:row r="13">
      <x:c r="A13" s="130" t="str">
        <x:v>Bộ báo cáo có trong workbook</x:v>
      </x:c>
      <x:c r="B13" s="130"/>
      <x:c r="C13" s="47"/>
      <x:c r="D13" s="125" t="str">
        <x:v>“Thực chi” trong workbook = giao dịch có trạng thái Đã duyệt. “Dự chi” = giao dịch Chờ duyệt; quy ước này phục vụ quản trị ngân sách, không thay thế nguyên tắc ghi nhận kế toán.</x:v>
      </x:c>
      <x:c r="E13" s="125"/>
      <x:c r="F13" s="125"/>
      <x:c r="G13" s="125"/>
      <x:c r="H13" s="125"/>
    </x:row>
    <x:row r="14">
      <x:c r="A14" s="30" t="str">
        <x:v>05_BC_Thang</x:v>
      </x:c>
      <x:c r="B14" s="30" t="str">
        <x:v>Tổng hợp theo nhóm CPQLDN: ngân sách, thực chi, dự chi, dự kiến, chênh lệch và MoM.</x:v>
      </x:c>
      <x:c r="C14" s="47"/>
      <x:c r="D14" s="125" t="str">
        <x:v>Không mặc định mọi khoản chi quản lý đều là chi phí được trừ khi tính thuế TNDN; thuế và kế toán cần được đánh giá riêng.</x:v>
      </x:c>
      <x:c r="E14" s="125"/>
      <x:c r="F14" s="125"/>
      <x:c r="G14" s="125"/>
      <x:c r="H14" s="125"/>
    </x:row>
    <x:row r="15">
      <x:c r="A15" s="30" t="str">
        <x:v>06_BC_Phong_ban</x:v>
      </x:c>
      <x:c r="B15" s="30" t="str">
        <x:v>Theo dõi ngân sách và chi phí theo phòng ban/cost center.</x:v>
      </x:c>
      <x:c r="C15" s="47"/>
      <x:c r="D15" s="47"/>
      <x:c r="E15" s="47"/>
      <x:c r="F15" s="47"/>
      <x:c r="G15" s="47"/>
      <x:c r="H15" s="47"/>
    </x:row>
    <x:row r="16">
      <x:c r="A16" s="30" t="str">
        <x:v>07_BC_Du_an</x:v>
      </x:c>
      <x:c r="B16" s="30" t="str">
        <x:v>Theo dõi ngân sách và chi phí theo dự án.</x:v>
      </x:c>
      <x:c r="C16" s="47"/>
      <x:c r="D16" s="47"/>
      <x:c r="E16" s="47"/>
      <x:c r="F16" s="47"/>
      <x:c r="G16" s="47"/>
      <x:c r="H16" s="47"/>
    </x:row>
    <x:row r="17">
      <x:c r="A17" s="30" t="str">
        <x:v>09_Dashboard</x:v>
      </x:c>
      <x:c r="B17" s="30" t="str">
        <x:v>KPI quản trị và biểu đồ theo kỳ báo cáo.</x:v>
      </x:c>
      <x:c r="C17" s="47"/>
      <x:c r="D17" s="47"/>
      <x:c r="E17" s="47"/>
      <x:c r="F17" s="47"/>
      <x:c r="G17" s="47"/>
      <x:c r="H17" s="47"/>
    </x:row>
    <x:row r="18">
      <x:c r="A18" s="30" t="str">
        <x:v>03_Chi_tiet_CP</x:v>
      </x:c>
      <x:c r="B18" s="30" t="str">
        <x:v>Nguồn dữ liệu giao dịch chi tiết.</x:v>
      </x:c>
      <x:c r="C18" s="47"/>
      <x:c r="D18" s="47"/>
      <x:c r="E18" s="47"/>
      <x:c r="F18" s="47"/>
      <x:c r="G18" s="47"/>
      <x:c r="H18" s="47"/>
    </x:row>
    <x:row r="19">
      <x:c r="A19" s="30" t="str">
        <x:v>04_Ngan_sach</x:v>
      </x:c>
      <x:c r="B19" s="30" t="str">
        <x:v>Nguồn dữ liệu ngân sách.</x:v>
      </x:c>
      <x:c r="C19" s="47"/>
      <x:c r="D19" s="47"/>
      <x:c r="E19" s="47"/>
      <x:c r="F19" s="47"/>
      <x:c r="G19" s="47"/>
      <x:c r="H19" s="47"/>
    </x:row>
    <x:row r="20">
      <x:c r="A20" s="30" t="str">
        <x:v>02_Danh_muc</x:v>
      </x:c>
      <x:c r="B20" s="30" t="str">
        <x:v>Danh mục chuẩn hóa dùng cho dropdown và mapping.</x:v>
      </x:c>
      <x:c r="C20" s="47"/>
      <x:c r="D20" s="47"/>
      <x:c r="E20" s="47"/>
      <x:c r="F20" s="47"/>
      <x:c r="G20" s="47"/>
      <x:c r="H20" s="47"/>
    </x:row>
    <x:row r="21">
      <x:c r="A21" s="47"/>
      <x:c r="B21" s="47"/>
      <x:c r="C21" s="47"/>
      <x:c r="D21" s="47"/>
      <x:c r="E21" s="47"/>
      <x:c r="F21" s="47"/>
      <x:c r="G21" s="47"/>
      <x:c r="H21" s="47"/>
    </x:row>
    <x:row r="22">
      <x:c r="A22" s="137" t="str">
        <x:v>Tải miễn phí từ Bizzi • bizzi.vn • Template dùng để tham khảo và tùy chỉnh theo chính sách nội bộ của doanh nghiệp.</x:v>
      </x:c>
      <x:c r="B22" s="137"/>
      <x:c r="C22" s="137"/>
      <x:c r="D22" s="137"/>
      <x:c r="E22" s="137"/>
      <x:c r="F22" s="137"/>
      <x:c r="G22" s="137"/>
      <x:c r="H22" s="137"/>
    </x:row>
  </x:sheetData>
  <x:mergeCells>
    <x:mergeCell ref="A1:H1"/>
    <x:mergeCell ref="A3:H3"/>
    <x:mergeCell ref="D5:H5"/>
    <x:mergeCell ref="D6:H6"/>
    <x:mergeCell ref="D7:H7"/>
    <x:mergeCell ref="D8:H8"/>
    <x:mergeCell ref="A13:H13"/>
    <x:mergeCell ref="A2:H2"/>
    <x:mergeCell ref="D4:H4"/>
    <x:mergeCell ref="D10:H10"/>
    <x:mergeCell ref="D11:H11"/>
    <x:mergeCell ref="D12:H12"/>
    <x:mergeCell ref="D13:H13"/>
    <x:mergeCell ref="D14:H14"/>
    <x:mergeCell ref="A13:B13"/>
    <x:mergeCell ref="A22:H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32" hidden="0" customWidth="1"/>
    <x:col min="3" max="3" width="26" hidden="0" customWidth="1"/>
    <x:col min="4" max="4" width="32" hidden="0" customWidth="1"/>
    <x:col min="5" max="5" width="36" hidden="0" customWidth="1"/>
    <x:col min="6" max="6" width="35" hidden="0" customWidth="1"/>
    <x:col min="7" max="7" width="22" hidden="0" customWidth="1"/>
    <x:col min="8" max="8" width="36" hidden="0" customWidth="1"/>
    <x:col min="9" max="9" width="42" hidden="0" customWidth="1"/>
    <x:col min="10" max="10" width="28" hidden="0" customWidth="1"/>
  </x:cols>
  <x:sheetData>
    <x:row r="1" ht="28" hidden="0" customHeight="1">
      <x:c r="A1" s="138" t="str">
        <x:v>DANH SÁCH MẪU TRONG WORKBOOK</x:v>
      </x:c>
      <x:c r="B1" s="138"/>
      <x:c r="C1" s="138"/>
      <x:c r="D1" s="138"/>
      <x:c r="E1" s="138"/>
      <x:c r="F1" s="138"/>
      <x:c r="G1" s="138"/>
      <x:c r="H1" s="138"/>
      <x:c r="I1"/>
      <x:c r="J1"/>
    </x:row>
    <x:row r="2"/>
    <x:row r="3" ht="15" hidden="0" customHeight="1">
      <x:c r="A3" s="116" t="str">
        <x:v>Mức ưu tiên</x:v>
      </x:c>
      <x:c r="B3" s="116" t="str">
        <x:v>Mẫu báo cáo</x:v>
      </x:c>
      <x:c r="C3" s="116" t="str">
        <x:v>Mục đích</x:v>
      </x:c>
      <x:c r="D3" s="116" t="str">
        <x:v>Dùng khi</x:v>
      </x:c>
      <x:c r="E3" s="116" t="str">
        <x:v>Dữ liệu chính</x:v>
      </x:c>
      <x:c r="F3" s="116" t="str">
        <x:v>Output</x:v>
      </x:c>
      <x:c r="G3" s="116" t="str">
        <x:v>Sheet</x:v>
      </x:c>
      <x:c r="H3" s="116" t="str">
        <x:v>Ghi chú</x:v>
      </x:c>
      <x:c r="I3"/>
      <x:c r="J3"/>
    </x:row>
    <x:row r="4" ht="26.399999618530273" hidden="0" customHeight="1">
      <x:c r="A4" s="30" t="str">
        <x:v>P0</x:v>
      </x:c>
      <x:c r="B4" s="30" t="str">
        <x:v>Tổng hợp CPQLDN theo tháng</x:v>
      </x:c>
      <x:c r="C4" s="30" t="str">
        <x:v>Executive summary</x:v>
      </x:c>
      <x:c r="D4" s="30" t="str">
        <x:v>Kế toán trưởng / Finance Manager / Ban giám đốc</x:v>
      </x:c>
      <x:c r="E4" s="30" t="str">
        <x:v>Kỳ, nhóm CP, ngân sách, giao dịch</x:v>
      </x:c>
      <x:c r="F4" s="30" t="str">
        <x:v>Thực chi, dự chi, dự kiến, chênh lệch, MoM</x:v>
      </x:c>
      <x:c r="G4" s="30" t="str">
        <x:v>05_BC_Thang</x:v>
      </x:c>
      <x:c r="H4" s="30" t="str">
        <x:v>Mẫu cốt lõi.</x:v>
      </x:c>
      <x:c r="I4"/>
      <x:c r="J4"/>
    </x:row>
    <x:row r="5" ht="26.399999618530273" hidden="0" customHeight="1">
      <x:c r="A5" s="30" t="str">
        <x:v>P0</x:v>
      </x:c>
      <x:c r="B5" s="30" t="str">
        <x:v>Chi phí theo khoản mục</x:v>
      </x:c>
      <x:c r="C5" s="30" t="str">
        <x:v>Kiểm soát cơ cấu chi</x:v>
      </x:c>
      <x:c r="D5" s="30" t="str">
        <x:v>Kế toán / Controller</x:v>
      </x:c>
      <x:c r="E5" s="30" t="str">
        <x:v>Nhóm CPQLDN và hạng mục</x:v>
      </x:c>
      <x:c r="F5" s="30" t="str">
        <x:v>Tổng chi và xu hướng theo nhóm</x:v>
      </x:c>
      <x:c r="G5" s="30" t="str">
        <x:v>05_BC_Thang</x:v>
      </x:c>
      <x:c r="H5" s="30" t="str">
        <x:v>Có mapping TK 642 tham khảo.</x:v>
      </x:c>
      <x:c r="I5"/>
      <x:c r="J5"/>
    </x:row>
    <x:row r="6" ht="26.399999618530273" hidden="0" customHeight="1">
      <x:c r="A6" s="30" t="str">
        <x:v>P0</x:v>
      </x:c>
      <x:c r="B6" s="30" t="str">
        <x:v>Chi phí theo phòng ban / cost center</x:v>
      </x:c>
      <x:c r="C6" s="30" t="str">
        <x:v>Trách nhiệm ngân sách</x:v>
      </x:c>
      <x:c r="D6" s="30" t="str">
        <x:v>Finance Manager / Trưởng bộ phận</x:v>
      </x:c>
      <x:c r="E6" s="30" t="str">
        <x:v>Phòng ban, kỳ, ngân sách, giao dịch</x:v>
      </x:c>
      <x:c r="F6" s="30" t="str">
        <x:v>Budget vs Actual/Forecast theo bộ phận</x:v>
      </x:c>
      <x:c r="G6" s="30" t="str">
        <x:v>06_BC_Phong_ban</x:v>
      </x:c>
      <x:c r="H6" s="30" t="str">
        <x:v>Phù hợp doanh nghiệp phân quyền ngân sách.</x:v>
      </x:c>
      <x:c r="I6"/>
      <x:c r="J6"/>
    </x:row>
    <x:row r="7" ht="26.399999618530273" hidden="0" customHeight="1">
      <x:c r="A7" s="30" t="str">
        <x:v>P0</x:v>
      </x:c>
      <x:c r="B7" s="30" t="str">
        <x:v>Budget vs Actual / Forecast</x:v>
      </x:c>
      <x:c r="C7" s="30" t="str">
        <x:v>Kiểm soát chênh lệch</x:v>
      </x:c>
      <x:c r="D7" s="30" t="str">
        <x:v>CFO / Kế toán trưởng / FP&amp;A</x:v>
      </x:c>
      <x:c r="E7" s="30" t="str">
        <x:v>Ngân sách, thực chi, dự chi</x:v>
      </x:c>
      <x:c r="F7" s="30" t="str">
        <x:v>Dự kiến và chênh lệch với ngân sách</x:v>
      </x:c>
      <x:c r="G7" s="30" t="str">
        <x:v>05_BC_Thang</x:v>
      </x:c>
      <x:c r="H7" s="30" t="str">
        <x:v>Dự kiến = thực chi + dự chi.</x:v>
      </x:c>
      <x:c r="I7"/>
      <x:c r="J7"/>
    </x:row>
    <x:row r="8" ht="26.399999618530273" hidden="0" customHeight="1">
      <x:c r="A8" s="30" t="str">
        <x:v>P1</x:v>
      </x:c>
      <x:c r="B8" s="30" t="str">
        <x:v>Chi phí theo dự án</x:v>
      </x:c>
      <x:c r="C8" s="30" t="str">
        <x:v>Project spend control</x:v>
      </x:c>
      <x:c r="D8" s="30" t="str">
        <x:v>PM / Finance / Operations</x:v>
      </x:c>
      <x:c r="E8" s="30" t="str">
        <x:v>Dự án, kỳ, nhóm CP, ngân sách</x:v>
      </x:c>
      <x:c r="F8" s="30" t="str">
        <x:v>Chi phí và ngân sách từng dự án</x:v>
      </x:c>
      <x:c r="G8" s="30" t="str">
        <x:v>07_BC_Du_an</x:v>
      </x:c>
      <x:c r="H8" s="30" t="str">
        <x:v>Phù hợp ERP, mở văn phòng, compliance…</x:v>
      </x:c>
      <x:c r="I8"/>
      <x:c r="J8"/>
    </x:row>
    <x:row r="9" ht="26.399999618530273" hidden="0" customHeight="1">
      <x:c r="A9" s="30" t="str">
        <x:v>P1</x:v>
      </x:c>
      <x:c r="B9" s="30" t="str">
        <x:v>Bảng chi tiết giao dịch/chứng từ</x:v>
      </x:c>
      <x:c r="C9" s="30" t="str">
        <x:v>Single source of truth</x:v>
      </x:c>
      <x:c r="D9" s="30" t="str">
        <x:v>Kế toán / Admin / Finance</x:v>
      </x:c>
      <x:c r="E9" s="30" t="str">
        <x:v>Ngày, chứng từ, NCC, hạng mục, bộ phận, dự án, số tiền</x:v>
      </x:c>
      <x:c r="F9" s="30" t="str">
        <x:v>Nguồn dữ liệu cho toàn workbook</x:v>
      </x:c>
      <x:c r="G9" s="30" t="str">
        <x:v>03_Chi_tiet_CP</x:v>
      </x:c>
      <x:c r="H9" s="30" t="str">
        <x:v>Nhập một lần, báo cáo tự tổng hợp.</x:v>
      </x:c>
      <x:c r="I9"/>
      <x:c r="J9"/>
    </x:row>
    <x:row r="10" ht="26.399999618530273" hidden="0" customHeight="1">
      <x:c r="A10" s="30" t="str">
        <x:v>P1</x:v>
      </x:c>
      <x:c r="B10" s="30" t="str">
        <x:v>Dashboard quản trị chi phí</x:v>
      </x:c>
      <x:c r="C10" s="30" t="str">
        <x:v>Management view</x:v>
      </x:c>
      <x:c r="D10" s="30" t="str">
        <x:v>CFO / Ban giám đốc</x:v>
      </x:c>
      <x:c r="E10" s="30" t="str">
        <x:v>Dữ liệu từ các báo cáo</x:v>
      </x:c>
      <x:c r="F10" s="30" t="str">
        <x:v>KPI + biểu đồ nhóm CP + phòng ban</x:v>
      </x:c>
      <x:c r="G10" s="30" t="str">
        <x:v>09_Dashboard</x:v>
      </x:c>
      <x:c r="H10" s="30" t="str">
        <x:v>Ưu tiên phát hiện vượt ngân sách.</x:v>
      </x:c>
      <x:c r="I10"/>
      <x:c r="J10"/>
    </x:row>
    <x:row r="11" ht="26.399999618530273" hidden="0" customHeight="1">
      <x:c r="A11"/>
      <x:c r="B11"/>
      <x:c r="C11"/>
      <x:c r="D11"/>
      <x:c r="E11"/>
      <x:c r="F11"/>
      <x:c r="G11"/>
      <x:c r="H11"/>
      <x:c r="I11"/>
      <x:c r="J11"/>
    </x:row>
    <x:row r="12"/>
    <x:row r="13"/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J1"/>
    <x:mergeCell ref="A1:H1"/>
  </x:mergeCells>
  <x:pageMargins left="0.7" right="0.7" top="0.75" bottom="0.75" header="0.3" footer="0.3"/>
  <x:tableParts count="1">
    <x:tablePart xmlns:r="http://schemas.openxmlformats.org/officeDocument/2006/relationships" r:id="R4bb278babc014d08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30" hidden="0" customWidth="1"/>
    <x:col min="3" max="3" width="14" hidden="0" customWidth="1"/>
    <x:col min="5" max="5" width="26" hidden="0" customWidth="1"/>
    <x:col min="6" max="6" width="27" hidden="0" customWidth="1"/>
    <x:col min="7" max="7" width="16" hidden="0" customWidth="1"/>
    <x:col min="8" max="8" width="20" hidden="0" customWidth="1"/>
    <x:col min="9" max="9" width="18" hidden="0" customWidth="1"/>
    <x:col min="10" max="10" width="15" hidden="0" customWidth="1"/>
    <x:col min="12" max="12" width="10" hidden="0" customWidth="1"/>
    <x:col min="13" max="13" width="30" hidden="0" customWidth="1"/>
  </x:cols>
  <x:sheetData>
    <x:row r="1" ht="19.200000762939453" hidden="0" customHeight="1">
      <x:c r="A1" s="5" t="str">
        <x:v>DANH MỤC DÙNG CHUNG</x:v>
      </x:c>
      <x:c r="B1" s="5"/>
      <x:c r="C1" s="5"/>
      <x:c r="D1" s="5"/>
      <x:c r="E1" s="5"/>
      <x:c r="F1" s="5"/>
      <x:c r="G1" s="5"/>
      <x:c r="H1" s="5"/>
      <x:c r="I1" s="5"/>
      <x:c r="J1" s="5"/>
    </x:row>
    <x:row r="2">
      <x:c r="A2" s="125" t="str">
        <x:v>Tùy chỉnh danh mục trước khi nhập dữ liệu. Không xóa các cột mapping nếu vẫn dùng báo cáo tự động.</x:v>
      </x:c>
      <x:c r="B2" s="125"/>
      <x:c r="C2" s="125"/>
      <x:c r="D2" s="125"/>
      <x:c r="E2" s="125"/>
      <x:c r="F2" s="125"/>
      <x:c r="G2" s="125"/>
      <x:c r="H2" s="125"/>
      <x:c r="I2" s="125"/>
      <x:c r="J2" s="125"/>
      <x:c r="K2" s="125"/>
      <x:c r="L2" s="125"/>
      <x:c r="M2" s="125"/>
    </x:row>
    <x:row r="3" ht="15" hidden="0" customHeight="1">
      <x:c r="A3" s="22" t="str">
        <x:v>Hạng mục chi phí</x:v>
      </x:c>
      <x:c r="B3" s="22" t="str">
        <x:v>Nhóm CPQLDN</x:v>
      </x:c>
      <x:c r="C3" s="22" t="str">
        <x:v>TK tham khảo</x:v>
      </x:c>
      <x:c r="E3" s="22" t="str">
        <x:v>Phòng ban</x:v>
      </x:c>
      <x:c r="F3" s="22" t="str">
        <x:v>Dự án</x:v>
      </x:c>
      <x:c r="G3" s="22" t="str">
        <x:v>Loại chi phí</x:v>
      </x:c>
      <x:c r="H3" s="22" t="str">
        <x:v>Phương thức TT</x:v>
      </x:c>
      <x:c r="I3" s="22" t="str">
        <x:v>Trạng thái duyệt</x:v>
      </x:c>
      <x:c r="J3" s="22" t="str">
        <x:v>Kỳ báo cáo</x:v>
      </x:c>
      <x:c r="L3" s="22" t="str">
        <x:v>TK</x:v>
      </x:c>
      <x:c r="M3" s="22" t="str">
        <x:v>Nhóm CPQLDN</x:v>
      </x:c>
    </x:row>
    <x:row r="4" ht="15" hidden="0" customHeight="1">
      <x:c r="A4" s="30" t="str">
        <x:v>Lương &amp; phụ cấp khối quản lý</x:v>
      </x:c>
      <x:c r="B4" s="30" t="str">
        <x:v>Chi phí nhân viên quản lý</x:v>
      </x:c>
      <x:c r="C4" s="30" t="str">
        <x:v>6421</x:v>
      </x:c>
      <x:c r="E4" t="str">
        <x:v>Ban Giám đốc</x:v>
      </x:c>
      <x:c r="F4" t="str">
        <x:v>Không theo dự án</x:v>
      </x:c>
      <x:c r="G4" t="str">
        <x:v>Cố định</x:v>
      </x:c>
      <x:c r="H4" t="str">
        <x:v>Chuyển khoản</x:v>
      </x:c>
      <x:c r="I4" t="str">
        <x:v>Đã duyệt</x:v>
      </x:c>
      <x:c r="J4" s="64" t="n">
        <x:v>46023</x:v>
      </x:c>
      <x:c r="L4" t="str">
        <x:v>6421</x:v>
      </x:c>
      <x:c r="M4" t="str">
        <x:v>Chi phí nhân viên quản lý</x:v>
      </x:c>
    </x:row>
    <x:row r="5" ht="15" hidden="0" customHeight="1">
      <x:c r="A5" s="30" t="str">
        <x:v>BHXH/BHYT/BHTN/KPCĐ khối quản lý</x:v>
      </x:c>
      <x:c r="B5" s="30" t="str">
        <x:v>Chi phí nhân viên quản lý</x:v>
      </x:c>
      <x:c r="C5" s="30" t="str">
        <x:v>6421</x:v>
      </x:c>
      <x:c r="E5" t="str">
        <x:v>Tài chính - Kế toán</x:v>
      </x:c>
      <x:c r="F5" t="str">
        <x:v>Chuyển đổi ERP</x:v>
      </x:c>
      <x:c r="G5" t="str">
        <x:v>Biến đổi</x:v>
      </x:c>
      <x:c r="H5" t="str">
        <x:v>Thẻ doanh nghiệp</x:v>
      </x:c>
      <x:c r="I5" t="str">
        <x:v>Chờ duyệt</x:v>
      </x:c>
      <x:c r="J5" s="64" t="n">
        <x:v>46054</x:v>
      </x:c>
      <x:c r="L5" t="str">
        <x:v>6422</x:v>
      </x:c>
      <x:c r="M5" t="str">
        <x:v>Chi phí vật liệu quản lý</x:v>
      </x:c>
    </x:row>
    <x:row r="6" ht="15" hidden="0" customHeight="1">
      <x:c r="A6" s="30" t="str">
        <x:v>Văn phòng phẩm &amp; vật liệu quản lý</x:v>
      </x:c>
      <x:c r="B6" s="30" t="str">
        <x:v>Chi phí vật liệu quản lý</x:v>
      </x:c>
      <x:c r="C6" s="30" t="str">
        <x:v>6422</x:v>
      </x:c>
      <x:c r="E6" t="str">
        <x:v>Hành chính - Nhân sự</x:v>
      </x:c>
      <x:c r="F6" t="str">
        <x:v>Mở văn phòng Hà Nội</x:v>
      </x:c>
      <x:c r="H6" t="str">
        <x:v>Tiền mặt</x:v>
      </x:c>
      <x:c r="I6" t="str">
        <x:v>Từ chối</x:v>
      </x:c>
      <x:c r="J6" s="64" t="n">
        <x:v>46082</x:v>
      </x:c>
      <x:c r="L6" t="str">
        <x:v>6423</x:v>
      </x:c>
      <x:c r="M6" t="str">
        <x:v>Chi phí đồ dùng văn phòng</x:v>
      </x:c>
    </x:row>
    <x:row r="7" ht="15" hidden="0" customHeight="1">
      <x:c r="A7" s="30" t="str">
        <x:v>Công cụ dụng cụ văn phòng</x:v>
      </x:c>
      <x:c r="B7" s="30" t="str">
        <x:v>Chi phí đồ dùng văn phòng</x:v>
      </x:c>
      <x:c r="C7" s="30" t="str">
        <x:v>6423</x:v>
      </x:c>
      <x:c r="E7" t="str">
        <x:v>IT</x:v>
      </x:c>
      <x:c r="F7" t="str">
        <x:v>ISO / Compliance</x:v>
      </x:c>
      <x:c r="H7" t="str">
        <x:v>Bù trừ / Khác</x:v>
      </x:c>
      <x:c r="I7" t="str">
        <x:v>Không cần duyệt</x:v>
      </x:c>
      <x:c r="J7" s="64" t="n">
        <x:v>46113</x:v>
      </x:c>
      <x:c r="L7" t="str">
        <x:v>6424</x:v>
      </x:c>
      <x:c r="M7" t="str">
        <x:v>Chi phí khấu hao TSCĐ</x:v>
      </x:c>
    </x:row>
    <x:row r="8" ht="15" hidden="0" customHeight="1">
      <x:c r="A8" s="30" t="str">
        <x:v>Khấu hao máy tính/thiết bị văn phòng</x:v>
      </x:c>
      <x:c r="B8" s="30" t="str">
        <x:v>Chi phí khấu hao TSCĐ</x:v>
      </x:c>
      <x:c r="C8" s="30" t="str">
        <x:v>6424</x:v>
      </x:c>
      <x:c r="E8" t="str">
        <x:v>Pháp chế / Tuân thủ</x:v>
      </x:c>
      <x:c r="F8" t="str">
        <x:v>Tuyển dụng 2026</x:v>
      </x:c>
      <x:c r="J8" s="64" t="n">
        <x:v>46143</x:v>
      </x:c>
      <x:c r="L8" t="str">
        <x:v>6425</x:v>
      </x:c>
      <x:c r="M8" t="str">
        <x:v>Thuế, phí và lệ phí</x:v>
      </x:c>
    </x:row>
    <x:row r="9" ht="15" hidden="0" customHeight="1">
      <x:c r="A9" s="30" t="str">
        <x:v>Thuế, phí và lệ phí khác</x:v>
      </x:c>
      <x:c r="B9" s="30" t="str">
        <x:v>Thuế, phí và lệ phí</x:v>
      </x:c>
      <x:c r="C9" s="30" t="str">
        <x:v>6425</x:v>
      </x:c>
      <x:c r="E9" t="str">
        <x:v>Mua hàng nội bộ</x:v>
      </x:c>
      <x:c r="J9" s="64" t="n">
        <x:v>46174</x:v>
      </x:c>
      <x:c r="L9" t="str">
        <x:v>6426</x:v>
      </x:c>
      <x:c r="M9" t="str">
        <x:v>Chi phí dự phòng</x:v>
      </x:c>
    </x:row>
    <x:row r="10" ht="15" hidden="0" customHeight="1">
      <x:c r="A10" s="30" t="str">
        <x:v>Dự phòng nợ phải thu khó đòi</x:v>
      </x:c>
      <x:c r="B10" s="30" t="str">
        <x:v>Chi phí dự phòng</x:v>
      </x:c>
      <x:c r="C10" s="30" t="str">
        <x:v>6426</x:v>
      </x:c>
      <x:c r="E10" t="str">
        <x:v>Vận hành chung</x:v>
      </x:c>
      <x:c r="J10" s="64" t="n">
        <x:v>46204</x:v>
      </x:c>
      <x:c r="L10" t="str">
        <x:v>6427</x:v>
      </x:c>
      <x:c r="M10" t="str">
        <x:v>Chi phí dịch vụ mua ngoài</x:v>
      </x:c>
    </x:row>
    <x:row r="11" ht="15" hidden="0" customHeight="1">
      <x:c r="A11" s="30" t="str">
        <x:v>Thuê văn phòng</x:v>
      </x:c>
      <x:c r="B11" s="30" t="str">
        <x:v>Chi phí dịch vụ mua ngoài</x:v>
      </x:c>
      <x:c r="C11" s="30" t="str">
        <x:v>6427</x:v>
      </x:c>
      <x:c r="J11" s="64" t="n">
        <x:v>46235</x:v>
      </x:c>
      <x:c r="L11" t="str">
        <x:v>6428</x:v>
      </x:c>
      <x:c r="M11" t="str">
        <x:v>Chi phí bằng tiền khác</x:v>
      </x:c>
    </x:row>
    <x:row r="12" ht="15" hidden="0" customHeight="1">
      <x:c r="A12" s="30" t="str">
        <x:v>Điện, nước, internet</x:v>
      </x:c>
      <x:c r="B12" s="30" t="str">
        <x:v>Chi phí dịch vụ mua ngoài</x:v>
      </x:c>
      <x:c r="C12" s="30" t="str">
        <x:v>6427</x:v>
      </x:c>
      <x:c r="J12" s="64" t="n">
        <x:v>46266</x:v>
      </x:c>
    </x:row>
    <x:row r="13" ht="15" hidden="0" customHeight="1">
      <x:c r="A13" s="30" t="str">
        <x:v>Phần mềm / SaaS</x:v>
      </x:c>
      <x:c r="B13" s="30" t="str">
        <x:v>Chi phí dịch vụ mua ngoài</x:v>
      </x:c>
      <x:c r="C13" s="30" t="str">
        <x:v>6427</x:v>
      </x:c>
      <x:c r="J13" s="64" t="n">
        <x:v>46296</x:v>
      </x:c>
    </x:row>
    <x:row r="14" ht="15" hidden="0" customHeight="1">
      <x:c r="A14" s="30" t="str">
        <x:v>Tư vấn pháp lý / kế toán / kiểm toán</x:v>
      </x:c>
      <x:c r="B14" s="30" t="str">
        <x:v>Chi phí dịch vụ mua ngoài</x:v>
      </x:c>
      <x:c r="C14" s="30" t="str">
        <x:v>6427</x:v>
      </x:c>
      <x:c r="J14" s="64" t="n">
        <x:v>46327</x:v>
      </x:c>
    </x:row>
    <x:row r="15" ht="15" hidden="0" customHeight="1">
      <x:c r="A15" s="30" t="str">
        <x:v>Bảo hiểm tài sản phục vụ quản lý</x:v>
      </x:c>
      <x:c r="B15" s="30" t="str">
        <x:v>Chi phí dịch vụ mua ngoài</x:v>
      </x:c>
      <x:c r="C15" s="30" t="str">
        <x:v>6427</x:v>
      </x:c>
      <x:c r="J15" s="64" t="n">
        <x:v>46357</x:v>
      </x:c>
    </x:row>
    <x:row r="16" ht="15" hidden="0" customHeight="1">
      <x:c r="A16" s="30" t="str">
        <x:v>Tiếp khách / hội nghị khối quản lý</x:v>
      </x:c>
      <x:c r="B16" s="30" t="str">
        <x:v>Chi phí bằng tiền khác</x:v>
      </x:c>
      <x:c r="C16" s="30" t="str">
        <x:v>6428</x:v>
      </x:c>
    </x:row>
    <x:row r="17" ht="15" hidden="0" customHeight="1">
      <x:c r="A17" s="30" t="str">
        <x:v>Công tác phí khối quản lý</x:v>
      </x:c>
      <x:c r="B17" s="30" t="str">
        <x:v>Chi phí bằng tiền khác</x:v>
      </x:c>
      <x:c r="C17" s="30" t="str">
        <x:v>6428</x:v>
      </x:c>
    </x:row>
    <x:row r="18" ht="15" hidden="0" customHeight="1">
      <x:c r="A18" s="30" t="str">
        <x:v>Đào tạo khối quản lý</x:v>
      </x:c>
      <x:c r="B18" s="30" t="str">
        <x:v>Chi phí bằng tiền khác</x:v>
      </x:c>
      <x:c r="C18" s="30" t="str">
        <x:v>6428</x:v>
      </x:c>
    </x:row>
    <x:row r="19" ht="15" hidden="0" customHeight="1">
      <x:c r="A19" s="30" t="str">
        <x:v>Chi phí khác khối quản lý</x:v>
      </x:c>
      <x:c r="B19" s="30" t="str">
        <x:v>Chi phí bằng tiền khác</x:v>
      </x:c>
      <x:c r="C19" s="30" t="str">
        <x:v>6428</x:v>
      </x:c>
    </x:row>
    <x:row r="20"/>
    <x:row r="21"/>
    <x:row r="22">
      <x:c r="A22" s="125" t="str">
        <x:v>Lưu ý: 6421–6428 là hệ thống tài khoản cấp 2 của TK 642 theo TT99/2025/TT-BTC. Danh mục hạng mục trong workbook là gợi ý quản trị; doanh nghiệp được tùy chỉnh theo ngành, quy mô, chính sách và chart of accounts thực tế.</x:v>
      </x:c>
      <x:c r="B22" s="125"/>
      <x:c r="C22" s="125"/>
      <x:c r="D22" s="125"/>
      <x:c r="E22" s="125"/>
      <x:c r="F22" s="125"/>
      <x:c r="G22" s="125"/>
      <x:c r="H22" s="125"/>
      <x:c r="I22" s="125"/>
      <x:c r="J22" s="125"/>
      <x:c r="K22" s="125"/>
      <x:c r="L22" s="125"/>
      <x:c r="M22" s="125"/>
    </x:row>
    <x:row r="23">
      <x:c r="A23" s="125"/>
      <x:c r="B23" s="125"/>
      <x:c r="C23" s="125"/>
      <x:c r="D23" s="125"/>
      <x:c r="E23" s="125"/>
      <x:c r="F23" s="125"/>
      <x:c r="G23" s="125"/>
      <x:c r="H23" s="125"/>
      <x:c r="I23" s="125"/>
      <x:c r="J23" s="125"/>
      <x:c r="K23" s="125"/>
      <x:c r="L23" s="125"/>
      <x:c r="M23" s="125"/>
    </x:row>
    <x:row r="24">
      <x:c r="A24" s="125"/>
      <x:c r="B24" s="125"/>
      <x:c r="C24" s="125"/>
      <x:c r="D24" s="125"/>
      <x:c r="E24" s="125"/>
      <x:c r="F24" s="125"/>
      <x:c r="G24" s="125"/>
      <x:c r="H24" s="125"/>
      <x:c r="I24" s="125"/>
      <x:c r="J24" s="125"/>
      <x:c r="K24" s="125"/>
      <x:c r="L24" s="125"/>
      <x:c r="M24" s="125"/>
    </x:row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J1"/>
    <x:mergeCell ref="A2:M2"/>
    <x:mergeCell ref="A22:M24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2" hidden="0" customWidth="1"/>
    <x:col min="3" max="3" width="12" hidden="0" customWidth="1"/>
    <x:col min="4" max="4" width="16" hidden="0" customWidth="1"/>
    <x:col min="5" max="5" width="26" hidden="0" customWidth="1"/>
    <x:col min="6" max="6" width="34" hidden="0" customWidth="1"/>
    <x:col min="7" max="7" width="34" hidden="0" customWidth="1"/>
    <x:col min="8" max="8" width="28" hidden="0" customWidth="1"/>
    <x:col min="9" max="9" width="13" hidden="0" customWidth="1"/>
    <x:col min="10" max="10" width="24" hidden="0" customWidth="1"/>
    <x:col min="11" max="11" width="25" hidden="0" customWidth="1"/>
    <x:col min="12" max="12" width="14" hidden="0" customWidth="1"/>
    <x:col min="13" max="13" width="19" hidden="0" customWidth="1"/>
    <x:col min="14" max="14" width="20" hidden="0" customWidth="1"/>
    <x:col min="15" max="15" width="18" hidden="0" customWidth="1"/>
    <x:col min="16" max="16" width="18" hidden="0" customWidth="1"/>
    <x:col min="17" max="17" width="18" hidden="0" customWidth="1"/>
    <x:col min="18" max="18" width="30" hidden="0" customWidth="1"/>
    <x:col min="19" max="19" width="28" hidden="0" customWidth="1"/>
  </x:cols>
  <x:sheetData>
    <x:row r="1" ht="19.200000762939453" hidden="0" customHeight="1">
      <x:c r="A1" s="5" t="str">
        <x:v>CHI TIẾT CHI PHÍ — NHẬP LIỆU GIAO DỊCH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</x:row>
    <x:row r="2" ht="15" hidden="0" customHeight="1">
      <x:c r="A2" s="125" t="str">
        <x:v>NHẬP LIỆU: điền các cột nền trắng. Cột C/H/I nền xám là công thức tự động. Quy ước báo cáo: Đã duyệt = Thực chi; Chờ duyệt = Dự chi.</x:v>
      </x:c>
      <x:c r="B2" s="125"/>
      <x:c r="C2" s="125"/>
      <x:c r="D2" s="125"/>
      <x:c r="E2" s="125"/>
      <x:c r="F2" s="125"/>
      <x:c r="G2" s="125"/>
      <x:c r="H2" s="125"/>
      <x:c r="I2" s="125"/>
      <x:c r="J2" s="125"/>
      <x:c r="K2" s="125"/>
      <x:c r="L2" s="125"/>
      <x:c r="M2" s="125"/>
      <x:c r="N2" s="125"/>
      <x:c r="O2" s="125"/>
      <x:c r="P2" s="125"/>
      <x:c r="Q2" s="125"/>
      <x:c r="R2" s="125"/>
      <x:c r="S2" s="125"/>
    </x:row>
    <x:row r="3"/>
    <x:row r="4" ht="15" hidden="0" customHeight="1">
      <x:c r="A4" s="22" t="str">
        <x:v>Mã GD</x:v>
      </x:c>
      <x:c r="B4" s="22" t="str">
        <x:v>Ngày</x:v>
      </x:c>
      <x:c r="C4" s="22" t="str">
        <x:v>Kỳ</x:v>
      </x:c>
      <x:c r="D4" s="22" t="str">
        <x:v>Số chứng từ</x:v>
      </x:c>
      <x:c r="E4" s="22" t="str">
        <x:v>Nhà cung cấp</x:v>
      </x:c>
      <x:c r="F4" s="22" t="str">
        <x:v>Nội dung</x:v>
      </x:c>
      <x:c r="G4" s="22" t="str">
        <x:v>Hạng mục chi phí</x:v>
      </x:c>
      <x:c r="H4" s="22" t="str">
        <x:v>Nhóm CPQLDN</x:v>
      </x:c>
      <x:c r="I4" s="22" t="str">
        <x:v>TK tham khảo</x:v>
      </x:c>
      <x:c r="J4" s="22" t="str">
        <x:v>Phòng ban</x:v>
      </x:c>
      <x:c r="K4" s="22" t="str">
        <x:v>Dự án</x:v>
      </x:c>
      <x:c r="L4" s="22" t="str">
        <x:v>Loại CP</x:v>
      </x:c>
      <x:c r="M4" s="22" t="str">
        <x:v>Giá trị báo cáo (VND)</x:v>
      </x:c>
      <x:c r="N4" s="22" t="str">
        <x:v>Phương thức TT</x:v>
      </x:c>
      <x:c r="O4" s="22" t="str">
        <x:v>Trạng thái duyệt</x:v>
      </x:c>
      <x:c r="P4" s="22" t="str">
        <x:v>Người đề nghị</x:v>
      </x:c>
      <x:c r="Q4" s="22" t="str">
        <x:v>Người duyệt</x:v>
      </x:c>
      <x:c r="R4" s="22" t="str">
        <x:v>Link chứng từ</x:v>
      </x:c>
      <x:c r="S4" s="22" t="str">
        <x:v>Ghi chú</x:v>
      </x:c>
    </x:row>
    <x:row r="5" ht="15" hidden="0" customHeight="1">
      <x:c r="A5" s="47"/>
      <x:c r="B5" s="78"/>
      <x:c r="C5" s="139" t="str">
        <x:f>IF(B5="","",DATE(YEAR(B5),MONTH(B5),1))</x:f>
      </x:c>
      <x:c r="D5" s="47"/>
      <x:c r="E5" s="47"/>
      <x:c r="F5" s="47"/>
      <x:c r="G5" s="47"/>
      <x:c r="H5" s="140" t="str">
        <x:f>IFERROR(VLOOKUP(G5,'02_Danh_muc'!$A$4:$C$19,2,FALSE),"")</x:f>
      </x:c>
      <x:c r="I5" s="140" t="str">
        <x:f>IFERROR(VLOOKUP(G5,'02_Danh_muc'!$A$4:$C$19,3,FALSE),"")</x:f>
      </x:c>
      <x:c r="J5" s="47"/>
      <x:c r="K5" s="47"/>
      <x:c r="L5" s="47"/>
      <x:c r="M5" s="81"/>
      <x:c r="N5" s="47"/>
      <x:c r="O5" s="47"/>
      <x:c r="P5" s="47"/>
      <x:c r="Q5" s="47"/>
      <x:c r="R5" s="47"/>
      <x:c r="S5" s="47"/>
    </x:row>
    <x:row r="6" ht="15" hidden="0" customHeight="1">
      <x:c r="A6" s="47"/>
      <x:c r="B6" s="78"/>
      <x:c r="C6" s="139" t="str">
        <x:f>IF(B6="","",DATE(YEAR(B6),MONTH(B6),1))</x:f>
      </x:c>
      <x:c r="D6" s="47"/>
      <x:c r="E6" s="47"/>
      <x:c r="F6" s="47"/>
      <x:c r="G6" s="47"/>
      <x:c r="H6" s="140" t="str">
        <x:f>IFERROR(VLOOKUP(G6,'02_Danh_muc'!$A$4:$C$19,2,FALSE),"")</x:f>
      </x:c>
      <x:c r="I6" s="140" t="str">
        <x:f>IFERROR(VLOOKUP(G6,'02_Danh_muc'!$A$4:$C$19,3,FALSE),"")</x:f>
      </x:c>
      <x:c r="J6" s="47"/>
      <x:c r="K6" s="47"/>
      <x:c r="L6" s="47"/>
      <x:c r="M6" s="81"/>
      <x:c r="N6" s="47"/>
      <x:c r="O6" s="47"/>
      <x:c r="P6" s="47"/>
      <x:c r="Q6" s="47"/>
      <x:c r="R6" s="47"/>
      <x:c r="S6" s="47"/>
    </x:row>
    <x:row r="7" ht="15" hidden="0" customHeight="1">
      <x:c r="A7" s="47"/>
      <x:c r="B7" s="78"/>
      <x:c r="C7" s="139" t="str">
        <x:f>IF(B7="","",DATE(YEAR(B7),MONTH(B7),1))</x:f>
      </x:c>
      <x:c r="D7" s="47"/>
      <x:c r="E7" s="47"/>
      <x:c r="F7" s="47"/>
      <x:c r="G7" s="47"/>
      <x:c r="H7" s="140" t="str">
        <x:f>IFERROR(VLOOKUP(G7,'02_Danh_muc'!$A$4:$C$19,2,FALSE),"")</x:f>
      </x:c>
      <x:c r="I7" s="140" t="str">
        <x:f>IFERROR(VLOOKUP(G7,'02_Danh_muc'!$A$4:$C$19,3,FALSE),"")</x:f>
      </x:c>
      <x:c r="J7" s="47"/>
      <x:c r="K7" s="47"/>
      <x:c r="L7" s="47"/>
      <x:c r="M7" s="81"/>
      <x:c r="N7" s="47"/>
      <x:c r="O7" s="47"/>
      <x:c r="P7" s="47"/>
      <x:c r="Q7" s="47"/>
      <x:c r="R7" s="47"/>
      <x:c r="S7" s="47"/>
    </x:row>
    <x:row r="8" ht="15" hidden="0" customHeight="1">
      <x:c r="A8" s="47"/>
      <x:c r="B8" s="78"/>
      <x:c r="C8" s="139" t="str">
        <x:f>IF(B8="","",DATE(YEAR(B8),MONTH(B8),1))</x:f>
      </x:c>
      <x:c r="D8" s="47"/>
      <x:c r="E8" s="47"/>
      <x:c r="F8" s="47"/>
      <x:c r="G8" s="47"/>
      <x:c r="H8" s="140" t="str">
        <x:f>IFERROR(VLOOKUP(G8,'02_Danh_muc'!$A$4:$C$19,2,FALSE),"")</x:f>
      </x:c>
      <x:c r="I8" s="140" t="str">
        <x:f>IFERROR(VLOOKUP(G8,'02_Danh_muc'!$A$4:$C$19,3,FALSE),"")</x:f>
      </x:c>
      <x:c r="J8" s="47"/>
      <x:c r="K8" s="47"/>
      <x:c r="L8" s="47"/>
      <x:c r="M8" s="81"/>
      <x:c r="N8" s="47"/>
      <x:c r="O8" s="47"/>
      <x:c r="P8" s="47"/>
      <x:c r="Q8" s="47"/>
      <x:c r="R8" s="47"/>
      <x:c r="S8" s="47"/>
    </x:row>
    <x:row r="9" ht="15" hidden="0" customHeight="1">
      <x:c r="A9" s="47"/>
      <x:c r="B9" s="78"/>
      <x:c r="C9" s="139" t="str">
        <x:f>IF(B9="","",DATE(YEAR(B9),MONTH(B9),1))</x:f>
      </x:c>
      <x:c r="D9" s="47"/>
      <x:c r="E9" s="47"/>
      <x:c r="F9" s="47"/>
      <x:c r="G9" s="47"/>
      <x:c r="H9" s="140" t="str">
        <x:f>IFERROR(VLOOKUP(G9,'02_Danh_muc'!$A$4:$C$19,2,FALSE),"")</x:f>
      </x:c>
      <x:c r="I9" s="140" t="str">
        <x:f>IFERROR(VLOOKUP(G9,'02_Danh_muc'!$A$4:$C$19,3,FALSE),"")</x:f>
      </x:c>
      <x:c r="J9" s="47"/>
      <x:c r="K9" s="47"/>
      <x:c r="L9" s="47"/>
      <x:c r="M9" s="81"/>
      <x:c r="N9" s="47"/>
      <x:c r="O9" s="47"/>
      <x:c r="P9" s="47"/>
      <x:c r="Q9" s="47"/>
      <x:c r="R9" s="47"/>
      <x:c r="S9" s="47"/>
    </x:row>
    <x:row r="10" ht="15" hidden="0" customHeight="1">
      <x:c r="A10" s="47"/>
      <x:c r="B10" s="78"/>
      <x:c r="C10" s="139" t="str">
        <x:f>IF(B10="","",DATE(YEAR(B10),MONTH(B10),1))</x:f>
      </x:c>
      <x:c r="D10" s="47"/>
      <x:c r="E10" s="47"/>
      <x:c r="F10" s="47"/>
      <x:c r="G10" s="47"/>
      <x:c r="H10" s="140" t="str">
        <x:f>IFERROR(VLOOKUP(G10,'02_Danh_muc'!$A$4:$C$19,2,FALSE),"")</x:f>
      </x:c>
      <x:c r="I10" s="140" t="str">
        <x:f>IFERROR(VLOOKUP(G10,'02_Danh_muc'!$A$4:$C$19,3,FALSE),"")</x:f>
      </x:c>
      <x:c r="J10" s="47"/>
      <x:c r="K10" s="47"/>
      <x:c r="L10" s="47"/>
      <x:c r="M10" s="81"/>
      <x:c r="N10" s="47"/>
      <x:c r="O10" s="47"/>
      <x:c r="P10" s="47"/>
      <x:c r="Q10" s="47"/>
      <x:c r="R10" s="47"/>
      <x:c r="S10" s="47"/>
    </x:row>
    <x:row r="11" ht="15" hidden="0" customHeight="1">
      <x:c r="A11" s="47"/>
      <x:c r="B11" s="78"/>
      <x:c r="C11" s="139" t="str">
        <x:f>IF(B11="","",DATE(YEAR(B11),MONTH(B11),1))</x:f>
      </x:c>
      <x:c r="D11" s="47"/>
      <x:c r="E11" s="47"/>
      <x:c r="F11" s="47"/>
      <x:c r="G11" s="47"/>
      <x:c r="H11" s="140" t="str">
        <x:f>IFERROR(VLOOKUP(G11,'02_Danh_muc'!$A$4:$C$19,2,FALSE),"")</x:f>
      </x:c>
      <x:c r="I11" s="140" t="str">
        <x:f>IFERROR(VLOOKUP(G11,'02_Danh_muc'!$A$4:$C$19,3,FALSE),"")</x:f>
      </x:c>
      <x:c r="J11" s="47"/>
      <x:c r="K11" s="47"/>
      <x:c r="L11" s="47"/>
      <x:c r="M11" s="81"/>
      <x:c r="N11" s="47"/>
      <x:c r="O11" s="47"/>
      <x:c r="P11" s="47"/>
      <x:c r="Q11" s="47"/>
      <x:c r="R11" s="47"/>
      <x:c r="S11" s="47"/>
    </x:row>
    <x:row r="12" ht="15" hidden="0" customHeight="1">
      <x:c r="A12" s="47"/>
      <x:c r="B12" s="78"/>
      <x:c r="C12" s="139" t="str">
        <x:f>IF(B12="","",DATE(YEAR(B12),MONTH(B12),1))</x:f>
      </x:c>
      <x:c r="D12" s="47"/>
      <x:c r="E12" s="47"/>
      <x:c r="F12" s="47"/>
      <x:c r="G12" s="47"/>
      <x:c r="H12" s="140" t="str">
        <x:f>IFERROR(VLOOKUP(G12,'02_Danh_muc'!$A$4:$C$19,2,FALSE),"")</x:f>
      </x:c>
      <x:c r="I12" s="140" t="str">
        <x:f>IFERROR(VLOOKUP(G12,'02_Danh_muc'!$A$4:$C$19,3,FALSE),"")</x:f>
      </x:c>
      <x:c r="J12" s="47"/>
      <x:c r="K12" s="47"/>
      <x:c r="L12" s="47"/>
      <x:c r="M12" s="81"/>
      <x:c r="N12" s="47"/>
      <x:c r="O12" s="47"/>
      <x:c r="P12" s="47"/>
      <x:c r="Q12" s="47"/>
      <x:c r="R12" s="47"/>
      <x:c r="S12" s="47"/>
    </x:row>
    <x:row r="13" ht="15" hidden="0" customHeight="1">
      <x:c r="A13" s="47"/>
      <x:c r="B13" s="78"/>
      <x:c r="C13" s="139" t="str">
        <x:f>IF(B13="","",DATE(YEAR(B13),MONTH(B13),1))</x:f>
      </x:c>
      <x:c r="D13" s="47"/>
      <x:c r="E13" s="47"/>
      <x:c r="F13" s="47"/>
      <x:c r="G13" s="47"/>
      <x:c r="H13" s="140" t="str">
        <x:f>IFERROR(VLOOKUP(G13,'02_Danh_muc'!$A$4:$C$19,2,FALSE),"")</x:f>
      </x:c>
      <x:c r="I13" s="140" t="str">
        <x:f>IFERROR(VLOOKUP(G13,'02_Danh_muc'!$A$4:$C$19,3,FALSE),"")</x:f>
      </x:c>
      <x:c r="J13" s="47"/>
      <x:c r="K13" s="47"/>
      <x:c r="L13" s="47"/>
      <x:c r="M13" s="81"/>
      <x:c r="N13" s="47"/>
      <x:c r="O13" s="47"/>
      <x:c r="P13" s="47"/>
      <x:c r="Q13" s="47"/>
      <x:c r="R13" s="47"/>
      <x:c r="S13" s="47"/>
    </x:row>
    <x:row r="14" ht="15" hidden="0" customHeight="1">
      <x:c r="A14" s="47"/>
      <x:c r="B14" s="78"/>
      <x:c r="C14" s="139" t="str">
        <x:f>IF(B14="","",DATE(YEAR(B14),MONTH(B14),1))</x:f>
      </x:c>
      <x:c r="D14" s="47"/>
      <x:c r="E14" s="47"/>
      <x:c r="F14" s="47"/>
      <x:c r="G14" s="47"/>
      <x:c r="H14" s="140" t="str">
        <x:f>IFERROR(VLOOKUP(G14,'02_Danh_muc'!$A$4:$C$19,2,FALSE),"")</x:f>
      </x:c>
      <x:c r="I14" s="140" t="str">
        <x:f>IFERROR(VLOOKUP(G14,'02_Danh_muc'!$A$4:$C$19,3,FALSE),"")</x:f>
      </x:c>
      <x:c r="J14" s="47"/>
      <x:c r="K14" s="47"/>
      <x:c r="L14" s="47"/>
      <x:c r="M14" s="81"/>
      <x:c r="N14" s="47"/>
      <x:c r="O14" s="47"/>
      <x:c r="P14" s="47"/>
      <x:c r="Q14" s="47"/>
      <x:c r="R14" s="47"/>
      <x:c r="S14" s="47"/>
    </x:row>
    <x:row r="15" ht="15" hidden="0" customHeight="1">
      <x:c r="A15" s="47"/>
      <x:c r="B15" s="78"/>
      <x:c r="C15" s="139" t="str">
        <x:f>IF(B15="","",DATE(YEAR(B15),MONTH(B15),1))</x:f>
      </x:c>
      <x:c r="D15" s="47"/>
      <x:c r="E15" s="47"/>
      <x:c r="F15" s="47"/>
      <x:c r="G15" s="47"/>
      <x:c r="H15" s="140" t="str">
        <x:f>IFERROR(VLOOKUP(G15,'02_Danh_muc'!$A$4:$C$19,2,FALSE),"")</x:f>
      </x:c>
      <x:c r="I15" s="140" t="str">
        <x:f>IFERROR(VLOOKUP(G15,'02_Danh_muc'!$A$4:$C$19,3,FALSE),"")</x:f>
      </x:c>
      <x:c r="J15" s="47"/>
      <x:c r="K15" s="47"/>
      <x:c r="L15" s="47"/>
      <x:c r="M15" s="81"/>
      <x:c r="N15" s="47"/>
      <x:c r="O15" s="47"/>
      <x:c r="P15" s="47"/>
      <x:c r="Q15" s="47"/>
      <x:c r="R15" s="47"/>
      <x:c r="S15" s="47"/>
    </x:row>
    <x:row r="16" ht="15" hidden="0" customHeight="1">
      <x:c r="A16" s="47"/>
      <x:c r="B16" s="78"/>
      <x:c r="C16" s="139" t="str">
        <x:f>IF(B16="","",DATE(YEAR(B16),MONTH(B16),1))</x:f>
      </x:c>
      <x:c r="D16" s="47"/>
      <x:c r="E16" s="47"/>
      <x:c r="F16" s="47"/>
      <x:c r="G16" s="47"/>
      <x:c r="H16" s="140" t="str">
        <x:f>IFERROR(VLOOKUP(G16,'02_Danh_muc'!$A$4:$C$19,2,FALSE),"")</x:f>
      </x:c>
      <x:c r="I16" s="140" t="str">
        <x:f>IFERROR(VLOOKUP(G16,'02_Danh_muc'!$A$4:$C$19,3,FALSE),"")</x:f>
      </x:c>
      <x:c r="J16" s="47"/>
      <x:c r="K16" s="47"/>
      <x:c r="L16" s="47"/>
      <x:c r="M16" s="81"/>
      <x:c r="N16" s="47"/>
      <x:c r="O16" s="47"/>
      <x:c r="P16" s="47"/>
      <x:c r="Q16" s="47"/>
      <x:c r="R16" s="47"/>
      <x:c r="S16" s="47"/>
    </x:row>
    <x:row r="17" ht="15" hidden="0" customHeight="1">
      <x:c r="A17" s="47"/>
      <x:c r="B17" s="78"/>
      <x:c r="C17" s="139" t="str">
        <x:f>IF(B17="","",DATE(YEAR(B17),MONTH(B17),1))</x:f>
      </x:c>
      <x:c r="D17" s="47"/>
      <x:c r="E17" s="47"/>
      <x:c r="F17" s="47"/>
      <x:c r="G17" s="47"/>
      <x:c r="H17" s="140" t="str">
        <x:f>IFERROR(VLOOKUP(G17,'02_Danh_muc'!$A$4:$C$19,2,FALSE),"")</x:f>
      </x:c>
      <x:c r="I17" s="140" t="str">
        <x:f>IFERROR(VLOOKUP(G17,'02_Danh_muc'!$A$4:$C$19,3,FALSE),"")</x:f>
      </x:c>
      <x:c r="J17" s="47"/>
      <x:c r="K17" s="47"/>
      <x:c r="L17" s="47"/>
      <x:c r="M17" s="81"/>
      <x:c r="N17" s="47"/>
      <x:c r="O17" s="47"/>
      <x:c r="P17" s="47"/>
      <x:c r="Q17" s="47"/>
      <x:c r="R17" s="47"/>
      <x:c r="S17" s="47"/>
    </x:row>
    <x:row r="18" ht="15" hidden="0" customHeight="1">
      <x:c r="A18" s="47"/>
      <x:c r="B18" s="78"/>
      <x:c r="C18" s="139" t="str">
        <x:f>IF(B18="","",DATE(YEAR(B18),MONTH(B18),1))</x:f>
      </x:c>
      <x:c r="D18" s="47"/>
      <x:c r="E18" s="47"/>
      <x:c r="F18" s="47"/>
      <x:c r="G18" s="47"/>
      <x:c r="H18" s="140" t="str">
        <x:f>IFERROR(VLOOKUP(G18,'02_Danh_muc'!$A$4:$C$19,2,FALSE),"")</x:f>
      </x:c>
      <x:c r="I18" s="140" t="str">
        <x:f>IFERROR(VLOOKUP(G18,'02_Danh_muc'!$A$4:$C$19,3,FALSE),"")</x:f>
      </x:c>
      <x:c r="J18" s="47"/>
      <x:c r="K18" s="47"/>
      <x:c r="L18" s="47"/>
      <x:c r="M18" s="81"/>
      <x:c r="N18" s="47"/>
      <x:c r="O18" s="47"/>
      <x:c r="P18" s="47"/>
      <x:c r="Q18" s="47"/>
      <x:c r="R18" s="47"/>
      <x:c r="S18" s="47"/>
    </x:row>
    <x:row r="19" ht="15" hidden="0" customHeight="1">
      <x:c r="A19" s="47"/>
      <x:c r="B19" s="78"/>
      <x:c r="C19" s="139" t="str">
        <x:f>IF(B19="","",DATE(YEAR(B19),MONTH(B19),1))</x:f>
      </x:c>
      <x:c r="D19" s="47"/>
      <x:c r="E19" s="47"/>
      <x:c r="F19" s="47"/>
      <x:c r="G19" s="47"/>
      <x:c r="H19" s="140" t="str">
        <x:f>IFERROR(VLOOKUP(G19,'02_Danh_muc'!$A$4:$C$19,2,FALSE),"")</x:f>
      </x:c>
      <x:c r="I19" s="140" t="str">
        <x:f>IFERROR(VLOOKUP(G19,'02_Danh_muc'!$A$4:$C$19,3,FALSE),"")</x:f>
      </x:c>
      <x:c r="J19" s="47"/>
      <x:c r="K19" s="47"/>
      <x:c r="L19" s="47"/>
      <x:c r="M19" s="81"/>
      <x:c r="N19" s="47"/>
      <x:c r="O19" s="47"/>
      <x:c r="P19" s="47"/>
      <x:c r="Q19" s="47"/>
      <x:c r="R19" s="47"/>
      <x:c r="S19" s="47"/>
    </x:row>
    <x:row r="20" ht="15" hidden="0" customHeight="1">
      <x:c r="A20" s="47"/>
      <x:c r="B20" s="78"/>
      <x:c r="C20" s="139" t="str">
        <x:f>IF(B20="","",DATE(YEAR(B20),MONTH(B20),1))</x:f>
      </x:c>
      <x:c r="D20" s="47"/>
      <x:c r="E20" s="47"/>
      <x:c r="F20" s="47"/>
      <x:c r="G20" s="47"/>
      <x:c r="H20" s="140" t="str">
        <x:f>IFERROR(VLOOKUP(G20,'02_Danh_muc'!$A$4:$C$19,2,FALSE),"")</x:f>
      </x:c>
      <x:c r="I20" s="140" t="str">
        <x:f>IFERROR(VLOOKUP(G20,'02_Danh_muc'!$A$4:$C$19,3,FALSE),"")</x:f>
      </x:c>
      <x:c r="J20" s="47"/>
      <x:c r="K20" s="47"/>
      <x:c r="L20" s="47"/>
      <x:c r="M20" s="81"/>
      <x:c r="N20" s="47"/>
      <x:c r="O20" s="47"/>
      <x:c r="P20" s="47"/>
      <x:c r="Q20" s="47"/>
      <x:c r="R20" s="47"/>
      <x:c r="S20" s="47"/>
    </x:row>
    <x:row r="21" ht="15" hidden="0" customHeight="1">
      <x:c r="A21" s="47"/>
      <x:c r="B21" s="78"/>
      <x:c r="C21" s="139" t="str">
        <x:f>IF(B21="","",DATE(YEAR(B21),MONTH(B21),1))</x:f>
      </x:c>
      <x:c r="D21" s="47"/>
      <x:c r="E21" s="47"/>
      <x:c r="F21" s="47"/>
      <x:c r="G21" s="47"/>
      <x:c r="H21" s="140" t="str">
        <x:f>IFERROR(VLOOKUP(G21,'02_Danh_muc'!$A$4:$C$19,2,FALSE),"")</x:f>
      </x:c>
      <x:c r="I21" s="140" t="str">
        <x:f>IFERROR(VLOOKUP(G21,'02_Danh_muc'!$A$4:$C$19,3,FALSE),"")</x:f>
      </x:c>
      <x:c r="J21" s="47"/>
      <x:c r="K21" s="47"/>
      <x:c r="L21" s="47"/>
      <x:c r="M21" s="81"/>
      <x:c r="N21" s="47"/>
      <x:c r="O21" s="47"/>
      <x:c r="P21" s="47"/>
      <x:c r="Q21" s="47"/>
      <x:c r="R21" s="47"/>
      <x:c r="S21" s="47"/>
    </x:row>
    <x:row r="22" ht="15" hidden="0" customHeight="1">
      <x:c r="A22" s="47"/>
      <x:c r="B22" s="78"/>
      <x:c r="C22" s="139" t="str">
        <x:f>IF(B22="","",DATE(YEAR(B22),MONTH(B22),1))</x:f>
      </x:c>
      <x:c r="D22" s="47"/>
      <x:c r="E22" s="47"/>
      <x:c r="F22" s="47"/>
      <x:c r="G22" s="47"/>
      <x:c r="H22" s="140" t="str">
        <x:f>IFERROR(VLOOKUP(G22,'02_Danh_muc'!$A$4:$C$19,2,FALSE),"")</x:f>
      </x:c>
      <x:c r="I22" s="140" t="str">
        <x:f>IFERROR(VLOOKUP(G22,'02_Danh_muc'!$A$4:$C$19,3,FALSE),"")</x:f>
      </x:c>
      <x:c r="J22" s="47"/>
      <x:c r="K22" s="47"/>
      <x:c r="L22" s="47"/>
      <x:c r="M22" s="81"/>
      <x:c r="N22" s="47"/>
      <x:c r="O22" s="47"/>
      <x:c r="P22" s="47"/>
      <x:c r="Q22" s="47"/>
      <x:c r="R22" s="47"/>
      <x:c r="S22" s="47"/>
    </x:row>
    <x:row r="23" ht="15" hidden="0" customHeight="1">
      <x:c r="A23" s="47"/>
      <x:c r="B23" s="78"/>
      <x:c r="C23" s="139" t="str">
        <x:f>IF(B23="","",DATE(YEAR(B23),MONTH(B23),1))</x:f>
      </x:c>
      <x:c r="D23" s="47"/>
      <x:c r="E23" s="47"/>
      <x:c r="F23" s="47"/>
      <x:c r="G23" s="47"/>
      <x:c r="H23" s="140" t="str">
        <x:f>IFERROR(VLOOKUP(G23,'02_Danh_muc'!$A$4:$C$19,2,FALSE),"")</x:f>
      </x:c>
      <x:c r="I23" s="140" t="str">
        <x:f>IFERROR(VLOOKUP(G23,'02_Danh_muc'!$A$4:$C$19,3,FALSE),"")</x:f>
      </x:c>
      <x:c r="J23" s="47"/>
      <x:c r="K23" s="47"/>
      <x:c r="L23" s="47"/>
      <x:c r="M23" s="81"/>
      <x:c r="N23" s="47"/>
      <x:c r="O23" s="47"/>
      <x:c r="P23" s="47"/>
      <x:c r="Q23" s="47"/>
      <x:c r="R23" s="47"/>
      <x:c r="S23" s="47"/>
    </x:row>
    <x:row r="24" ht="15" hidden="0" customHeight="1">
      <x:c r="A24" s="47"/>
      <x:c r="B24" s="78"/>
      <x:c r="C24" s="139" t="str">
        <x:f>IF(B24="","",DATE(YEAR(B24),MONTH(B24),1))</x:f>
      </x:c>
      <x:c r="D24" s="47"/>
      <x:c r="E24" s="47"/>
      <x:c r="F24" s="47"/>
      <x:c r="G24" s="47"/>
      <x:c r="H24" s="140" t="str">
        <x:f>IFERROR(VLOOKUP(G24,'02_Danh_muc'!$A$4:$C$19,2,FALSE),"")</x:f>
      </x:c>
      <x:c r="I24" s="140" t="str">
        <x:f>IFERROR(VLOOKUP(G24,'02_Danh_muc'!$A$4:$C$19,3,FALSE),"")</x:f>
      </x:c>
      <x:c r="J24" s="47"/>
      <x:c r="K24" s="47"/>
      <x:c r="L24" s="47"/>
      <x:c r="M24" s="81"/>
      <x:c r="N24" s="47"/>
      <x:c r="O24" s="47"/>
      <x:c r="P24" s="47"/>
      <x:c r="Q24" s="47"/>
      <x:c r="R24" s="47"/>
      <x:c r="S24" s="47"/>
    </x:row>
    <x:row r="25" ht="15" hidden="0" customHeight="1">
      <x:c r="A25" s="47"/>
      <x:c r="B25" s="78"/>
      <x:c r="C25" s="139" t="str">
        <x:f>IF(B25="","",DATE(YEAR(B25),MONTH(B25),1))</x:f>
      </x:c>
      <x:c r="D25" s="47"/>
      <x:c r="E25" s="47"/>
      <x:c r="F25" s="47"/>
      <x:c r="G25" s="47"/>
      <x:c r="H25" s="140" t="str">
        <x:f>IFERROR(VLOOKUP(G25,'02_Danh_muc'!$A$4:$C$19,2,FALSE),"")</x:f>
      </x:c>
      <x:c r="I25" s="140" t="str">
        <x:f>IFERROR(VLOOKUP(G25,'02_Danh_muc'!$A$4:$C$19,3,FALSE),"")</x:f>
      </x:c>
      <x:c r="J25" s="47"/>
      <x:c r="K25" s="47"/>
      <x:c r="L25" s="47"/>
      <x:c r="M25" s="81"/>
      <x:c r="N25" s="47"/>
      <x:c r="O25" s="47"/>
      <x:c r="P25" s="47"/>
      <x:c r="Q25" s="47"/>
      <x:c r="R25" s="47"/>
      <x:c r="S25" s="47"/>
    </x:row>
    <x:row r="26" ht="15" hidden="0" customHeight="1">
      <x:c r="A26" s="47"/>
      <x:c r="B26" s="78"/>
      <x:c r="C26" s="139" t="str">
        <x:f>IF(B26="","",DATE(YEAR(B26),MONTH(B26),1))</x:f>
      </x:c>
      <x:c r="D26" s="47"/>
      <x:c r="E26" s="47"/>
      <x:c r="F26" s="47"/>
      <x:c r="G26" s="47"/>
      <x:c r="H26" s="140" t="str">
        <x:f>IFERROR(VLOOKUP(G26,'02_Danh_muc'!$A$4:$C$19,2,FALSE),"")</x:f>
      </x:c>
      <x:c r="I26" s="140" t="str">
        <x:f>IFERROR(VLOOKUP(G26,'02_Danh_muc'!$A$4:$C$19,3,FALSE),"")</x:f>
      </x:c>
      <x:c r="J26" s="47"/>
      <x:c r="K26" s="47"/>
      <x:c r="L26" s="47"/>
      <x:c r="M26" s="81"/>
      <x:c r="N26" s="47"/>
      <x:c r="O26" s="47"/>
      <x:c r="P26" s="47"/>
      <x:c r="Q26" s="47"/>
      <x:c r="R26" s="47"/>
      <x:c r="S26" s="47"/>
    </x:row>
    <x:row r="27" ht="15" hidden="0" customHeight="1">
      <x:c r="A27" s="47"/>
      <x:c r="B27" s="78"/>
      <x:c r="C27" s="139" t="str">
        <x:f>IF(B27="","",DATE(YEAR(B27),MONTH(B27),1))</x:f>
      </x:c>
      <x:c r="D27" s="47"/>
      <x:c r="E27" s="47"/>
      <x:c r="F27" s="47"/>
      <x:c r="G27" s="47"/>
      <x:c r="H27" s="140" t="str">
        <x:f>IFERROR(VLOOKUP(G27,'02_Danh_muc'!$A$4:$C$19,2,FALSE),"")</x:f>
      </x:c>
      <x:c r="I27" s="140" t="str">
        <x:f>IFERROR(VLOOKUP(G27,'02_Danh_muc'!$A$4:$C$19,3,FALSE),"")</x:f>
      </x:c>
      <x:c r="J27" s="47"/>
      <x:c r="K27" s="47"/>
      <x:c r="L27" s="47"/>
      <x:c r="M27" s="81"/>
      <x:c r="N27" s="47"/>
      <x:c r="O27" s="47"/>
      <x:c r="P27" s="47"/>
      <x:c r="Q27" s="47"/>
      <x:c r="R27" s="47"/>
      <x:c r="S27" s="47"/>
    </x:row>
    <x:row r="28" ht="15" hidden="0" customHeight="1">
      <x:c r="A28" s="47"/>
      <x:c r="B28" s="78"/>
      <x:c r="C28" s="139" t="str">
        <x:f>IF(B28="","",DATE(YEAR(B28),MONTH(B28),1))</x:f>
      </x:c>
      <x:c r="D28" s="47"/>
      <x:c r="E28" s="47"/>
      <x:c r="F28" s="47"/>
      <x:c r="G28" s="47"/>
      <x:c r="H28" s="140" t="str">
        <x:f>IFERROR(VLOOKUP(G28,'02_Danh_muc'!$A$4:$C$19,2,FALSE),"")</x:f>
      </x:c>
      <x:c r="I28" s="140" t="str">
        <x:f>IFERROR(VLOOKUP(G28,'02_Danh_muc'!$A$4:$C$19,3,FALSE),"")</x:f>
      </x:c>
      <x:c r="J28" s="47"/>
      <x:c r="K28" s="47"/>
      <x:c r="L28" s="47"/>
      <x:c r="M28" s="81"/>
      <x:c r="N28" s="47"/>
      <x:c r="O28" s="47"/>
      <x:c r="P28" s="47"/>
      <x:c r="Q28" s="47"/>
      <x:c r="R28" s="47"/>
      <x:c r="S28" s="47"/>
    </x:row>
    <x:row r="29" ht="15" hidden="0" customHeight="1">
      <x:c r="A29" s="47"/>
      <x:c r="B29" s="78"/>
      <x:c r="C29" s="139" t="str">
        <x:f>IF(B29="","",DATE(YEAR(B29),MONTH(B29),1))</x:f>
      </x:c>
      <x:c r="D29" s="47"/>
      <x:c r="E29" s="47"/>
      <x:c r="F29" s="47"/>
      <x:c r="G29" s="47"/>
      <x:c r="H29" s="140" t="str">
        <x:f>IFERROR(VLOOKUP(G29,'02_Danh_muc'!$A$4:$C$19,2,FALSE),"")</x:f>
      </x:c>
      <x:c r="I29" s="140" t="str">
        <x:f>IFERROR(VLOOKUP(G29,'02_Danh_muc'!$A$4:$C$19,3,FALSE),"")</x:f>
      </x:c>
      <x:c r="J29" s="47"/>
      <x:c r="K29" s="47"/>
      <x:c r="L29" s="47"/>
      <x:c r="M29" s="81"/>
      <x:c r="N29" s="47"/>
      <x:c r="O29" s="47"/>
      <x:c r="P29" s="47"/>
      <x:c r="Q29" s="47"/>
      <x:c r="R29" s="47"/>
      <x:c r="S29" s="47"/>
    </x:row>
    <x:row r="30" ht="15" hidden="0" customHeight="1">
      <x:c r="A30" s="47"/>
      <x:c r="B30" s="78"/>
      <x:c r="C30" s="139" t="str">
        <x:f>IF(B30="","",DATE(YEAR(B30),MONTH(B30),1))</x:f>
      </x:c>
      <x:c r="D30" s="47"/>
      <x:c r="E30" s="47"/>
      <x:c r="F30" s="47"/>
      <x:c r="G30" s="47"/>
      <x:c r="H30" s="140" t="str">
        <x:f>IFERROR(VLOOKUP(G30,'02_Danh_muc'!$A$4:$C$19,2,FALSE),"")</x:f>
      </x:c>
      <x:c r="I30" s="140" t="str">
        <x:f>IFERROR(VLOOKUP(G30,'02_Danh_muc'!$A$4:$C$19,3,FALSE),"")</x:f>
      </x:c>
      <x:c r="J30" s="47"/>
      <x:c r="K30" s="47"/>
      <x:c r="L30" s="47"/>
      <x:c r="M30" s="81"/>
      <x:c r="N30" s="47"/>
      <x:c r="O30" s="47"/>
      <x:c r="P30" s="47"/>
      <x:c r="Q30" s="47"/>
      <x:c r="R30" s="47"/>
      <x:c r="S30" s="47"/>
    </x:row>
    <x:row r="31" ht="15" hidden="0" customHeight="1">
      <x:c r="A31" s="47"/>
      <x:c r="B31" s="78"/>
      <x:c r="C31" s="139" t="str">
        <x:f>IF(B31="","",DATE(YEAR(B31),MONTH(B31),1))</x:f>
      </x:c>
      <x:c r="D31" s="47"/>
      <x:c r="E31" s="47"/>
      <x:c r="F31" s="47"/>
      <x:c r="G31" s="47"/>
      <x:c r="H31" s="140" t="str">
        <x:f>IFERROR(VLOOKUP(G31,'02_Danh_muc'!$A$4:$C$19,2,FALSE),"")</x:f>
      </x:c>
      <x:c r="I31" s="140" t="str">
        <x:f>IFERROR(VLOOKUP(G31,'02_Danh_muc'!$A$4:$C$19,3,FALSE),"")</x:f>
      </x:c>
      <x:c r="J31" s="47"/>
      <x:c r="K31" s="47"/>
      <x:c r="L31" s="47"/>
      <x:c r="M31" s="81"/>
      <x:c r="N31" s="47"/>
      <x:c r="O31" s="47"/>
      <x:c r="P31" s="47"/>
      <x:c r="Q31" s="47"/>
      <x:c r="R31" s="47"/>
      <x:c r="S31" s="47"/>
    </x:row>
    <x:row r="32" ht="15" hidden="0" customHeight="1">
      <x:c r="A32" s="47"/>
      <x:c r="B32" s="78"/>
      <x:c r="C32" s="139" t="str">
        <x:f>IF(B32="","",DATE(YEAR(B32),MONTH(B32),1))</x:f>
      </x:c>
      <x:c r="D32" s="47"/>
      <x:c r="E32" s="47"/>
      <x:c r="F32" s="47"/>
      <x:c r="G32" s="47"/>
      <x:c r="H32" s="140" t="str">
        <x:f>IFERROR(VLOOKUP(G32,'02_Danh_muc'!$A$4:$C$19,2,FALSE),"")</x:f>
      </x:c>
      <x:c r="I32" s="140" t="str">
        <x:f>IFERROR(VLOOKUP(G32,'02_Danh_muc'!$A$4:$C$19,3,FALSE),"")</x:f>
      </x:c>
      <x:c r="J32" s="47"/>
      <x:c r="K32" s="47"/>
      <x:c r="L32" s="47"/>
      <x:c r="M32" s="81"/>
      <x:c r="N32" s="47"/>
      <x:c r="O32" s="47"/>
      <x:c r="P32" s="47"/>
      <x:c r="Q32" s="47"/>
      <x:c r="R32" s="47"/>
      <x:c r="S32" s="47"/>
    </x:row>
    <x:row r="33" ht="15" hidden="0" customHeight="1">
      <x:c r="A33" s="47"/>
      <x:c r="B33" s="78"/>
      <x:c r="C33" s="139" t="str">
        <x:f>IF(B33="","",DATE(YEAR(B33),MONTH(B33),1))</x:f>
      </x:c>
      <x:c r="D33" s="47"/>
      <x:c r="E33" s="47"/>
      <x:c r="F33" s="47"/>
      <x:c r="G33" s="47"/>
      <x:c r="H33" s="140" t="str">
        <x:f>IFERROR(VLOOKUP(G33,'02_Danh_muc'!$A$4:$C$19,2,FALSE),"")</x:f>
      </x:c>
      <x:c r="I33" s="140" t="str">
        <x:f>IFERROR(VLOOKUP(G33,'02_Danh_muc'!$A$4:$C$19,3,FALSE),"")</x:f>
      </x:c>
      <x:c r="J33" s="47"/>
      <x:c r="K33" s="47"/>
      <x:c r="L33" s="47"/>
      <x:c r="M33" s="81"/>
      <x:c r="N33" s="47"/>
      <x:c r="O33" s="47"/>
      <x:c r="P33" s="47"/>
      <x:c r="Q33" s="47"/>
      <x:c r="R33" s="47"/>
      <x:c r="S33" s="47"/>
    </x:row>
    <x:row r="34" ht="15" hidden="0" customHeight="1">
      <x:c r="A34" s="47"/>
      <x:c r="B34" s="78"/>
      <x:c r="C34" s="139" t="str">
        <x:f>IF(B34="","",DATE(YEAR(B34),MONTH(B34),1))</x:f>
      </x:c>
      <x:c r="D34" s="47"/>
      <x:c r="E34" s="47"/>
      <x:c r="F34" s="47"/>
      <x:c r="G34" s="47"/>
      <x:c r="H34" s="140" t="str">
        <x:f>IFERROR(VLOOKUP(G34,'02_Danh_muc'!$A$4:$C$19,2,FALSE),"")</x:f>
      </x:c>
      <x:c r="I34" s="140" t="str">
        <x:f>IFERROR(VLOOKUP(G34,'02_Danh_muc'!$A$4:$C$19,3,FALSE),"")</x:f>
      </x:c>
      <x:c r="J34" s="47"/>
      <x:c r="K34" s="47"/>
      <x:c r="L34" s="47"/>
      <x:c r="M34" s="81"/>
      <x:c r="N34" s="47"/>
      <x:c r="O34" s="47"/>
      <x:c r="P34" s="47"/>
      <x:c r="Q34" s="47"/>
      <x:c r="R34" s="47"/>
      <x:c r="S34" s="47"/>
    </x:row>
    <x:row r="35" ht="15" hidden="0" customHeight="1">
      <x:c r="A35" s="47"/>
      <x:c r="B35" s="78"/>
      <x:c r="C35" s="139" t="str">
        <x:f>IF(B35="","",DATE(YEAR(B35),MONTH(B35),1))</x:f>
      </x:c>
      <x:c r="D35" s="47"/>
      <x:c r="E35" s="47"/>
      <x:c r="F35" s="47"/>
      <x:c r="G35" s="47"/>
      <x:c r="H35" s="140" t="str">
        <x:f>IFERROR(VLOOKUP(G35,'02_Danh_muc'!$A$4:$C$19,2,FALSE),"")</x:f>
      </x:c>
      <x:c r="I35" s="140" t="str">
        <x:f>IFERROR(VLOOKUP(G35,'02_Danh_muc'!$A$4:$C$19,3,FALSE),"")</x:f>
      </x:c>
      <x:c r="J35" s="47"/>
      <x:c r="K35" s="47"/>
      <x:c r="L35" s="47"/>
      <x:c r="M35" s="81"/>
      <x:c r="N35" s="47"/>
      <x:c r="O35" s="47"/>
      <x:c r="P35" s="47"/>
      <x:c r="Q35" s="47"/>
      <x:c r="R35" s="47"/>
      <x:c r="S35" s="47"/>
    </x:row>
    <x:row r="36" ht="15" hidden="0" customHeight="1">
      <x:c r="A36" s="47"/>
      <x:c r="B36" s="78"/>
      <x:c r="C36" s="139" t="str">
        <x:f>IF(B36="","",DATE(YEAR(B36),MONTH(B36),1))</x:f>
      </x:c>
      <x:c r="D36" s="47"/>
      <x:c r="E36" s="47"/>
      <x:c r="F36" s="47"/>
      <x:c r="G36" s="47"/>
      <x:c r="H36" s="140" t="str">
        <x:f>IFERROR(VLOOKUP(G36,'02_Danh_muc'!$A$4:$C$19,2,FALSE),"")</x:f>
      </x:c>
      <x:c r="I36" s="140" t="str">
        <x:f>IFERROR(VLOOKUP(G36,'02_Danh_muc'!$A$4:$C$19,3,FALSE),"")</x:f>
      </x:c>
      <x:c r="J36" s="47"/>
      <x:c r="K36" s="47"/>
      <x:c r="L36" s="47"/>
      <x:c r="M36" s="81"/>
      <x:c r="N36" s="47"/>
      <x:c r="O36" s="47"/>
      <x:c r="P36" s="47"/>
      <x:c r="Q36" s="47"/>
      <x:c r="R36" s="47"/>
      <x:c r="S36" s="47"/>
    </x:row>
    <x:row r="37" ht="15" hidden="0" customHeight="1">
      <x:c r="A37" s="47"/>
      <x:c r="B37" s="78"/>
      <x:c r="C37" s="139" t="str">
        <x:f>IF(B37="","",DATE(YEAR(B37),MONTH(B37),1))</x:f>
      </x:c>
      <x:c r="D37" s="47"/>
      <x:c r="E37" s="47"/>
      <x:c r="F37" s="47"/>
      <x:c r="G37" s="47"/>
      <x:c r="H37" s="140" t="str">
        <x:f>IFERROR(VLOOKUP(G37,'02_Danh_muc'!$A$4:$C$19,2,FALSE),"")</x:f>
      </x:c>
      <x:c r="I37" s="140" t="str">
        <x:f>IFERROR(VLOOKUP(G37,'02_Danh_muc'!$A$4:$C$19,3,FALSE),"")</x:f>
      </x:c>
      <x:c r="J37" s="47"/>
      <x:c r="K37" s="47"/>
      <x:c r="L37" s="47"/>
      <x:c r="M37" s="81"/>
      <x:c r="N37" s="47"/>
      <x:c r="O37" s="47"/>
      <x:c r="P37" s="47"/>
      <x:c r="Q37" s="47"/>
      <x:c r="R37" s="47"/>
      <x:c r="S37" s="47"/>
    </x:row>
    <x:row r="38" ht="15" hidden="0" customHeight="1">
      <x:c r="A38" s="47"/>
      <x:c r="B38" s="78"/>
      <x:c r="C38" s="139" t="str">
        <x:f>IF(B38="","",DATE(YEAR(B38),MONTH(B38),1))</x:f>
      </x:c>
      <x:c r="D38" s="47"/>
      <x:c r="E38" s="47"/>
      <x:c r="F38" s="47"/>
      <x:c r="G38" s="47"/>
      <x:c r="H38" s="140" t="str">
        <x:f>IFERROR(VLOOKUP(G38,'02_Danh_muc'!$A$4:$C$19,2,FALSE),"")</x:f>
      </x:c>
      <x:c r="I38" s="140" t="str">
        <x:f>IFERROR(VLOOKUP(G38,'02_Danh_muc'!$A$4:$C$19,3,FALSE),"")</x:f>
      </x:c>
      <x:c r="J38" s="47"/>
      <x:c r="K38" s="47"/>
      <x:c r="L38" s="47"/>
      <x:c r="M38" s="81"/>
      <x:c r="N38" s="47"/>
      <x:c r="O38" s="47"/>
      <x:c r="P38" s="47"/>
      <x:c r="Q38" s="47"/>
      <x:c r="R38" s="47"/>
      <x:c r="S38" s="47"/>
    </x:row>
    <x:row r="39" ht="15" hidden="0" customHeight="1">
      <x:c r="A39" s="47"/>
      <x:c r="B39" s="78"/>
      <x:c r="C39" s="139" t="str">
        <x:f>IF(B39="","",DATE(YEAR(B39),MONTH(B39),1))</x:f>
      </x:c>
      <x:c r="D39" s="47"/>
      <x:c r="E39" s="47"/>
      <x:c r="F39" s="47"/>
      <x:c r="G39" s="47"/>
      <x:c r="H39" s="140" t="str">
        <x:f>IFERROR(VLOOKUP(G39,'02_Danh_muc'!$A$4:$C$19,2,FALSE),"")</x:f>
      </x:c>
      <x:c r="I39" s="140" t="str">
        <x:f>IFERROR(VLOOKUP(G39,'02_Danh_muc'!$A$4:$C$19,3,FALSE),"")</x:f>
      </x:c>
      <x:c r="J39" s="47"/>
      <x:c r="K39" s="47"/>
      <x:c r="L39" s="47"/>
      <x:c r="M39" s="81"/>
      <x:c r="N39" s="47"/>
      <x:c r="O39" s="47"/>
      <x:c r="P39" s="47"/>
      <x:c r="Q39" s="47"/>
      <x:c r="R39" s="47"/>
      <x:c r="S39" s="47"/>
    </x:row>
    <x:row r="40" ht="15" hidden="0" customHeight="1">
      <x:c r="A40" s="47"/>
      <x:c r="B40" s="78"/>
      <x:c r="C40" s="139" t="str">
        <x:f>IF(B40="","",DATE(YEAR(B40),MONTH(B40),1))</x:f>
      </x:c>
      <x:c r="D40" s="47"/>
      <x:c r="E40" s="47"/>
      <x:c r="F40" s="47"/>
      <x:c r="G40" s="47"/>
      <x:c r="H40" s="140" t="str">
        <x:f>IFERROR(VLOOKUP(G40,'02_Danh_muc'!$A$4:$C$19,2,FALSE),"")</x:f>
      </x:c>
      <x:c r="I40" s="140" t="str">
        <x:f>IFERROR(VLOOKUP(G40,'02_Danh_muc'!$A$4:$C$19,3,FALSE),"")</x:f>
      </x:c>
      <x:c r="J40" s="47"/>
      <x:c r="K40" s="47"/>
      <x:c r="L40" s="47"/>
      <x:c r="M40" s="81"/>
      <x:c r="N40" s="47"/>
      <x:c r="O40" s="47"/>
      <x:c r="P40" s="47"/>
      <x:c r="Q40" s="47"/>
      <x:c r="R40" s="47"/>
      <x:c r="S40" s="47"/>
    </x:row>
    <x:row r="41" ht="15" hidden="0" customHeight="1">
      <x:c r="A41" s="47"/>
      <x:c r="B41" s="78"/>
      <x:c r="C41" s="139" t="str">
        <x:f>IF(B41="","",DATE(YEAR(B41),MONTH(B41),1))</x:f>
      </x:c>
      <x:c r="D41" s="47"/>
      <x:c r="E41" s="47"/>
      <x:c r="F41" s="47"/>
      <x:c r="G41" s="47"/>
      <x:c r="H41" s="140" t="str">
        <x:f>IFERROR(VLOOKUP(G41,'02_Danh_muc'!$A$4:$C$19,2,FALSE),"")</x:f>
      </x:c>
      <x:c r="I41" s="140" t="str">
        <x:f>IFERROR(VLOOKUP(G41,'02_Danh_muc'!$A$4:$C$19,3,FALSE),"")</x:f>
      </x:c>
      <x:c r="J41" s="47"/>
      <x:c r="K41" s="47"/>
      <x:c r="L41" s="47"/>
      <x:c r="M41" s="81"/>
      <x:c r="N41" s="47"/>
      <x:c r="O41" s="47"/>
      <x:c r="P41" s="47"/>
      <x:c r="Q41" s="47"/>
      <x:c r="R41" s="47"/>
      <x:c r="S41" s="47"/>
    </x:row>
    <x:row r="42" ht="15" hidden="0" customHeight="1">
      <x:c r="A42" s="47"/>
      <x:c r="B42" s="78"/>
      <x:c r="C42" s="139" t="str">
        <x:f>IF(B42="","",DATE(YEAR(B42),MONTH(B42),1))</x:f>
      </x:c>
      <x:c r="D42" s="47"/>
      <x:c r="E42" s="47"/>
      <x:c r="F42" s="47"/>
      <x:c r="G42" s="47"/>
      <x:c r="H42" s="140" t="str">
        <x:f>IFERROR(VLOOKUP(G42,'02_Danh_muc'!$A$4:$C$19,2,FALSE),"")</x:f>
      </x:c>
      <x:c r="I42" s="140" t="str">
        <x:f>IFERROR(VLOOKUP(G42,'02_Danh_muc'!$A$4:$C$19,3,FALSE),"")</x:f>
      </x:c>
      <x:c r="J42" s="47"/>
      <x:c r="K42" s="47"/>
      <x:c r="L42" s="47"/>
      <x:c r="M42" s="81"/>
      <x:c r="N42" s="47"/>
      <x:c r="O42" s="47"/>
      <x:c r="P42" s="47"/>
      <x:c r="Q42" s="47"/>
      <x:c r="R42" s="47"/>
      <x:c r="S42" s="47"/>
    </x:row>
    <x:row r="43" ht="15" hidden="0" customHeight="1">
      <x:c r="A43" s="47"/>
      <x:c r="B43" s="78"/>
      <x:c r="C43" s="139" t="str">
        <x:f>IF(B43="","",DATE(YEAR(B43),MONTH(B43),1))</x:f>
      </x:c>
      <x:c r="D43" s="47"/>
      <x:c r="E43" s="47"/>
      <x:c r="F43" s="47"/>
      <x:c r="G43" s="47"/>
      <x:c r="H43" s="140" t="str">
        <x:f>IFERROR(VLOOKUP(G43,'02_Danh_muc'!$A$4:$C$19,2,FALSE),"")</x:f>
      </x:c>
      <x:c r="I43" s="140" t="str">
        <x:f>IFERROR(VLOOKUP(G43,'02_Danh_muc'!$A$4:$C$19,3,FALSE),"")</x:f>
      </x:c>
      <x:c r="J43" s="47"/>
      <x:c r="K43" s="47"/>
      <x:c r="L43" s="47"/>
      <x:c r="M43" s="81"/>
      <x:c r="N43" s="47"/>
      <x:c r="O43" s="47"/>
      <x:c r="P43" s="47"/>
      <x:c r="Q43" s="47"/>
      <x:c r="R43" s="47"/>
      <x:c r="S43" s="47"/>
    </x:row>
    <x:row r="44" ht="15" hidden="0" customHeight="1">
      <x:c r="A44" s="47"/>
      <x:c r="B44" s="78"/>
      <x:c r="C44" s="139" t="str">
        <x:f>IF(B44="","",DATE(YEAR(B44),MONTH(B44),1))</x:f>
      </x:c>
      <x:c r="D44" s="47"/>
      <x:c r="E44" s="47"/>
      <x:c r="F44" s="47"/>
      <x:c r="G44" s="47"/>
      <x:c r="H44" s="140" t="str">
        <x:f>IFERROR(VLOOKUP(G44,'02_Danh_muc'!$A$4:$C$19,2,FALSE),"")</x:f>
      </x:c>
      <x:c r="I44" s="140" t="str">
        <x:f>IFERROR(VLOOKUP(G44,'02_Danh_muc'!$A$4:$C$19,3,FALSE),"")</x:f>
      </x:c>
      <x:c r="J44" s="47"/>
      <x:c r="K44" s="47"/>
      <x:c r="L44" s="47"/>
      <x:c r="M44" s="81"/>
      <x:c r="N44" s="47"/>
      <x:c r="O44" s="47"/>
      <x:c r="P44" s="47"/>
      <x:c r="Q44" s="47"/>
      <x:c r="R44" s="47"/>
      <x:c r="S44" s="47"/>
    </x:row>
    <x:row r="45" ht="15" hidden="0" customHeight="1">
      <x:c r="A45" s="47"/>
      <x:c r="B45" s="78"/>
      <x:c r="C45" s="139" t="str">
        <x:f>IF(B45="","",DATE(YEAR(B45),MONTH(B45),1))</x:f>
      </x:c>
      <x:c r="D45" s="47"/>
      <x:c r="E45" s="47"/>
      <x:c r="F45" s="47"/>
      <x:c r="G45" s="47"/>
      <x:c r="H45" s="140" t="str">
        <x:f>IFERROR(VLOOKUP(G45,'02_Danh_muc'!$A$4:$C$19,2,FALSE),"")</x:f>
      </x:c>
      <x:c r="I45" s="140" t="str">
        <x:f>IFERROR(VLOOKUP(G45,'02_Danh_muc'!$A$4:$C$19,3,FALSE),"")</x:f>
      </x:c>
      <x:c r="J45" s="47"/>
      <x:c r="K45" s="47"/>
      <x:c r="L45" s="47"/>
      <x:c r="M45" s="81"/>
      <x:c r="N45" s="47"/>
      <x:c r="O45" s="47"/>
      <x:c r="P45" s="47"/>
      <x:c r="Q45" s="47"/>
      <x:c r="R45" s="47"/>
      <x:c r="S45" s="47"/>
    </x:row>
    <x:row r="46" ht="15" hidden="0" customHeight="1">
      <x:c r="A46" s="47"/>
      <x:c r="B46" s="78"/>
      <x:c r="C46" s="139" t="str">
        <x:f>IF(B46="","",DATE(YEAR(B46),MONTH(B46),1))</x:f>
      </x:c>
      <x:c r="D46" s="47"/>
      <x:c r="E46" s="47"/>
      <x:c r="F46" s="47"/>
      <x:c r="G46" s="47"/>
      <x:c r="H46" s="140" t="str">
        <x:f>IFERROR(VLOOKUP(G46,'02_Danh_muc'!$A$4:$C$19,2,FALSE),"")</x:f>
      </x:c>
      <x:c r="I46" s="140" t="str">
        <x:f>IFERROR(VLOOKUP(G46,'02_Danh_muc'!$A$4:$C$19,3,FALSE),"")</x:f>
      </x:c>
      <x:c r="J46" s="47"/>
      <x:c r="K46" s="47"/>
      <x:c r="L46" s="47"/>
      <x:c r="M46" s="81"/>
      <x:c r="N46" s="47"/>
      <x:c r="O46" s="47"/>
      <x:c r="P46" s="47"/>
      <x:c r="Q46" s="47"/>
      <x:c r="R46" s="47"/>
      <x:c r="S46" s="47"/>
    </x:row>
    <x:row r="47" ht="15" hidden="0" customHeight="1">
      <x:c r="A47" s="47"/>
      <x:c r="B47" s="78"/>
      <x:c r="C47" s="139" t="str">
        <x:f>IF(B47="","",DATE(YEAR(B47),MONTH(B47),1))</x:f>
      </x:c>
      <x:c r="D47" s="47"/>
      <x:c r="E47" s="47"/>
      <x:c r="F47" s="47"/>
      <x:c r="G47" s="47"/>
      <x:c r="H47" s="140" t="str">
        <x:f>IFERROR(VLOOKUP(G47,'02_Danh_muc'!$A$4:$C$19,2,FALSE),"")</x:f>
      </x:c>
      <x:c r="I47" s="140" t="str">
        <x:f>IFERROR(VLOOKUP(G47,'02_Danh_muc'!$A$4:$C$19,3,FALSE),"")</x:f>
      </x:c>
      <x:c r="J47" s="47"/>
      <x:c r="K47" s="47"/>
      <x:c r="L47" s="47"/>
      <x:c r="M47" s="81"/>
      <x:c r="N47" s="47"/>
      <x:c r="O47" s="47"/>
      <x:c r="P47" s="47"/>
      <x:c r="Q47" s="47"/>
      <x:c r="R47" s="47"/>
      <x:c r="S47" s="47"/>
    </x:row>
    <x:row r="48" ht="15" hidden="0" customHeight="1">
      <x:c r="A48" s="47"/>
      <x:c r="B48" s="78"/>
      <x:c r="C48" s="139" t="str">
        <x:f>IF(B48="","",DATE(YEAR(B48),MONTH(B48),1))</x:f>
      </x:c>
      <x:c r="D48" s="47"/>
      <x:c r="E48" s="47"/>
      <x:c r="F48" s="47"/>
      <x:c r="G48" s="47"/>
      <x:c r="H48" s="140" t="str">
        <x:f>IFERROR(VLOOKUP(G48,'02_Danh_muc'!$A$4:$C$19,2,FALSE),"")</x:f>
      </x:c>
      <x:c r="I48" s="140" t="str">
        <x:f>IFERROR(VLOOKUP(G48,'02_Danh_muc'!$A$4:$C$19,3,FALSE),"")</x:f>
      </x:c>
      <x:c r="J48" s="47"/>
      <x:c r="K48" s="47"/>
      <x:c r="L48" s="47"/>
      <x:c r="M48" s="81"/>
      <x:c r="N48" s="47"/>
      <x:c r="O48" s="47"/>
      <x:c r="P48" s="47"/>
      <x:c r="Q48" s="47"/>
      <x:c r="R48" s="47"/>
      <x:c r="S48" s="47"/>
    </x:row>
    <x:row r="49" ht="15" hidden="0" customHeight="1">
      <x:c r="A49" s="47"/>
      <x:c r="B49" s="78"/>
      <x:c r="C49" s="139" t="str">
        <x:f>IF(B49="","",DATE(YEAR(B49),MONTH(B49),1))</x:f>
      </x:c>
      <x:c r="D49" s="47"/>
      <x:c r="E49" s="47"/>
      <x:c r="F49" s="47"/>
      <x:c r="G49" s="47"/>
      <x:c r="H49" s="140" t="str">
        <x:f>IFERROR(VLOOKUP(G49,'02_Danh_muc'!$A$4:$C$19,2,FALSE),"")</x:f>
      </x:c>
      <x:c r="I49" s="140" t="str">
        <x:f>IFERROR(VLOOKUP(G49,'02_Danh_muc'!$A$4:$C$19,3,FALSE),"")</x:f>
      </x:c>
      <x:c r="J49" s="47"/>
      <x:c r="K49" s="47"/>
      <x:c r="L49" s="47"/>
      <x:c r="M49" s="81"/>
      <x:c r="N49" s="47"/>
      <x:c r="O49" s="47"/>
      <x:c r="P49" s="47"/>
      <x:c r="Q49" s="47"/>
      <x:c r="R49" s="47"/>
      <x:c r="S49" s="47"/>
    </x:row>
    <x:row r="50" ht="15" hidden="0" customHeight="1">
      <x:c r="A50" s="47"/>
      <x:c r="B50" s="78"/>
      <x:c r="C50" s="139" t="str">
        <x:f>IF(B50="","",DATE(YEAR(B50),MONTH(B50),1))</x:f>
      </x:c>
      <x:c r="D50" s="47"/>
      <x:c r="E50" s="47"/>
      <x:c r="F50" s="47"/>
      <x:c r="G50" s="47"/>
      <x:c r="H50" s="140" t="str">
        <x:f>IFERROR(VLOOKUP(G50,'02_Danh_muc'!$A$4:$C$19,2,FALSE),"")</x:f>
      </x:c>
      <x:c r="I50" s="140" t="str">
        <x:f>IFERROR(VLOOKUP(G50,'02_Danh_muc'!$A$4:$C$19,3,FALSE),"")</x:f>
      </x:c>
      <x:c r="J50" s="47"/>
      <x:c r="K50" s="47"/>
      <x:c r="L50" s="47"/>
      <x:c r="M50" s="81"/>
      <x:c r="N50" s="47"/>
      <x:c r="O50" s="47"/>
      <x:c r="P50" s="47"/>
      <x:c r="Q50" s="47"/>
      <x:c r="R50" s="47"/>
      <x:c r="S50" s="47"/>
    </x:row>
    <x:row r="51" ht="15" hidden="0" customHeight="1">
      <x:c r="A51" s="47"/>
      <x:c r="B51" s="78"/>
      <x:c r="C51" s="139" t="str">
        <x:f>IF(B51="","",DATE(YEAR(B51),MONTH(B51),1))</x:f>
      </x:c>
      <x:c r="D51" s="47"/>
      <x:c r="E51" s="47"/>
      <x:c r="F51" s="47"/>
      <x:c r="G51" s="47"/>
      <x:c r="H51" s="140" t="str">
        <x:f>IFERROR(VLOOKUP(G51,'02_Danh_muc'!$A$4:$C$19,2,FALSE),"")</x:f>
      </x:c>
      <x:c r="I51" s="140" t="str">
        <x:f>IFERROR(VLOOKUP(G51,'02_Danh_muc'!$A$4:$C$19,3,FALSE),"")</x:f>
      </x:c>
      <x:c r="J51" s="47"/>
      <x:c r="K51" s="47"/>
      <x:c r="L51" s="47"/>
      <x:c r="M51" s="81"/>
      <x:c r="N51" s="47"/>
      <x:c r="O51" s="47"/>
      <x:c r="P51" s="47"/>
      <x:c r="Q51" s="47"/>
      <x:c r="R51" s="47"/>
      <x:c r="S51" s="47"/>
    </x:row>
    <x:row r="52" ht="15" hidden="0" customHeight="1">
      <x:c r="A52" s="47"/>
      <x:c r="B52" s="78"/>
      <x:c r="C52" s="139" t="str">
        <x:f>IF(B52="","",DATE(YEAR(B52),MONTH(B52),1))</x:f>
      </x:c>
      <x:c r="D52" s="47"/>
      <x:c r="E52" s="47"/>
      <x:c r="F52" s="47"/>
      <x:c r="G52" s="47"/>
      <x:c r="H52" s="140" t="str">
        <x:f>IFERROR(VLOOKUP(G52,'02_Danh_muc'!$A$4:$C$19,2,FALSE),"")</x:f>
      </x:c>
      <x:c r="I52" s="140" t="str">
        <x:f>IFERROR(VLOOKUP(G52,'02_Danh_muc'!$A$4:$C$19,3,FALSE),"")</x:f>
      </x:c>
      <x:c r="J52" s="47"/>
      <x:c r="K52" s="47"/>
      <x:c r="L52" s="47"/>
      <x:c r="M52" s="81"/>
      <x:c r="N52" s="47"/>
      <x:c r="O52" s="47"/>
      <x:c r="P52" s="47"/>
      <x:c r="Q52" s="47"/>
      <x:c r="R52" s="47"/>
      <x:c r="S52" s="47"/>
    </x:row>
    <x:row r="53" ht="15" hidden="0" customHeight="1">
      <x:c r="A53" s="47"/>
      <x:c r="B53" s="78"/>
      <x:c r="C53" s="139" t="str">
        <x:f>IF(B53="","",DATE(YEAR(B53),MONTH(B53),1))</x:f>
      </x:c>
      <x:c r="D53" s="47"/>
      <x:c r="E53" s="47"/>
      <x:c r="F53" s="47"/>
      <x:c r="G53" s="47"/>
      <x:c r="H53" s="140" t="str">
        <x:f>IFERROR(VLOOKUP(G53,'02_Danh_muc'!$A$4:$C$19,2,FALSE),"")</x:f>
      </x:c>
      <x:c r="I53" s="140" t="str">
        <x:f>IFERROR(VLOOKUP(G53,'02_Danh_muc'!$A$4:$C$19,3,FALSE),"")</x:f>
      </x:c>
      <x:c r="J53" s="47"/>
      <x:c r="K53" s="47"/>
      <x:c r="L53" s="47"/>
      <x:c r="M53" s="81"/>
      <x:c r="N53" s="47"/>
      <x:c r="O53" s="47"/>
      <x:c r="P53" s="47"/>
      <x:c r="Q53" s="47"/>
      <x:c r="R53" s="47"/>
      <x:c r="S53" s="47"/>
    </x:row>
    <x:row r="54" ht="15" hidden="0" customHeight="1">
      <x:c r="A54" s="47"/>
      <x:c r="B54" s="78"/>
      <x:c r="C54" s="139" t="str">
        <x:f>IF(B54="","",DATE(YEAR(B54),MONTH(B54),1))</x:f>
      </x:c>
      <x:c r="D54" s="47"/>
      <x:c r="E54" s="47"/>
      <x:c r="F54" s="47"/>
      <x:c r="G54" s="47"/>
      <x:c r="H54" s="140" t="str">
        <x:f>IFERROR(VLOOKUP(G54,'02_Danh_muc'!$A$4:$C$19,2,FALSE),"")</x:f>
      </x:c>
      <x:c r="I54" s="140" t="str">
        <x:f>IFERROR(VLOOKUP(G54,'02_Danh_muc'!$A$4:$C$19,3,FALSE),"")</x:f>
      </x:c>
      <x:c r="J54" s="47"/>
      <x:c r="K54" s="47"/>
      <x:c r="L54" s="47"/>
      <x:c r="M54" s="81"/>
      <x:c r="N54" s="47"/>
      <x:c r="O54" s="47"/>
      <x:c r="P54" s="47"/>
      <x:c r="Q54" s="47"/>
      <x:c r="R54" s="47"/>
      <x:c r="S54" s="47"/>
    </x:row>
    <x:row r="55" ht="15" hidden="0" customHeight="1">
      <x:c r="A55" s="47"/>
      <x:c r="B55" s="78"/>
      <x:c r="C55" s="139" t="str">
        <x:f>IF(B55="","",DATE(YEAR(B55),MONTH(B55),1))</x:f>
      </x:c>
      <x:c r="D55" s="47"/>
      <x:c r="E55" s="47"/>
      <x:c r="F55" s="47"/>
      <x:c r="G55" s="47"/>
      <x:c r="H55" s="140" t="str">
        <x:f>IFERROR(VLOOKUP(G55,'02_Danh_muc'!$A$4:$C$19,2,FALSE),"")</x:f>
      </x:c>
      <x:c r="I55" s="140" t="str">
        <x:f>IFERROR(VLOOKUP(G55,'02_Danh_muc'!$A$4:$C$19,3,FALSE),"")</x:f>
      </x:c>
      <x:c r="J55" s="47"/>
      <x:c r="K55" s="47"/>
      <x:c r="L55" s="47"/>
      <x:c r="M55" s="81"/>
      <x:c r="N55" s="47"/>
      <x:c r="O55" s="47"/>
      <x:c r="P55" s="47"/>
      <x:c r="Q55" s="47"/>
      <x:c r="R55" s="47"/>
      <x:c r="S55" s="47"/>
    </x:row>
    <x:row r="56" ht="15" hidden="0" customHeight="1">
      <x:c r="A56" s="47"/>
      <x:c r="B56" s="78"/>
      <x:c r="C56" s="139" t="str">
        <x:f>IF(B56="","",DATE(YEAR(B56),MONTH(B56),1))</x:f>
      </x:c>
      <x:c r="D56" s="47"/>
      <x:c r="E56" s="47"/>
      <x:c r="F56" s="47"/>
      <x:c r="G56" s="47"/>
      <x:c r="H56" s="140" t="str">
        <x:f>IFERROR(VLOOKUP(G56,'02_Danh_muc'!$A$4:$C$19,2,FALSE),"")</x:f>
      </x:c>
      <x:c r="I56" s="140" t="str">
        <x:f>IFERROR(VLOOKUP(G56,'02_Danh_muc'!$A$4:$C$19,3,FALSE),"")</x:f>
      </x:c>
      <x:c r="J56" s="47"/>
      <x:c r="K56" s="47"/>
      <x:c r="L56" s="47"/>
      <x:c r="M56" s="81"/>
      <x:c r="N56" s="47"/>
      <x:c r="O56" s="47"/>
      <x:c r="P56" s="47"/>
      <x:c r="Q56" s="47"/>
      <x:c r="R56" s="47"/>
      <x:c r="S56" s="47"/>
    </x:row>
    <x:row r="57" ht="15" hidden="0" customHeight="1">
      <x:c r="A57" s="47"/>
      <x:c r="B57" s="78"/>
      <x:c r="C57" s="139" t="str">
        <x:f>IF(B57="","",DATE(YEAR(B57),MONTH(B57),1))</x:f>
      </x:c>
      <x:c r="D57" s="47"/>
      <x:c r="E57" s="47"/>
      <x:c r="F57" s="47"/>
      <x:c r="G57" s="47"/>
      <x:c r="H57" s="140" t="str">
        <x:f>IFERROR(VLOOKUP(G57,'02_Danh_muc'!$A$4:$C$19,2,FALSE),"")</x:f>
      </x:c>
      <x:c r="I57" s="140" t="str">
        <x:f>IFERROR(VLOOKUP(G57,'02_Danh_muc'!$A$4:$C$19,3,FALSE),"")</x:f>
      </x:c>
      <x:c r="J57" s="47"/>
      <x:c r="K57" s="47"/>
      <x:c r="L57" s="47"/>
      <x:c r="M57" s="81"/>
      <x:c r="N57" s="47"/>
      <x:c r="O57" s="47"/>
      <x:c r="P57" s="47"/>
      <x:c r="Q57" s="47"/>
      <x:c r="R57" s="47"/>
      <x:c r="S57" s="47"/>
    </x:row>
    <x:row r="58" ht="15" hidden="0" customHeight="1">
      <x:c r="A58" s="47"/>
      <x:c r="B58" s="78"/>
      <x:c r="C58" s="139" t="str">
        <x:f>IF(B58="","",DATE(YEAR(B58),MONTH(B58),1))</x:f>
      </x:c>
      <x:c r="D58" s="47"/>
      <x:c r="E58" s="47"/>
      <x:c r="F58" s="47"/>
      <x:c r="G58" s="47"/>
      <x:c r="H58" s="140" t="str">
        <x:f>IFERROR(VLOOKUP(G58,'02_Danh_muc'!$A$4:$C$19,2,FALSE),"")</x:f>
      </x:c>
      <x:c r="I58" s="140" t="str">
        <x:f>IFERROR(VLOOKUP(G58,'02_Danh_muc'!$A$4:$C$19,3,FALSE),"")</x:f>
      </x:c>
      <x:c r="J58" s="47"/>
      <x:c r="K58" s="47"/>
      <x:c r="L58" s="47"/>
      <x:c r="M58" s="81"/>
      <x:c r="N58" s="47"/>
      <x:c r="O58" s="47"/>
      <x:c r="P58" s="47"/>
      <x:c r="Q58" s="47"/>
      <x:c r="R58" s="47"/>
      <x:c r="S58" s="47"/>
    </x:row>
    <x:row r="59" ht="15" hidden="0" customHeight="1">
      <x:c r="A59" s="47"/>
      <x:c r="B59" s="78"/>
      <x:c r="C59" s="139" t="str">
        <x:f>IF(B59="","",DATE(YEAR(B59),MONTH(B59),1))</x:f>
      </x:c>
      <x:c r="D59" s="47"/>
      <x:c r="E59" s="47"/>
      <x:c r="F59" s="47"/>
      <x:c r="G59" s="47"/>
      <x:c r="H59" s="140" t="str">
        <x:f>IFERROR(VLOOKUP(G59,'02_Danh_muc'!$A$4:$C$19,2,FALSE),"")</x:f>
      </x:c>
      <x:c r="I59" s="140" t="str">
        <x:f>IFERROR(VLOOKUP(G59,'02_Danh_muc'!$A$4:$C$19,3,FALSE),"")</x:f>
      </x:c>
      <x:c r="J59" s="47"/>
      <x:c r="K59" s="47"/>
      <x:c r="L59" s="47"/>
      <x:c r="M59" s="81"/>
      <x:c r="N59" s="47"/>
      <x:c r="O59" s="47"/>
      <x:c r="P59" s="47"/>
      <x:c r="Q59" s="47"/>
      <x:c r="R59" s="47"/>
      <x:c r="S59" s="47"/>
    </x:row>
    <x:row r="60" ht="15" hidden="0" customHeight="1">
      <x:c r="A60" s="47"/>
      <x:c r="B60" s="78"/>
      <x:c r="C60" s="139" t="str">
        <x:f>IF(B60="","",DATE(YEAR(B60),MONTH(B60),1))</x:f>
      </x:c>
      <x:c r="D60" s="47"/>
      <x:c r="E60" s="47"/>
      <x:c r="F60" s="47"/>
      <x:c r="G60" s="47"/>
      <x:c r="H60" s="140" t="str">
        <x:f>IFERROR(VLOOKUP(G60,'02_Danh_muc'!$A$4:$C$19,2,FALSE),"")</x:f>
      </x:c>
      <x:c r="I60" s="140" t="str">
        <x:f>IFERROR(VLOOKUP(G60,'02_Danh_muc'!$A$4:$C$19,3,FALSE),"")</x:f>
      </x:c>
      <x:c r="J60" s="47"/>
      <x:c r="K60" s="47"/>
      <x:c r="L60" s="47"/>
      <x:c r="M60" s="81"/>
      <x:c r="N60" s="47"/>
      <x:c r="O60" s="47"/>
      <x:c r="P60" s="47"/>
      <x:c r="Q60" s="47"/>
      <x:c r="R60" s="47"/>
      <x:c r="S60" s="47"/>
    </x:row>
    <x:row r="61">
      <x:c r="A61" s="47"/>
      <x:c r="B61" s="78"/>
      <x:c r="C61" s="139" t="str">
        <x:f>IF(B61="","",DATE(YEAR(B61),MONTH(B61),1))</x:f>
      </x:c>
      <x:c r="D61" s="47"/>
      <x:c r="E61" s="47"/>
      <x:c r="F61" s="47"/>
      <x:c r="G61" s="47"/>
      <x:c r="H61" s="140" t="str">
        <x:f>IFERROR(VLOOKUP(G61,'02_Danh_muc'!$A$4:$C$19,2,FALSE),"")</x:f>
      </x:c>
      <x:c r="I61" s="140" t="str">
        <x:f>IFERROR(VLOOKUP(G61,'02_Danh_muc'!$A$4:$C$19,3,FALSE),"")</x:f>
      </x:c>
      <x:c r="J61" s="47"/>
      <x:c r="K61" s="47"/>
      <x:c r="L61" s="47"/>
      <x:c r="M61" s="81"/>
      <x:c r="N61" s="47"/>
      <x:c r="O61" s="47"/>
      <x:c r="P61" s="47"/>
      <x:c r="Q61" s="47"/>
      <x:c r="R61" s="47"/>
      <x:c r="S61" s="47"/>
    </x:row>
    <x:row r="62">
      <x:c r="A62" s="47"/>
      <x:c r="B62" s="78"/>
      <x:c r="C62" s="139" t="str">
        <x:f>IF(B62="","",DATE(YEAR(B62),MONTH(B62),1))</x:f>
      </x:c>
      <x:c r="D62" s="47"/>
      <x:c r="E62" s="47"/>
      <x:c r="F62" s="47"/>
      <x:c r="G62" s="47"/>
      <x:c r="H62" s="140" t="str">
        <x:f>IFERROR(VLOOKUP(G62,'02_Danh_muc'!$A$4:$C$19,2,FALSE),"")</x:f>
      </x:c>
      <x:c r="I62" s="140" t="str">
        <x:f>IFERROR(VLOOKUP(G62,'02_Danh_muc'!$A$4:$C$19,3,FALSE),"")</x:f>
      </x:c>
      <x:c r="J62" s="47"/>
      <x:c r="K62" s="47"/>
      <x:c r="L62" s="47"/>
      <x:c r="M62" s="81"/>
      <x:c r="N62" s="47"/>
      <x:c r="O62" s="47"/>
      <x:c r="P62" s="47"/>
      <x:c r="Q62" s="47"/>
      <x:c r="R62" s="47"/>
      <x:c r="S62" s="47"/>
    </x:row>
    <x:row r="63">
      <x:c r="A63" s="47"/>
      <x:c r="B63" s="78"/>
      <x:c r="C63" s="139" t="str">
        <x:f>IF(B63="","",DATE(YEAR(B63),MONTH(B63),1))</x:f>
      </x:c>
      <x:c r="D63" s="47"/>
      <x:c r="E63" s="47"/>
      <x:c r="F63" s="47"/>
      <x:c r="G63" s="47"/>
      <x:c r="H63" s="140" t="str">
        <x:f>IFERROR(VLOOKUP(G63,'02_Danh_muc'!$A$4:$C$19,2,FALSE),"")</x:f>
      </x:c>
      <x:c r="I63" s="140" t="str">
        <x:f>IFERROR(VLOOKUP(G63,'02_Danh_muc'!$A$4:$C$19,3,FALSE),"")</x:f>
      </x:c>
      <x:c r="J63" s="47"/>
      <x:c r="K63" s="47"/>
      <x:c r="L63" s="47"/>
      <x:c r="M63" s="81"/>
      <x:c r="N63" s="47"/>
      <x:c r="O63" s="47"/>
      <x:c r="P63" s="47"/>
      <x:c r="Q63" s="47"/>
      <x:c r="R63" s="47"/>
      <x:c r="S63" s="47"/>
    </x:row>
    <x:row r="64">
      <x:c r="A64" s="47"/>
      <x:c r="B64" s="78"/>
      <x:c r="C64" s="139" t="str">
        <x:f>IF(B64="","",DATE(YEAR(B64),MONTH(B64),1))</x:f>
      </x:c>
      <x:c r="D64" s="47"/>
      <x:c r="E64" s="47"/>
      <x:c r="F64" s="47"/>
      <x:c r="G64" s="47"/>
      <x:c r="H64" s="140" t="str">
        <x:f>IFERROR(VLOOKUP(G64,'02_Danh_muc'!$A$4:$C$19,2,FALSE),"")</x:f>
      </x:c>
      <x:c r="I64" s="140" t="str">
        <x:f>IFERROR(VLOOKUP(G64,'02_Danh_muc'!$A$4:$C$19,3,FALSE),"")</x:f>
      </x:c>
      <x:c r="J64" s="47"/>
      <x:c r="K64" s="47"/>
      <x:c r="L64" s="47"/>
      <x:c r="M64" s="81"/>
      <x:c r="N64" s="47"/>
      <x:c r="O64" s="47"/>
      <x:c r="P64" s="47"/>
      <x:c r="Q64" s="47"/>
      <x:c r="R64" s="47"/>
      <x:c r="S64" s="47"/>
    </x:row>
    <x:row r="65">
      <x:c r="A65" s="47"/>
      <x:c r="B65" s="78"/>
      <x:c r="C65" s="139" t="str">
        <x:f>IF(B65="","",DATE(YEAR(B65),MONTH(B65),1))</x:f>
      </x:c>
      <x:c r="D65" s="47"/>
      <x:c r="E65" s="47"/>
      <x:c r="F65" s="47"/>
      <x:c r="G65" s="47"/>
      <x:c r="H65" s="140" t="str">
        <x:f>IFERROR(VLOOKUP(G65,'02_Danh_muc'!$A$4:$C$19,2,FALSE),"")</x:f>
      </x:c>
      <x:c r="I65" s="140" t="str">
        <x:f>IFERROR(VLOOKUP(G65,'02_Danh_muc'!$A$4:$C$19,3,FALSE),"")</x:f>
      </x:c>
      <x:c r="J65" s="47"/>
      <x:c r="K65" s="47"/>
      <x:c r="L65" s="47"/>
      <x:c r="M65" s="81"/>
      <x:c r="N65" s="47"/>
      <x:c r="O65" s="47"/>
      <x:c r="P65" s="47"/>
      <x:c r="Q65" s="47"/>
      <x:c r="R65" s="47"/>
      <x:c r="S65" s="47"/>
    </x:row>
    <x:row r="66">
      <x:c r="A66" s="47"/>
      <x:c r="B66" s="78"/>
      <x:c r="C66" s="139" t="str">
        <x:f>IF(B66="","",DATE(YEAR(B66),MONTH(B66),1))</x:f>
      </x:c>
      <x:c r="D66" s="47"/>
      <x:c r="E66" s="47"/>
      <x:c r="F66" s="47"/>
      <x:c r="G66" s="47"/>
      <x:c r="H66" s="140" t="str">
        <x:f>IFERROR(VLOOKUP(G66,'02_Danh_muc'!$A$4:$C$19,2,FALSE),"")</x:f>
      </x:c>
      <x:c r="I66" s="140" t="str">
        <x:f>IFERROR(VLOOKUP(G66,'02_Danh_muc'!$A$4:$C$19,3,FALSE),"")</x:f>
      </x:c>
      <x:c r="J66" s="47"/>
      <x:c r="K66" s="47"/>
      <x:c r="L66" s="47"/>
      <x:c r="M66" s="81"/>
      <x:c r="N66" s="47"/>
      <x:c r="O66" s="47"/>
      <x:c r="P66" s="47"/>
      <x:c r="Q66" s="47"/>
      <x:c r="R66" s="47"/>
      <x:c r="S66" s="47"/>
    </x:row>
    <x:row r="67">
      <x:c r="A67" s="47"/>
      <x:c r="B67" s="78"/>
      <x:c r="C67" s="139" t="str">
        <x:f>IF(B67="","",DATE(YEAR(B67),MONTH(B67),1))</x:f>
      </x:c>
      <x:c r="D67" s="47"/>
      <x:c r="E67" s="47"/>
      <x:c r="F67" s="47"/>
      <x:c r="G67" s="47"/>
      <x:c r="H67" s="140" t="str">
        <x:f>IFERROR(VLOOKUP(G67,'02_Danh_muc'!$A$4:$C$19,2,FALSE),"")</x:f>
      </x:c>
      <x:c r="I67" s="140" t="str">
        <x:f>IFERROR(VLOOKUP(G67,'02_Danh_muc'!$A$4:$C$19,3,FALSE),"")</x:f>
      </x:c>
      <x:c r="J67" s="47"/>
      <x:c r="K67" s="47"/>
      <x:c r="L67" s="47"/>
      <x:c r="M67" s="81"/>
      <x:c r="N67" s="47"/>
      <x:c r="O67" s="47"/>
      <x:c r="P67" s="47"/>
      <x:c r="Q67" s="47"/>
      <x:c r="R67" s="47"/>
      <x:c r="S67" s="47"/>
    </x:row>
    <x:row r="68">
      <x:c r="A68" s="47"/>
      <x:c r="B68" s="78"/>
      <x:c r="C68" s="139" t="str">
        <x:f>IF(B68="","",DATE(YEAR(B68),MONTH(B68),1))</x:f>
      </x:c>
      <x:c r="D68" s="47"/>
      <x:c r="E68" s="47"/>
      <x:c r="F68" s="47"/>
      <x:c r="G68" s="47"/>
      <x:c r="H68" s="140" t="str">
        <x:f>IFERROR(VLOOKUP(G68,'02_Danh_muc'!$A$4:$C$19,2,FALSE),"")</x:f>
      </x:c>
      <x:c r="I68" s="140" t="str">
        <x:f>IFERROR(VLOOKUP(G68,'02_Danh_muc'!$A$4:$C$19,3,FALSE),"")</x:f>
      </x:c>
      <x:c r="J68" s="47"/>
      <x:c r="K68" s="47"/>
      <x:c r="L68" s="47"/>
      <x:c r="M68" s="81"/>
      <x:c r="N68" s="47"/>
      <x:c r="O68" s="47"/>
      <x:c r="P68" s="47"/>
      <x:c r="Q68" s="47"/>
      <x:c r="R68" s="47"/>
      <x:c r="S68" s="47"/>
    </x:row>
    <x:row r="69">
      <x:c r="A69" s="47"/>
      <x:c r="B69" s="78"/>
      <x:c r="C69" s="139" t="str">
        <x:f>IF(B69="","",DATE(YEAR(B69),MONTH(B69),1))</x:f>
      </x:c>
      <x:c r="D69" s="47"/>
      <x:c r="E69" s="47"/>
      <x:c r="F69" s="47"/>
      <x:c r="G69" s="47"/>
      <x:c r="H69" s="140" t="str">
        <x:f>IFERROR(VLOOKUP(G69,'02_Danh_muc'!$A$4:$C$19,2,FALSE),"")</x:f>
      </x:c>
      <x:c r="I69" s="140" t="str">
        <x:f>IFERROR(VLOOKUP(G69,'02_Danh_muc'!$A$4:$C$19,3,FALSE),"")</x:f>
      </x:c>
      <x:c r="J69" s="47"/>
      <x:c r="K69" s="47"/>
      <x:c r="L69" s="47"/>
      <x:c r="M69" s="81"/>
      <x:c r="N69" s="47"/>
      <x:c r="O69" s="47"/>
      <x:c r="P69" s="47"/>
      <x:c r="Q69" s="47"/>
      <x:c r="R69" s="47"/>
      <x:c r="S69" s="47"/>
    </x:row>
    <x:row r="70">
      <x:c r="A70" s="47"/>
      <x:c r="B70" s="78"/>
      <x:c r="C70" s="139" t="str">
        <x:f>IF(B70="","",DATE(YEAR(B70),MONTH(B70),1))</x:f>
      </x:c>
      <x:c r="D70" s="47"/>
      <x:c r="E70" s="47"/>
      <x:c r="F70" s="47"/>
      <x:c r="G70" s="47"/>
      <x:c r="H70" s="140" t="str">
        <x:f>IFERROR(VLOOKUP(G70,'02_Danh_muc'!$A$4:$C$19,2,FALSE),"")</x:f>
      </x:c>
      <x:c r="I70" s="140" t="str">
        <x:f>IFERROR(VLOOKUP(G70,'02_Danh_muc'!$A$4:$C$19,3,FALSE),"")</x:f>
      </x:c>
      <x:c r="J70" s="47"/>
      <x:c r="K70" s="47"/>
      <x:c r="L70" s="47"/>
      <x:c r="M70" s="81"/>
      <x:c r="N70" s="47"/>
      <x:c r="O70" s="47"/>
      <x:c r="P70" s="47"/>
      <x:c r="Q70" s="47"/>
      <x:c r="R70" s="47"/>
      <x:c r="S70" s="47"/>
    </x:row>
    <x:row r="71">
      <x:c r="A71" s="47"/>
      <x:c r="B71" s="78"/>
      <x:c r="C71" s="139" t="str">
        <x:f>IF(B71="","",DATE(YEAR(B71),MONTH(B71),1))</x:f>
      </x:c>
      <x:c r="D71" s="47"/>
      <x:c r="E71" s="47"/>
      <x:c r="F71" s="47"/>
      <x:c r="G71" s="47"/>
      <x:c r="H71" s="140" t="str">
        <x:f>IFERROR(VLOOKUP(G71,'02_Danh_muc'!$A$4:$C$19,2,FALSE),"")</x:f>
      </x:c>
      <x:c r="I71" s="140" t="str">
        <x:f>IFERROR(VLOOKUP(G71,'02_Danh_muc'!$A$4:$C$19,3,FALSE),"")</x:f>
      </x:c>
      <x:c r="J71" s="47"/>
      <x:c r="K71" s="47"/>
      <x:c r="L71" s="47"/>
      <x:c r="M71" s="81"/>
      <x:c r="N71" s="47"/>
      <x:c r="O71" s="47"/>
      <x:c r="P71" s="47"/>
      <x:c r="Q71" s="47"/>
      <x:c r="R71" s="47"/>
      <x:c r="S71" s="47"/>
    </x:row>
    <x:row r="72">
      <x:c r="A72" s="47"/>
      <x:c r="B72" s="78"/>
      <x:c r="C72" s="139" t="str">
        <x:f>IF(B72="","",DATE(YEAR(B72),MONTH(B72),1))</x:f>
      </x:c>
      <x:c r="D72" s="47"/>
      <x:c r="E72" s="47"/>
      <x:c r="F72" s="47"/>
      <x:c r="G72" s="47"/>
      <x:c r="H72" s="140" t="str">
        <x:f>IFERROR(VLOOKUP(G72,'02_Danh_muc'!$A$4:$C$19,2,FALSE),"")</x:f>
      </x:c>
      <x:c r="I72" s="140" t="str">
        <x:f>IFERROR(VLOOKUP(G72,'02_Danh_muc'!$A$4:$C$19,3,FALSE),"")</x:f>
      </x:c>
      <x:c r="J72" s="47"/>
      <x:c r="K72" s="47"/>
      <x:c r="L72" s="47"/>
      <x:c r="M72" s="81"/>
      <x:c r="N72" s="47"/>
      <x:c r="O72" s="47"/>
      <x:c r="P72" s="47"/>
      <x:c r="Q72" s="47"/>
      <x:c r="R72" s="47"/>
      <x:c r="S72" s="47"/>
    </x:row>
    <x:row r="73">
      <x:c r="A73" s="47"/>
      <x:c r="B73" s="78"/>
      <x:c r="C73" s="139" t="str">
        <x:f>IF(B73="","",DATE(YEAR(B73),MONTH(B73),1))</x:f>
      </x:c>
      <x:c r="D73" s="47"/>
      <x:c r="E73" s="47"/>
      <x:c r="F73" s="47"/>
      <x:c r="G73" s="47"/>
      <x:c r="H73" s="140" t="str">
        <x:f>IFERROR(VLOOKUP(G73,'02_Danh_muc'!$A$4:$C$19,2,FALSE),"")</x:f>
      </x:c>
      <x:c r="I73" s="140" t="str">
        <x:f>IFERROR(VLOOKUP(G73,'02_Danh_muc'!$A$4:$C$19,3,FALSE),"")</x:f>
      </x:c>
      <x:c r="J73" s="47"/>
      <x:c r="K73" s="47"/>
      <x:c r="L73" s="47"/>
      <x:c r="M73" s="81"/>
      <x:c r="N73" s="47"/>
      <x:c r="O73" s="47"/>
      <x:c r="P73" s="47"/>
      <x:c r="Q73" s="47"/>
      <x:c r="R73" s="47"/>
      <x:c r="S73" s="47"/>
    </x:row>
    <x:row r="74">
      <x:c r="A74" s="47"/>
      <x:c r="B74" s="78"/>
      <x:c r="C74" s="139" t="str">
        <x:f>IF(B74="","",DATE(YEAR(B74),MONTH(B74),1))</x:f>
      </x:c>
      <x:c r="D74" s="47"/>
      <x:c r="E74" s="47"/>
      <x:c r="F74" s="47"/>
      <x:c r="G74" s="47"/>
      <x:c r="H74" s="140" t="str">
        <x:f>IFERROR(VLOOKUP(G74,'02_Danh_muc'!$A$4:$C$19,2,FALSE),"")</x:f>
      </x:c>
      <x:c r="I74" s="140" t="str">
        <x:f>IFERROR(VLOOKUP(G74,'02_Danh_muc'!$A$4:$C$19,3,FALSE),"")</x:f>
      </x:c>
      <x:c r="J74" s="47"/>
      <x:c r="K74" s="47"/>
      <x:c r="L74" s="47"/>
      <x:c r="M74" s="81"/>
      <x:c r="N74" s="47"/>
      <x:c r="O74" s="47"/>
      <x:c r="P74" s="47"/>
      <x:c r="Q74" s="47"/>
      <x:c r="R74" s="47"/>
      <x:c r="S74" s="47"/>
    </x:row>
    <x:row r="75">
      <x:c r="A75" s="47"/>
      <x:c r="B75" s="78"/>
      <x:c r="C75" s="139" t="str">
        <x:f>IF(B75="","",DATE(YEAR(B75),MONTH(B75),1))</x:f>
      </x:c>
      <x:c r="D75" s="47"/>
      <x:c r="E75" s="47"/>
      <x:c r="F75" s="47"/>
      <x:c r="G75" s="47"/>
      <x:c r="H75" s="140" t="str">
        <x:f>IFERROR(VLOOKUP(G75,'02_Danh_muc'!$A$4:$C$19,2,FALSE),"")</x:f>
      </x:c>
      <x:c r="I75" s="140" t="str">
        <x:f>IFERROR(VLOOKUP(G75,'02_Danh_muc'!$A$4:$C$19,3,FALSE),"")</x:f>
      </x:c>
      <x:c r="J75" s="47"/>
      <x:c r="K75" s="47"/>
      <x:c r="L75" s="47"/>
      <x:c r="M75" s="81"/>
      <x:c r="N75" s="47"/>
      <x:c r="O75" s="47"/>
      <x:c r="P75" s="47"/>
      <x:c r="Q75" s="47"/>
      <x:c r="R75" s="47"/>
      <x:c r="S75" s="47"/>
    </x:row>
    <x:row r="76">
      <x:c r="A76" s="47"/>
      <x:c r="B76" s="78"/>
      <x:c r="C76" s="139" t="str">
        <x:f>IF(B76="","",DATE(YEAR(B76),MONTH(B76),1))</x:f>
      </x:c>
      <x:c r="D76" s="47"/>
      <x:c r="E76" s="47"/>
      <x:c r="F76" s="47"/>
      <x:c r="G76" s="47"/>
      <x:c r="H76" s="140" t="str">
        <x:f>IFERROR(VLOOKUP(G76,'02_Danh_muc'!$A$4:$C$19,2,FALSE),"")</x:f>
      </x:c>
      <x:c r="I76" s="140" t="str">
        <x:f>IFERROR(VLOOKUP(G76,'02_Danh_muc'!$A$4:$C$19,3,FALSE),"")</x:f>
      </x:c>
      <x:c r="J76" s="47"/>
      <x:c r="K76" s="47"/>
      <x:c r="L76" s="47"/>
      <x:c r="M76" s="81"/>
      <x:c r="N76" s="47"/>
      <x:c r="O76" s="47"/>
      <x:c r="P76" s="47"/>
      <x:c r="Q76" s="47"/>
      <x:c r="R76" s="47"/>
      <x:c r="S76" s="47"/>
    </x:row>
    <x:row r="77">
      <x:c r="A77" s="47"/>
      <x:c r="B77" s="78"/>
      <x:c r="C77" s="139" t="str">
        <x:f>IF(B77="","",DATE(YEAR(B77),MONTH(B77),1))</x:f>
      </x:c>
      <x:c r="D77" s="47"/>
      <x:c r="E77" s="47"/>
      <x:c r="F77" s="47"/>
      <x:c r="G77" s="47"/>
      <x:c r="H77" s="140" t="str">
        <x:f>IFERROR(VLOOKUP(G77,'02_Danh_muc'!$A$4:$C$19,2,FALSE),"")</x:f>
      </x:c>
      <x:c r="I77" s="140" t="str">
        <x:f>IFERROR(VLOOKUP(G77,'02_Danh_muc'!$A$4:$C$19,3,FALSE),"")</x:f>
      </x:c>
      <x:c r="J77" s="47"/>
      <x:c r="K77" s="47"/>
      <x:c r="L77" s="47"/>
      <x:c r="M77" s="81"/>
      <x:c r="N77" s="47"/>
      <x:c r="O77" s="47"/>
      <x:c r="P77" s="47"/>
      <x:c r="Q77" s="47"/>
      <x:c r="R77" s="47"/>
      <x:c r="S77" s="47"/>
    </x:row>
    <x:row r="78">
      <x:c r="A78" s="47"/>
      <x:c r="B78" s="78"/>
      <x:c r="C78" s="139" t="str">
        <x:f>IF(B78="","",DATE(YEAR(B78),MONTH(B78),1))</x:f>
      </x:c>
      <x:c r="D78" s="47"/>
      <x:c r="E78" s="47"/>
      <x:c r="F78" s="47"/>
      <x:c r="G78" s="47"/>
      <x:c r="H78" s="140" t="str">
        <x:f>IFERROR(VLOOKUP(G78,'02_Danh_muc'!$A$4:$C$19,2,FALSE),"")</x:f>
      </x:c>
      <x:c r="I78" s="140" t="str">
        <x:f>IFERROR(VLOOKUP(G78,'02_Danh_muc'!$A$4:$C$19,3,FALSE),"")</x:f>
      </x:c>
      <x:c r="J78" s="47"/>
      <x:c r="K78" s="47"/>
      <x:c r="L78" s="47"/>
      <x:c r="M78" s="81"/>
      <x:c r="N78" s="47"/>
      <x:c r="O78" s="47"/>
      <x:c r="P78" s="47"/>
      <x:c r="Q78" s="47"/>
      <x:c r="R78" s="47"/>
      <x:c r="S78" s="47"/>
    </x:row>
    <x:row r="79">
      <x:c r="A79" s="47"/>
      <x:c r="B79" s="78"/>
      <x:c r="C79" s="139" t="str">
        <x:f>IF(B79="","",DATE(YEAR(B79),MONTH(B79),1))</x:f>
      </x:c>
      <x:c r="D79" s="47"/>
      <x:c r="E79" s="47"/>
      <x:c r="F79" s="47"/>
      <x:c r="G79" s="47"/>
      <x:c r="H79" s="140" t="str">
        <x:f>IFERROR(VLOOKUP(G79,'02_Danh_muc'!$A$4:$C$19,2,FALSE),"")</x:f>
      </x:c>
      <x:c r="I79" s="140" t="str">
        <x:f>IFERROR(VLOOKUP(G79,'02_Danh_muc'!$A$4:$C$19,3,FALSE),"")</x:f>
      </x:c>
      <x:c r="J79" s="47"/>
      <x:c r="K79" s="47"/>
      <x:c r="L79" s="47"/>
      <x:c r="M79" s="81"/>
      <x:c r="N79" s="47"/>
      <x:c r="O79" s="47"/>
      <x:c r="P79" s="47"/>
      <x:c r="Q79" s="47"/>
      <x:c r="R79" s="47"/>
      <x:c r="S79" s="47"/>
    </x:row>
    <x:row r="80">
      <x:c r="A80" s="47"/>
      <x:c r="B80" s="78"/>
      <x:c r="C80" s="139" t="str">
        <x:f>IF(B80="","",DATE(YEAR(B80),MONTH(B80),1))</x:f>
      </x:c>
      <x:c r="D80" s="47"/>
      <x:c r="E80" s="47"/>
      <x:c r="F80" s="47"/>
      <x:c r="G80" s="47"/>
      <x:c r="H80" s="140" t="str">
        <x:f>IFERROR(VLOOKUP(G80,'02_Danh_muc'!$A$4:$C$19,2,FALSE),"")</x:f>
      </x:c>
      <x:c r="I80" s="140" t="str">
        <x:f>IFERROR(VLOOKUP(G80,'02_Danh_muc'!$A$4:$C$19,3,FALSE),"")</x:f>
      </x:c>
      <x:c r="J80" s="47"/>
      <x:c r="K80" s="47"/>
      <x:c r="L80" s="47"/>
      <x:c r="M80" s="81"/>
      <x:c r="N80" s="47"/>
      <x:c r="O80" s="47"/>
      <x:c r="P80" s="47"/>
      <x:c r="Q80" s="47"/>
      <x:c r="R80" s="47"/>
      <x:c r="S80" s="47"/>
    </x:row>
    <x:row r="81">
      <x:c r="A81" s="47"/>
      <x:c r="B81" s="78"/>
      <x:c r="C81" s="139" t="str">
        <x:f>IF(B81="","",DATE(YEAR(B81),MONTH(B81),1))</x:f>
      </x:c>
      <x:c r="D81" s="47"/>
      <x:c r="E81" s="47"/>
      <x:c r="F81" s="47"/>
      <x:c r="G81" s="47"/>
      <x:c r="H81" s="140" t="str">
        <x:f>IFERROR(VLOOKUP(G81,'02_Danh_muc'!$A$4:$C$19,2,FALSE),"")</x:f>
      </x:c>
      <x:c r="I81" s="140" t="str">
        <x:f>IFERROR(VLOOKUP(G81,'02_Danh_muc'!$A$4:$C$19,3,FALSE),"")</x:f>
      </x:c>
      <x:c r="J81" s="47"/>
      <x:c r="K81" s="47"/>
      <x:c r="L81" s="47"/>
      <x:c r="M81" s="81"/>
      <x:c r="N81" s="47"/>
      <x:c r="O81" s="47"/>
      <x:c r="P81" s="47"/>
      <x:c r="Q81" s="47"/>
      <x:c r="R81" s="47"/>
      <x:c r="S81" s="47"/>
    </x:row>
    <x:row r="82">
      <x:c r="A82" s="47"/>
      <x:c r="B82" s="78"/>
      <x:c r="C82" s="139" t="str">
        <x:f>IF(B82="","",DATE(YEAR(B82),MONTH(B82),1))</x:f>
      </x:c>
      <x:c r="D82" s="47"/>
      <x:c r="E82" s="47"/>
      <x:c r="F82" s="47"/>
      <x:c r="G82" s="47"/>
      <x:c r="H82" s="140" t="str">
        <x:f>IFERROR(VLOOKUP(G82,'02_Danh_muc'!$A$4:$C$19,2,FALSE),"")</x:f>
      </x:c>
      <x:c r="I82" s="140" t="str">
        <x:f>IFERROR(VLOOKUP(G82,'02_Danh_muc'!$A$4:$C$19,3,FALSE),"")</x:f>
      </x:c>
      <x:c r="J82" s="47"/>
      <x:c r="K82" s="47"/>
      <x:c r="L82" s="47"/>
      <x:c r="M82" s="81"/>
      <x:c r="N82" s="47"/>
      <x:c r="O82" s="47"/>
      <x:c r="P82" s="47"/>
      <x:c r="Q82" s="47"/>
      <x:c r="R82" s="47"/>
      <x:c r="S82" s="47"/>
    </x:row>
    <x:row r="83">
      <x:c r="A83" s="47"/>
      <x:c r="B83" s="78"/>
      <x:c r="C83" s="139" t="str">
        <x:f>IF(B83="","",DATE(YEAR(B83),MONTH(B83),1))</x:f>
      </x:c>
      <x:c r="D83" s="47"/>
      <x:c r="E83" s="47"/>
      <x:c r="F83" s="47"/>
      <x:c r="G83" s="47"/>
      <x:c r="H83" s="140" t="str">
        <x:f>IFERROR(VLOOKUP(G83,'02_Danh_muc'!$A$4:$C$19,2,FALSE),"")</x:f>
      </x:c>
      <x:c r="I83" s="140" t="str">
        <x:f>IFERROR(VLOOKUP(G83,'02_Danh_muc'!$A$4:$C$19,3,FALSE),"")</x:f>
      </x:c>
      <x:c r="J83" s="47"/>
      <x:c r="K83" s="47"/>
      <x:c r="L83" s="47"/>
      <x:c r="M83" s="81"/>
      <x:c r="N83" s="47"/>
      <x:c r="O83" s="47"/>
      <x:c r="P83" s="47"/>
      <x:c r="Q83" s="47"/>
      <x:c r="R83" s="47"/>
      <x:c r="S83" s="47"/>
    </x:row>
    <x:row r="84">
      <x:c r="A84" s="47"/>
      <x:c r="B84" s="78"/>
      <x:c r="C84" s="139" t="str">
        <x:f>IF(B84="","",DATE(YEAR(B84),MONTH(B84),1))</x:f>
      </x:c>
      <x:c r="D84" s="47"/>
      <x:c r="E84" s="47"/>
      <x:c r="F84" s="47"/>
      <x:c r="G84" s="47"/>
      <x:c r="H84" s="140" t="str">
        <x:f>IFERROR(VLOOKUP(G84,'02_Danh_muc'!$A$4:$C$19,2,FALSE),"")</x:f>
      </x:c>
      <x:c r="I84" s="140" t="str">
        <x:f>IFERROR(VLOOKUP(G84,'02_Danh_muc'!$A$4:$C$19,3,FALSE),"")</x:f>
      </x:c>
      <x:c r="J84" s="47"/>
      <x:c r="K84" s="47"/>
      <x:c r="L84" s="47"/>
      <x:c r="M84" s="81"/>
      <x:c r="N84" s="47"/>
      <x:c r="O84" s="47"/>
      <x:c r="P84" s="47"/>
      <x:c r="Q84" s="47"/>
      <x:c r="R84" s="47"/>
      <x:c r="S84" s="47"/>
    </x:row>
    <x:row r="85">
      <x:c r="A85" s="47"/>
      <x:c r="B85" s="78"/>
      <x:c r="C85" s="139" t="str">
        <x:f>IF(B85="","",DATE(YEAR(B85),MONTH(B85),1))</x:f>
      </x:c>
      <x:c r="D85" s="47"/>
      <x:c r="E85" s="47"/>
      <x:c r="F85" s="47"/>
      <x:c r="G85" s="47"/>
      <x:c r="H85" s="140" t="str">
        <x:f>IFERROR(VLOOKUP(G85,'02_Danh_muc'!$A$4:$C$19,2,FALSE),"")</x:f>
      </x:c>
      <x:c r="I85" s="140" t="str">
        <x:f>IFERROR(VLOOKUP(G85,'02_Danh_muc'!$A$4:$C$19,3,FALSE),"")</x:f>
      </x:c>
      <x:c r="J85" s="47"/>
      <x:c r="K85" s="47"/>
      <x:c r="L85" s="47"/>
      <x:c r="M85" s="81"/>
      <x:c r="N85" s="47"/>
      <x:c r="O85" s="47"/>
      <x:c r="P85" s="47"/>
      <x:c r="Q85" s="47"/>
      <x:c r="R85" s="47"/>
      <x:c r="S85" s="47"/>
    </x:row>
    <x:row r="86">
      <x:c r="A86" s="47"/>
      <x:c r="B86" s="78"/>
      <x:c r="C86" s="139" t="str">
        <x:f>IF(B86="","",DATE(YEAR(B86),MONTH(B86),1))</x:f>
      </x:c>
      <x:c r="D86" s="47"/>
      <x:c r="E86" s="47"/>
      <x:c r="F86" s="47"/>
      <x:c r="G86" s="47"/>
      <x:c r="H86" s="140" t="str">
        <x:f>IFERROR(VLOOKUP(G86,'02_Danh_muc'!$A$4:$C$19,2,FALSE),"")</x:f>
      </x:c>
      <x:c r="I86" s="140" t="str">
        <x:f>IFERROR(VLOOKUP(G86,'02_Danh_muc'!$A$4:$C$19,3,FALSE),"")</x:f>
      </x:c>
      <x:c r="J86" s="47"/>
      <x:c r="K86" s="47"/>
      <x:c r="L86" s="47"/>
      <x:c r="M86" s="81"/>
      <x:c r="N86" s="47"/>
      <x:c r="O86" s="47"/>
      <x:c r="P86" s="47"/>
      <x:c r="Q86" s="47"/>
      <x:c r="R86" s="47"/>
      <x:c r="S86" s="47"/>
    </x:row>
    <x:row r="87">
      <x:c r="A87" s="47"/>
      <x:c r="B87" s="78"/>
      <x:c r="C87" s="139" t="str">
        <x:f>IF(B87="","",DATE(YEAR(B87),MONTH(B87),1))</x:f>
      </x:c>
      <x:c r="D87" s="47"/>
      <x:c r="E87" s="47"/>
      <x:c r="F87" s="47"/>
      <x:c r="G87" s="47"/>
      <x:c r="H87" s="140" t="str">
        <x:f>IFERROR(VLOOKUP(G87,'02_Danh_muc'!$A$4:$C$19,2,FALSE),"")</x:f>
      </x:c>
      <x:c r="I87" s="140" t="str">
        <x:f>IFERROR(VLOOKUP(G87,'02_Danh_muc'!$A$4:$C$19,3,FALSE),"")</x:f>
      </x:c>
      <x:c r="J87" s="47"/>
      <x:c r="K87" s="47"/>
      <x:c r="L87" s="47"/>
      <x:c r="M87" s="81"/>
      <x:c r="N87" s="47"/>
      <x:c r="O87" s="47"/>
      <x:c r="P87" s="47"/>
      <x:c r="Q87" s="47"/>
      <x:c r="R87" s="47"/>
      <x:c r="S87" s="47"/>
    </x:row>
    <x:row r="88">
      <x:c r="A88" s="47"/>
      <x:c r="B88" s="78"/>
      <x:c r="C88" s="139" t="str">
        <x:f>IF(B88="","",DATE(YEAR(B88),MONTH(B88),1))</x:f>
      </x:c>
      <x:c r="D88" s="47"/>
      <x:c r="E88" s="47"/>
      <x:c r="F88" s="47"/>
      <x:c r="G88" s="47"/>
      <x:c r="H88" s="140" t="str">
        <x:f>IFERROR(VLOOKUP(G88,'02_Danh_muc'!$A$4:$C$19,2,FALSE),"")</x:f>
      </x:c>
      <x:c r="I88" s="140" t="str">
        <x:f>IFERROR(VLOOKUP(G88,'02_Danh_muc'!$A$4:$C$19,3,FALSE),"")</x:f>
      </x:c>
      <x:c r="J88" s="47"/>
      <x:c r="K88" s="47"/>
      <x:c r="L88" s="47"/>
      <x:c r="M88" s="81"/>
      <x:c r="N88" s="47"/>
      <x:c r="O88" s="47"/>
      <x:c r="P88" s="47"/>
      <x:c r="Q88" s="47"/>
      <x:c r="R88" s="47"/>
      <x:c r="S88" s="47"/>
    </x:row>
    <x:row r="89">
      <x:c r="A89" s="47"/>
      <x:c r="B89" s="78"/>
      <x:c r="C89" s="139" t="str">
        <x:f>IF(B89="","",DATE(YEAR(B89),MONTH(B89),1))</x:f>
      </x:c>
      <x:c r="D89" s="47"/>
      <x:c r="E89" s="47"/>
      <x:c r="F89" s="47"/>
      <x:c r="G89" s="47"/>
      <x:c r="H89" s="140" t="str">
        <x:f>IFERROR(VLOOKUP(G89,'02_Danh_muc'!$A$4:$C$19,2,FALSE),"")</x:f>
      </x:c>
      <x:c r="I89" s="140" t="str">
        <x:f>IFERROR(VLOOKUP(G89,'02_Danh_muc'!$A$4:$C$19,3,FALSE),"")</x:f>
      </x:c>
      <x:c r="J89" s="47"/>
      <x:c r="K89" s="47"/>
      <x:c r="L89" s="47"/>
      <x:c r="M89" s="81"/>
      <x:c r="N89" s="47"/>
      <x:c r="O89" s="47"/>
      <x:c r="P89" s="47"/>
      <x:c r="Q89" s="47"/>
      <x:c r="R89" s="47"/>
      <x:c r="S89" s="47"/>
    </x:row>
    <x:row r="90">
      <x:c r="A90" s="47"/>
      <x:c r="B90" s="78"/>
      <x:c r="C90" s="139" t="str">
        <x:f>IF(B90="","",DATE(YEAR(B90),MONTH(B90),1))</x:f>
      </x:c>
      <x:c r="D90" s="47"/>
      <x:c r="E90" s="47"/>
      <x:c r="F90" s="47"/>
      <x:c r="G90" s="47"/>
      <x:c r="H90" s="140" t="str">
        <x:f>IFERROR(VLOOKUP(G90,'02_Danh_muc'!$A$4:$C$19,2,FALSE),"")</x:f>
      </x:c>
      <x:c r="I90" s="140" t="str">
        <x:f>IFERROR(VLOOKUP(G90,'02_Danh_muc'!$A$4:$C$19,3,FALSE),"")</x:f>
      </x:c>
      <x:c r="J90" s="47"/>
      <x:c r="K90" s="47"/>
      <x:c r="L90" s="47"/>
      <x:c r="M90" s="81"/>
      <x:c r="N90" s="47"/>
      <x:c r="O90" s="47"/>
      <x:c r="P90" s="47"/>
      <x:c r="Q90" s="47"/>
      <x:c r="R90" s="47"/>
      <x:c r="S90" s="47"/>
    </x:row>
    <x:row r="91">
      <x:c r="A91" s="47"/>
      <x:c r="B91" s="78"/>
      <x:c r="C91" s="139" t="str">
        <x:f>IF(B91="","",DATE(YEAR(B91),MONTH(B91),1))</x:f>
      </x:c>
      <x:c r="D91" s="47"/>
      <x:c r="E91" s="47"/>
      <x:c r="F91" s="47"/>
      <x:c r="G91" s="47"/>
      <x:c r="H91" s="140" t="str">
        <x:f>IFERROR(VLOOKUP(G91,'02_Danh_muc'!$A$4:$C$19,2,FALSE),"")</x:f>
      </x:c>
      <x:c r="I91" s="140" t="str">
        <x:f>IFERROR(VLOOKUP(G91,'02_Danh_muc'!$A$4:$C$19,3,FALSE),"")</x:f>
      </x:c>
      <x:c r="J91" s="47"/>
      <x:c r="K91" s="47"/>
      <x:c r="L91" s="47"/>
      <x:c r="M91" s="81"/>
      <x:c r="N91" s="47"/>
      <x:c r="O91" s="47"/>
      <x:c r="P91" s="47"/>
      <x:c r="Q91" s="47"/>
      <x:c r="R91" s="47"/>
      <x:c r="S91" s="47"/>
    </x:row>
    <x:row r="92">
      <x:c r="A92" s="47"/>
      <x:c r="B92" s="78"/>
      <x:c r="C92" s="139" t="str">
        <x:f>IF(B92="","",DATE(YEAR(B92),MONTH(B92),1))</x:f>
      </x:c>
      <x:c r="D92" s="47"/>
      <x:c r="E92" s="47"/>
      <x:c r="F92" s="47"/>
      <x:c r="G92" s="47"/>
      <x:c r="H92" s="140" t="str">
        <x:f>IFERROR(VLOOKUP(G92,'02_Danh_muc'!$A$4:$C$19,2,FALSE),"")</x:f>
      </x:c>
      <x:c r="I92" s="140" t="str">
        <x:f>IFERROR(VLOOKUP(G92,'02_Danh_muc'!$A$4:$C$19,3,FALSE),"")</x:f>
      </x:c>
      <x:c r="J92" s="47"/>
      <x:c r="K92" s="47"/>
      <x:c r="L92" s="47"/>
      <x:c r="M92" s="81"/>
      <x:c r="N92" s="47"/>
      <x:c r="O92" s="47"/>
      <x:c r="P92" s="47"/>
      <x:c r="Q92" s="47"/>
      <x:c r="R92" s="47"/>
      <x:c r="S92" s="47"/>
    </x:row>
    <x:row r="93">
      <x:c r="A93" s="47"/>
      <x:c r="B93" s="78"/>
      <x:c r="C93" s="139" t="str">
        <x:f>IF(B93="","",DATE(YEAR(B93),MONTH(B93),1))</x:f>
      </x:c>
      <x:c r="D93" s="47"/>
      <x:c r="E93" s="47"/>
      <x:c r="F93" s="47"/>
      <x:c r="G93" s="47"/>
      <x:c r="H93" s="140" t="str">
        <x:f>IFERROR(VLOOKUP(G93,'02_Danh_muc'!$A$4:$C$19,2,FALSE),"")</x:f>
      </x:c>
      <x:c r="I93" s="140" t="str">
        <x:f>IFERROR(VLOOKUP(G93,'02_Danh_muc'!$A$4:$C$19,3,FALSE),"")</x:f>
      </x:c>
      <x:c r="J93" s="47"/>
      <x:c r="K93" s="47"/>
      <x:c r="L93" s="47"/>
      <x:c r="M93" s="81"/>
      <x:c r="N93" s="47"/>
      <x:c r="O93" s="47"/>
      <x:c r="P93" s="47"/>
      <x:c r="Q93" s="47"/>
      <x:c r="R93" s="47"/>
      <x:c r="S93" s="47"/>
    </x:row>
    <x:row r="94">
      <x:c r="A94" s="47"/>
      <x:c r="B94" s="78"/>
      <x:c r="C94" s="139" t="str">
        <x:f>IF(B94="","",DATE(YEAR(B94),MONTH(B94),1))</x:f>
      </x:c>
      <x:c r="D94" s="47"/>
      <x:c r="E94" s="47"/>
      <x:c r="F94" s="47"/>
      <x:c r="G94" s="47"/>
      <x:c r="H94" s="140" t="str">
        <x:f>IFERROR(VLOOKUP(G94,'02_Danh_muc'!$A$4:$C$19,2,FALSE),"")</x:f>
      </x:c>
      <x:c r="I94" s="140" t="str">
        <x:f>IFERROR(VLOOKUP(G94,'02_Danh_muc'!$A$4:$C$19,3,FALSE),"")</x:f>
      </x:c>
      <x:c r="J94" s="47"/>
      <x:c r="K94" s="47"/>
      <x:c r="L94" s="47"/>
      <x:c r="M94" s="81"/>
      <x:c r="N94" s="47"/>
      <x:c r="O94" s="47"/>
      <x:c r="P94" s="47"/>
      <x:c r="Q94" s="47"/>
      <x:c r="R94" s="47"/>
      <x:c r="S94" s="47"/>
    </x:row>
    <x:row r="95">
      <x:c r="A95" s="47"/>
      <x:c r="B95" s="78"/>
      <x:c r="C95" s="139" t="str">
        <x:f>IF(B95="","",DATE(YEAR(B95),MONTH(B95),1))</x:f>
      </x:c>
      <x:c r="D95" s="47"/>
      <x:c r="E95" s="47"/>
      <x:c r="F95" s="47"/>
      <x:c r="G95" s="47"/>
      <x:c r="H95" s="140" t="str">
        <x:f>IFERROR(VLOOKUP(G95,'02_Danh_muc'!$A$4:$C$19,2,FALSE),"")</x:f>
      </x:c>
      <x:c r="I95" s="140" t="str">
        <x:f>IFERROR(VLOOKUP(G95,'02_Danh_muc'!$A$4:$C$19,3,FALSE),"")</x:f>
      </x:c>
      <x:c r="J95" s="47"/>
      <x:c r="K95" s="47"/>
      <x:c r="L95" s="47"/>
      <x:c r="M95" s="81"/>
      <x:c r="N95" s="47"/>
      <x:c r="O95" s="47"/>
      <x:c r="P95" s="47"/>
      <x:c r="Q95" s="47"/>
      <x:c r="R95" s="47"/>
      <x:c r="S95" s="47"/>
    </x:row>
    <x:row r="96">
      <x:c r="A96" s="47"/>
      <x:c r="B96" s="78"/>
      <x:c r="C96" s="139" t="str">
        <x:f>IF(B96="","",DATE(YEAR(B96),MONTH(B96),1))</x:f>
      </x:c>
      <x:c r="D96" s="47"/>
      <x:c r="E96" s="47"/>
      <x:c r="F96" s="47"/>
      <x:c r="G96" s="47"/>
      <x:c r="H96" s="140" t="str">
        <x:f>IFERROR(VLOOKUP(G96,'02_Danh_muc'!$A$4:$C$19,2,FALSE),"")</x:f>
      </x:c>
      <x:c r="I96" s="140" t="str">
        <x:f>IFERROR(VLOOKUP(G96,'02_Danh_muc'!$A$4:$C$19,3,FALSE),"")</x:f>
      </x:c>
      <x:c r="J96" s="47"/>
      <x:c r="K96" s="47"/>
      <x:c r="L96" s="47"/>
      <x:c r="M96" s="81"/>
      <x:c r="N96" s="47"/>
      <x:c r="O96" s="47"/>
      <x:c r="P96" s="47"/>
      <x:c r="Q96" s="47"/>
      <x:c r="R96" s="47"/>
      <x:c r="S96" s="47"/>
    </x:row>
    <x:row r="97">
      <x:c r="A97" s="47"/>
      <x:c r="B97" s="78"/>
      <x:c r="C97" s="139" t="str">
        <x:f>IF(B97="","",DATE(YEAR(B97),MONTH(B97),1))</x:f>
      </x:c>
      <x:c r="D97" s="47"/>
      <x:c r="E97" s="47"/>
      <x:c r="F97" s="47"/>
      <x:c r="G97" s="47"/>
      <x:c r="H97" s="140" t="str">
        <x:f>IFERROR(VLOOKUP(G97,'02_Danh_muc'!$A$4:$C$19,2,FALSE),"")</x:f>
      </x:c>
      <x:c r="I97" s="140" t="str">
        <x:f>IFERROR(VLOOKUP(G97,'02_Danh_muc'!$A$4:$C$19,3,FALSE),"")</x:f>
      </x:c>
      <x:c r="J97" s="47"/>
      <x:c r="K97" s="47"/>
      <x:c r="L97" s="47"/>
      <x:c r="M97" s="81"/>
      <x:c r="N97" s="47"/>
      <x:c r="O97" s="47"/>
      <x:c r="P97" s="47"/>
      <x:c r="Q97" s="47"/>
      <x:c r="R97" s="47"/>
      <x:c r="S97" s="47"/>
    </x:row>
    <x:row r="98">
      <x:c r="A98" s="47"/>
      <x:c r="B98" s="78"/>
      <x:c r="C98" s="139" t="str">
        <x:f>IF(B98="","",DATE(YEAR(B98),MONTH(B98),1))</x:f>
      </x:c>
      <x:c r="D98" s="47"/>
      <x:c r="E98" s="47"/>
      <x:c r="F98" s="47"/>
      <x:c r="G98" s="47"/>
      <x:c r="H98" s="140" t="str">
        <x:f>IFERROR(VLOOKUP(G98,'02_Danh_muc'!$A$4:$C$19,2,FALSE),"")</x:f>
      </x:c>
      <x:c r="I98" s="140" t="str">
        <x:f>IFERROR(VLOOKUP(G98,'02_Danh_muc'!$A$4:$C$19,3,FALSE),"")</x:f>
      </x:c>
      <x:c r="J98" s="47"/>
      <x:c r="K98" s="47"/>
      <x:c r="L98" s="47"/>
      <x:c r="M98" s="81"/>
      <x:c r="N98" s="47"/>
      <x:c r="O98" s="47"/>
      <x:c r="P98" s="47"/>
      <x:c r="Q98" s="47"/>
      <x:c r="R98" s="47"/>
      <x:c r="S98" s="47"/>
    </x:row>
    <x:row r="99">
      <x:c r="A99" s="47"/>
      <x:c r="B99" s="78"/>
      <x:c r="C99" s="139" t="str">
        <x:f>IF(B99="","",DATE(YEAR(B99),MONTH(B99),1))</x:f>
      </x:c>
      <x:c r="D99" s="47"/>
      <x:c r="E99" s="47"/>
      <x:c r="F99" s="47"/>
      <x:c r="G99" s="47"/>
      <x:c r="H99" s="140" t="str">
        <x:f>IFERROR(VLOOKUP(G99,'02_Danh_muc'!$A$4:$C$19,2,FALSE),"")</x:f>
      </x:c>
      <x:c r="I99" s="140" t="str">
        <x:f>IFERROR(VLOOKUP(G99,'02_Danh_muc'!$A$4:$C$19,3,FALSE),"")</x:f>
      </x:c>
      <x:c r="J99" s="47"/>
      <x:c r="K99" s="47"/>
      <x:c r="L99" s="47"/>
      <x:c r="M99" s="81"/>
      <x:c r="N99" s="47"/>
      <x:c r="O99" s="47"/>
      <x:c r="P99" s="47"/>
      <x:c r="Q99" s="47"/>
      <x:c r="R99" s="47"/>
      <x:c r="S99" s="47"/>
    </x:row>
    <x:row r="100">
      <x:c r="A100" s="47"/>
      <x:c r="B100" s="78"/>
      <x:c r="C100" s="139" t="str">
        <x:f>IF(B100="","",DATE(YEAR(B100),MONTH(B100),1))</x:f>
      </x:c>
      <x:c r="D100" s="47"/>
      <x:c r="E100" s="47"/>
      <x:c r="F100" s="47"/>
      <x:c r="G100" s="47"/>
      <x:c r="H100" s="140" t="str">
        <x:f>IFERROR(VLOOKUP(G100,'02_Danh_muc'!$A$4:$C$19,2,FALSE),"")</x:f>
      </x:c>
      <x:c r="I100" s="140" t="str">
        <x:f>IFERROR(VLOOKUP(G100,'02_Danh_muc'!$A$4:$C$19,3,FALSE),"")</x:f>
      </x:c>
      <x:c r="J100" s="47"/>
      <x:c r="K100" s="47"/>
      <x:c r="L100" s="47"/>
      <x:c r="M100" s="81"/>
      <x:c r="N100" s="47"/>
      <x:c r="O100" s="47"/>
      <x:c r="P100" s="47"/>
      <x:c r="Q100" s="47"/>
      <x:c r="R100" s="47"/>
      <x:c r="S100" s="47"/>
    </x:row>
    <x:row r="101">
      <x:c r="A101" s="47"/>
      <x:c r="B101" s="78"/>
      <x:c r="C101" s="139" t="str">
        <x:f>IF(B101="","",DATE(YEAR(B101),MONTH(B101),1))</x:f>
      </x:c>
      <x:c r="D101" s="47"/>
      <x:c r="E101" s="47"/>
      <x:c r="F101" s="47"/>
      <x:c r="G101" s="47"/>
      <x:c r="H101" s="140" t="str">
        <x:f>IFERROR(VLOOKUP(G101,'02_Danh_muc'!$A$4:$C$19,2,FALSE),"")</x:f>
      </x:c>
      <x:c r="I101" s="140" t="str">
        <x:f>IFERROR(VLOOKUP(G101,'02_Danh_muc'!$A$4:$C$19,3,FALSE),"")</x:f>
      </x:c>
      <x:c r="J101" s="47"/>
      <x:c r="K101" s="47"/>
      <x:c r="L101" s="47"/>
      <x:c r="M101" s="81"/>
      <x:c r="N101" s="47"/>
      <x:c r="O101" s="47"/>
      <x:c r="P101" s="47"/>
      <x:c r="Q101" s="47"/>
      <x:c r="R101" s="47"/>
      <x:c r="S101" s="47"/>
    </x:row>
    <x:row r="102">
      <x:c r="A102" s="47"/>
      <x:c r="B102" s="78"/>
      <x:c r="C102" s="139" t="str">
        <x:f>IF(B102="","",DATE(YEAR(B102),MONTH(B102),1))</x:f>
      </x:c>
      <x:c r="D102" s="47"/>
      <x:c r="E102" s="47"/>
      <x:c r="F102" s="47"/>
      <x:c r="G102" s="47"/>
      <x:c r="H102" s="140" t="str">
        <x:f>IFERROR(VLOOKUP(G102,'02_Danh_muc'!$A$4:$C$19,2,FALSE),"")</x:f>
      </x:c>
      <x:c r="I102" s="140" t="str">
        <x:f>IFERROR(VLOOKUP(G102,'02_Danh_muc'!$A$4:$C$19,3,FALSE),"")</x:f>
      </x:c>
      <x:c r="J102" s="47"/>
      <x:c r="K102" s="47"/>
      <x:c r="L102" s="47"/>
      <x:c r="M102" s="81"/>
      <x:c r="N102" s="47"/>
      <x:c r="O102" s="47"/>
      <x:c r="P102" s="47"/>
      <x:c r="Q102" s="47"/>
      <x:c r="R102" s="47"/>
      <x:c r="S102" s="47"/>
    </x:row>
    <x:row r="103">
      <x:c r="A103" s="47"/>
      <x:c r="B103" s="78"/>
      <x:c r="C103" s="139" t="str">
        <x:f>IF(B103="","",DATE(YEAR(B103),MONTH(B103),1))</x:f>
      </x:c>
      <x:c r="D103" s="47"/>
      <x:c r="E103" s="47"/>
      <x:c r="F103" s="47"/>
      <x:c r="G103" s="47"/>
      <x:c r="H103" s="140" t="str">
        <x:f>IFERROR(VLOOKUP(G103,'02_Danh_muc'!$A$4:$C$19,2,FALSE),"")</x:f>
      </x:c>
      <x:c r="I103" s="140" t="str">
        <x:f>IFERROR(VLOOKUP(G103,'02_Danh_muc'!$A$4:$C$19,3,FALSE),"")</x:f>
      </x:c>
      <x:c r="J103" s="47"/>
      <x:c r="K103" s="47"/>
      <x:c r="L103" s="47"/>
      <x:c r="M103" s="81"/>
      <x:c r="N103" s="47"/>
      <x:c r="O103" s="47"/>
      <x:c r="P103" s="47"/>
      <x:c r="Q103" s="47"/>
      <x:c r="R103" s="47"/>
      <x:c r="S103" s="47"/>
    </x:row>
    <x:row r="104">
      <x:c r="A104" s="47"/>
      <x:c r="B104" s="78"/>
      <x:c r="C104" s="139" t="str">
        <x:f>IF(B104="","",DATE(YEAR(B104),MONTH(B104),1))</x:f>
      </x:c>
      <x:c r="D104" s="47"/>
      <x:c r="E104" s="47"/>
      <x:c r="F104" s="47"/>
      <x:c r="G104" s="47"/>
      <x:c r="H104" s="140" t="str">
        <x:f>IFERROR(VLOOKUP(G104,'02_Danh_muc'!$A$4:$C$19,2,FALSE),"")</x:f>
      </x:c>
      <x:c r="I104" s="140" t="str">
        <x:f>IFERROR(VLOOKUP(G104,'02_Danh_muc'!$A$4:$C$19,3,FALSE),"")</x:f>
      </x:c>
      <x:c r="J104" s="47"/>
      <x:c r="K104" s="47"/>
      <x:c r="L104" s="47"/>
      <x:c r="M104" s="81"/>
      <x:c r="N104" s="47"/>
      <x:c r="O104" s="47"/>
      <x:c r="P104" s="47"/>
      <x:c r="Q104" s="47"/>
      <x:c r="R104" s="47"/>
      <x:c r="S104" s="47"/>
    </x:row>
    <x:row r="105">
      <x:c r="A105" s="47"/>
      <x:c r="B105" s="78"/>
      <x:c r="C105" s="139" t="str">
        <x:f>IF(B105="","",DATE(YEAR(B105),MONTH(B105),1))</x:f>
      </x:c>
      <x:c r="D105" s="47"/>
      <x:c r="E105" s="47"/>
      <x:c r="F105" s="47"/>
      <x:c r="G105" s="47"/>
      <x:c r="H105" s="140" t="str">
        <x:f>IFERROR(VLOOKUP(G105,'02_Danh_muc'!$A$4:$C$19,2,FALSE),"")</x:f>
      </x:c>
      <x:c r="I105" s="140" t="str">
        <x:f>IFERROR(VLOOKUP(G105,'02_Danh_muc'!$A$4:$C$19,3,FALSE),"")</x:f>
      </x:c>
      <x:c r="J105" s="47"/>
      <x:c r="K105" s="47"/>
      <x:c r="L105" s="47"/>
      <x:c r="M105" s="81"/>
      <x:c r="N105" s="47"/>
      <x:c r="O105" s="47"/>
      <x:c r="P105" s="47"/>
      <x:c r="Q105" s="47"/>
      <x:c r="R105" s="47"/>
      <x:c r="S105" s="47"/>
    </x:row>
    <x:row r="106">
      <x:c r="A106" s="47"/>
      <x:c r="B106" s="78"/>
      <x:c r="C106" s="139" t="str">
        <x:f>IF(B106="","",DATE(YEAR(B106),MONTH(B106),1))</x:f>
      </x:c>
      <x:c r="D106" s="47"/>
      <x:c r="E106" s="47"/>
      <x:c r="F106" s="47"/>
      <x:c r="G106" s="47"/>
      <x:c r="H106" s="140" t="str">
        <x:f>IFERROR(VLOOKUP(G106,'02_Danh_muc'!$A$4:$C$19,2,FALSE),"")</x:f>
      </x:c>
      <x:c r="I106" s="140" t="str">
        <x:f>IFERROR(VLOOKUP(G106,'02_Danh_muc'!$A$4:$C$19,3,FALSE),"")</x:f>
      </x:c>
      <x:c r="J106" s="47"/>
      <x:c r="K106" s="47"/>
      <x:c r="L106" s="47"/>
      <x:c r="M106" s="81"/>
      <x:c r="N106" s="47"/>
      <x:c r="O106" s="47"/>
      <x:c r="P106" s="47"/>
      <x:c r="Q106" s="47"/>
      <x:c r="R106" s="47"/>
      <x:c r="S106" s="47"/>
    </x:row>
    <x:row r="107">
      <x:c r="A107" s="47"/>
      <x:c r="B107" s="78"/>
      <x:c r="C107" s="139" t="str">
        <x:f>IF(B107="","",DATE(YEAR(B107),MONTH(B107),1))</x:f>
      </x:c>
      <x:c r="D107" s="47"/>
      <x:c r="E107" s="47"/>
      <x:c r="F107" s="47"/>
      <x:c r="G107" s="47"/>
      <x:c r="H107" s="140" t="str">
        <x:f>IFERROR(VLOOKUP(G107,'02_Danh_muc'!$A$4:$C$19,2,FALSE),"")</x:f>
      </x:c>
      <x:c r="I107" s="140" t="str">
        <x:f>IFERROR(VLOOKUP(G107,'02_Danh_muc'!$A$4:$C$19,3,FALSE),"")</x:f>
      </x:c>
      <x:c r="J107" s="47"/>
      <x:c r="K107" s="47"/>
      <x:c r="L107" s="47"/>
      <x:c r="M107" s="81"/>
      <x:c r="N107" s="47"/>
      <x:c r="O107" s="47"/>
      <x:c r="P107" s="47"/>
      <x:c r="Q107" s="47"/>
      <x:c r="R107" s="47"/>
      <x:c r="S107" s="47"/>
    </x:row>
    <x:row r="108">
      <x:c r="A108" s="47"/>
      <x:c r="B108" s="78"/>
      <x:c r="C108" s="139" t="str">
        <x:f>IF(B108="","",DATE(YEAR(B108),MONTH(B108),1))</x:f>
      </x:c>
      <x:c r="D108" s="47"/>
      <x:c r="E108" s="47"/>
      <x:c r="F108" s="47"/>
      <x:c r="G108" s="47"/>
      <x:c r="H108" s="140" t="str">
        <x:f>IFERROR(VLOOKUP(G108,'02_Danh_muc'!$A$4:$C$19,2,FALSE),"")</x:f>
      </x:c>
      <x:c r="I108" s="140" t="str">
        <x:f>IFERROR(VLOOKUP(G108,'02_Danh_muc'!$A$4:$C$19,3,FALSE),"")</x:f>
      </x:c>
      <x:c r="J108" s="47"/>
      <x:c r="K108" s="47"/>
      <x:c r="L108" s="47"/>
      <x:c r="M108" s="81"/>
      <x:c r="N108" s="47"/>
      <x:c r="O108" s="47"/>
      <x:c r="P108" s="47"/>
      <x:c r="Q108" s="47"/>
      <x:c r="R108" s="47"/>
      <x:c r="S108" s="47"/>
    </x:row>
    <x:row r="109">
      <x:c r="A109" s="47"/>
      <x:c r="B109" s="78"/>
      <x:c r="C109" s="139" t="str">
        <x:f>IF(B109="","",DATE(YEAR(B109),MONTH(B109),1))</x:f>
      </x:c>
      <x:c r="D109" s="47"/>
      <x:c r="E109" s="47"/>
      <x:c r="F109" s="47"/>
      <x:c r="G109" s="47"/>
      <x:c r="H109" s="140" t="str">
        <x:f>IFERROR(VLOOKUP(G109,'02_Danh_muc'!$A$4:$C$19,2,FALSE),"")</x:f>
      </x:c>
      <x:c r="I109" s="140" t="str">
        <x:f>IFERROR(VLOOKUP(G109,'02_Danh_muc'!$A$4:$C$19,3,FALSE),"")</x:f>
      </x:c>
      <x:c r="J109" s="47"/>
      <x:c r="K109" s="47"/>
      <x:c r="L109" s="47"/>
      <x:c r="M109" s="81"/>
      <x:c r="N109" s="47"/>
      <x:c r="O109" s="47"/>
      <x:c r="P109" s="47"/>
      <x:c r="Q109" s="47"/>
      <x:c r="R109" s="47"/>
      <x:c r="S109" s="47"/>
    </x:row>
    <x:row r="110">
      <x:c r="A110" s="47"/>
      <x:c r="B110" s="78"/>
      <x:c r="C110" s="139" t="str">
        <x:f>IF(B110="","",DATE(YEAR(B110),MONTH(B110),1))</x:f>
      </x:c>
      <x:c r="D110" s="47"/>
      <x:c r="E110" s="47"/>
      <x:c r="F110" s="47"/>
      <x:c r="G110" s="47"/>
      <x:c r="H110" s="140" t="str">
        <x:f>IFERROR(VLOOKUP(G110,'02_Danh_muc'!$A$4:$C$19,2,FALSE),"")</x:f>
      </x:c>
      <x:c r="I110" s="140" t="str">
        <x:f>IFERROR(VLOOKUP(G110,'02_Danh_muc'!$A$4:$C$19,3,FALSE),"")</x:f>
      </x:c>
      <x:c r="J110" s="47"/>
      <x:c r="K110" s="47"/>
      <x:c r="L110" s="47"/>
      <x:c r="M110" s="81"/>
      <x:c r="N110" s="47"/>
      <x:c r="O110" s="47"/>
      <x:c r="P110" s="47"/>
      <x:c r="Q110" s="47"/>
      <x:c r="R110" s="47"/>
      <x:c r="S110" s="47"/>
    </x:row>
    <x:row r="111">
      <x:c r="A111" s="47"/>
      <x:c r="B111" s="78"/>
      <x:c r="C111" s="139" t="str">
        <x:f>IF(B111="","",DATE(YEAR(B111),MONTH(B111),1))</x:f>
      </x:c>
      <x:c r="D111" s="47"/>
      <x:c r="E111" s="47"/>
      <x:c r="F111" s="47"/>
      <x:c r="G111" s="47"/>
      <x:c r="H111" s="140" t="str">
        <x:f>IFERROR(VLOOKUP(G111,'02_Danh_muc'!$A$4:$C$19,2,FALSE),"")</x:f>
      </x:c>
      <x:c r="I111" s="140" t="str">
        <x:f>IFERROR(VLOOKUP(G111,'02_Danh_muc'!$A$4:$C$19,3,FALSE),"")</x:f>
      </x:c>
      <x:c r="J111" s="47"/>
      <x:c r="K111" s="47"/>
      <x:c r="L111" s="47"/>
      <x:c r="M111" s="81"/>
      <x:c r="N111" s="47"/>
      <x:c r="O111" s="47"/>
      <x:c r="P111" s="47"/>
      <x:c r="Q111" s="47"/>
      <x:c r="R111" s="47"/>
      <x:c r="S111" s="47"/>
    </x:row>
    <x:row r="112">
      <x:c r="A112" s="47"/>
      <x:c r="B112" s="78"/>
      <x:c r="C112" s="139" t="str">
        <x:f>IF(B112="","",DATE(YEAR(B112),MONTH(B112),1))</x:f>
      </x:c>
      <x:c r="D112" s="47"/>
      <x:c r="E112" s="47"/>
      <x:c r="F112" s="47"/>
      <x:c r="G112" s="47"/>
      <x:c r="H112" s="140" t="str">
        <x:f>IFERROR(VLOOKUP(G112,'02_Danh_muc'!$A$4:$C$19,2,FALSE),"")</x:f>
      </x:c>
      <x:c r="I112" s="140" t="str">
        <x:f>IFERROR(VLOOKUP(G112,'02_Danh_muc'!$A$4:$C$19,3,FALSE),"")</x:f>
      </x:c>
      <x:c r="J112" s="47"/>
      <x:c r="K112" s="47"/>
      <x:c r="L112" s="47"/>
      <x:c r="M112" s="81"/>
      <x:c r="N112" s="47"/>
      <x:c r="O112" s="47"/>
      <x:c r="P112" s="47"/>
      <x:c r="Q112" s="47"/>
      <x:c r="R112" s="47"/>
      <x:c r="S112" s="47"/>
    </x:row>
    <x:row r="113">
      <x:c r="A113" s="47"/>
      <x:c r="B113" s="78"/>
      <x:c r="C113" s="139" t="str">
        <x:f>IF(B113="","",DATE(YEAR(B113),MONTH(B113),1))</x:f>
      </x:c>
      <x:c r="D113" s="47"/>
      <x:c r="E113" s="47"/>
      <x:c r="F113" s="47"/>
      <x:c r="G113" s="47"/>
      <x:c r="H113" s="140" t="str">
        <x:f>IFERROR(VLOOKUP(G113,'02_Danh_muc'!$A$4:$C$19,2,FALSE),"")</x:f>
      </x:c>
      <x:c r="I113" s="140" t="str">
        <x:f>IFERROR(VLOOKUP(G113,'02_Danh_muc'!$A$4:$C$19,3,FALSE),"")</x:f>
      </x:c>
      <x:c r="J113" s="47"/>
      <x:c r="K113" s="47"/>
      <x:c r="L113" s="47"/>
      <x:c r="M113" s="81"/>
      <x:c r="N113" s="47"/>
      <x:c r="O113" s="47"/>
      <x:c r="P113" s="47"/>
      <x:c r="Q113" s="47"/>
      <x:c r="R113" s="47"/>
      <x:c r="S113" s="47"/>
    </x:row>
    <x:row r="114">
      <x:c r="A114" s="47"/>
      <x:c r="B114" s="78"/>
      <x:c r="C114" s="139" t="str">
        <x:f>IF(B114="","",DATE(YEAR(B114),MONTH(B114),1))</x:f>
      </x:c>
      <x:c r="D114" s="47"/>
      <x:c r="E114" s="47"/>
      <x:c r="F114" s="47"/>
      <x:c r="G114" s="47"/>
      <x:c r="H114" s="140" t="str">
        <x:f>IFERROR(VLOOKUP(G114,'02_Danh_muc'!$A$4:$C$19,2,FALSE),"")</x:f>
      </x:c>
      <x:c r="I114" s="140" t="str">
        <x:f>IFERROR(VLOOKUP(G114,'02_Danh_muc'!$A$4:$C$19,3,FALSE),"")</x:f>
      </x:c>
      <x:c r="J114" s="47"/>
      <x:c r="K114" s="47"/>
      <x:c r="L114" s="47"/>
      <x:c r="M114" s="81"/>
      <x:c r="N114" s="47"/>
      <x:c r="O114" s="47"/>
      <x:c r="P114" s="47"/>
      <x:c r="Q114" s="47"/>
      <x:c r="R114" s="47"/>
      <x:c r="S114" s="47"/>
    </x:row>
    <x:row r="115">
      <x:c r="A115" s="47"/>
      <x:c r="B115" s="78"/>
      <x:c r="C115" s="139" t="str">
        <x:f>IF(B115="","",DATE(YEAR(B115),MONTH(B115),1))</x:f>
      </x:c>
      <x:c r="D115" s="47"/>
      <x:c r="E115" s="47"/>
      <x:c r="F115" s="47"/>
      <x:c r="G115" s="47"/>
      <x:c r="H115" s="140" t="str">
        <x:f>IFERROR(VLOOKUP(G115,'02_Danh_muc'!$A$4:$C$19,2,FALSE),"")</x:f>
      </x:c>
      <x:c r="I115" s="140" t="str">
        <x:f>IFERROR(VLOOKUP(G115,'02_Danh_muc'!$A$4:$C$19,3,FALSE),"")</x:f>
      </x:c>
      <x:c r="J115" s="47"/>
      <x:c r="K115" s="47"/>
      <x:c r="L115" s="47"/>
      <x:c r="M115" s="81"/>
      <x:c r="N115" s="47"/>
      <x:c r="O115" s="47"/>
      <x:c r="P115" s="47"/>
      <x:c r="Q115" s="47"/>
      <x:c r="R115" s="47"/>
      <x:c r="S115" s="47"/>
    </x:row>
    <x:row r="116">
      <x:c r="A116" s="47"/>
      <x:c r="B116" s="78"/>
      <x:c r="C116" s="139" t="str">
        <x:f>IF(B116="","",DATE(YEAR(B116),MONTH(B116),1))</x:f>
      </x:c>
      <x:c r="D116" s="47"/>
      <x:c r="E116" s="47"/>
      <x:c r="F116" s="47"/>
      <x:c r="G116" s="47"/>
      <x:c r="H116" s="140" t="str">
        <x:f>IFERROR(VLOOKUP(G116,'02_Danh_muc'!$A$4:$C$19,2,FALSE),"")</x:f>
      </x:c>
      <x:c r="I116" s="140" t="str">
        <x:f>IFERROR(VLOOKUP(G116,'02_Danh_muc'!$A$4:$C$19,3,FALSE),"")</x:f>
      </x:c>
      <x:c r="J116" s="47"/>
      <x:c r="K116" s="47"/>
      <x:c r="L116" s="47"/>
      <x:c r="M116" s="81"/>
      <x:c r="N116" s="47"/>
      <x:c r="O116" s="47"/>
      <x:c r="P116" s="47"/>
      <x:c r="Q116" s="47"/>
      <x:c r="R116" s="47"/>
      <x:c r="S116" s="47"/>
    </x:row>
    <x:row r="117">
      <x:c r="A117" s="47"/>
      <x:c r="B117" s="78"/>
      <x:c r="C117" s="139" t="str">
        <x:f>IF(B117="","",DATE(YEAR(B117),MONTH(B117),1))</x:f>
      </x:c>
      <x:c r="D117" s="47"/>
      <x:c r="E117" s="47"/>
      <x:c r="F117" s="47"/>
      <x:c r="G117" s="47"/>
      <x:c r="H117" s="140" t="str">
        <x:f>IFERROR(VLOOKUP(G117,'02_Danh_muc'!$A$4:$C$19,2,FALSE),"")</x:f>
      </x:c>
      <x:c r="I117" s="140" t="str">
        <x:f>IFERROR(VLOOKUP(G117,'02_Danh_muc'!$A$4:$C$19,3,FALSE),"")</x:f>
      </x:c>
      <x:c r="J117" s="47"/>
      <x:c r="K117" s="47"/>
      <x:c r="L117" s="47"/>
      <x:c r="M117" s="81"/>
      <x:c r="N117" s="47"/>
      <x:c r="O117" s="47"/>
      <x:c r="P117" s="47"/>
      <x:c r="Q117" s="47"/>
      <x:c r="R117" s="47"/>
      <x:c r="S117" s="47"/>
    </x:row>
    <x:row r="118">
      <x:c r="A118" s="47"/>
      <x:c r="B118" s="78"/>
      <x:c r="C118" s="139" t="str">
        <x:f>IF(B118="","",DATE(YEAR(B118),MONTH(B118),1))</x:f>
      </x:c>
      <x:c r="D118" s="47"/>
      <x:c r="E118" s="47"/>
      <x:c r="F118" s="47"/>
      <x:c r="G118" s="47"/>
      <x:c r="H118" s="140" t="str">
        <x:f>IFERROR(VLOOKUP(G118,'02_Danh_muc'!$A$4:$C$19,2,FALSE),"")</x:f>
      </x:c>
      <x:c r="I118" s="140" t="str">
        <x:f>IFERROR(VLOOKUP(G118,'02_Danh_muc'!$A$4:$C$19,3,FALSE),"")</x:f>
      </x:c>
      <x:c r="J118" s="47"/>
      <x:c r="K118" s="47"/>
      <x:c r="L118" s="47"/>
      <x:c r="M118" s="81"/>
      <x:c r="N118" s="47"/>
      <x:c r="O118" s="47"/>
      <x:c r="P118" s="47"/>
      <x:c r="Q118" s="47"/>
      <x:c r="R118" s="47"/>
      <x:c r="S118" s="47"/>
    </x:row>
    <x:row r="119">
      <x:c r="A119" s="47"/>
      <x:c r="B119" s="78"/>
      <x:c r="C119" s="139" t="str">
        <x:f>IF(B119="","",DATE(YEAR(B119),MONTH(B119),1))</x:f>
      </x:c>
      <x:c r="D119" s="47"/>
      <x:c r="E119" s="47"/>
      <x:c r="F119" s="47"/>
      <x:c r="G119" s="47"/>
      <x:c r="H119" s="140" t="str">
        <x:f>IFERROR(VLOOKUP(G119,'02_Danh_muc'!$A$4:$C$19,2,FALSE),"")</x:f>
      </x:c>
      <x:c r="I119" s="140" t="str">
        <x:f>IFERROR(VLOOKUP(G119,'02_Danh_muc'!$A$4:$C$19,3,FALSE),"")</x:f>
      </x:c>
      <x:c r="J119" s="47"/>
      <x:c r="K119" s="47"/>
      <x:c r="L119" s="47"/>
      <x:c r="M119" s="81"/>
      <x:c r="N119" s="47"/>
      <x:c r="O119" s="47"/>
      <x:c r="P119" s="47"/>
      <x:c r="Q119" s="47"/>
      <x:c r="R119" s="47"/>
      <x:c r="S119" s="47"/>
    </x:row>
    <x:row r="120">
      <x:c r="A120" s="47"/>
      <x:c r="B120" s="78"/>
      <x:c r="C120" s="139" t="str">
        <x:f>IF(B120="","",DATE(YEAR(B120),MONTH(B120),1))</x:f>
      </x:c>
      <x:c r="D120" s="47"/>
      <x:c r="E120" s="47"/>
      <x:c r="F120" s="47"/>
      <x:c r="G120" s="47"/>
      <x:c r="H120" s="140" t="str">
        <x:f>IFERROR(VLOOKUP(G120,'02_Danh_muc'!$A$4:$C$19,2,FALSE),"")</x:f>
      </x:c>
      <x:c r="I120" s="140" t="str">
        <x:f>IFERROR(VLOOKUP(G120,'02_Danh_muc'!$A$4:$C$19,3,FALSE),"")</x:f>
      </x:c>
      <x:c r="J120" s="47"/>
      <x:c r="K120" s="47"/>
      <x:c r="L120" s="47"/>
      <x:c r="M120" s="81"/>
      <x:c r="N120" s="47"/>
      <x:c r="O120" s="47"/>
      <x:c r="P120" s="47"/>
      <x:c r="Q120" s="47"/>
      <x:c r="R120" s="47"/>
      <x:c r="S120" s="47"/>
    </x:row>
    <x:row r="121">
      <x:c r="A121" s="47"/>
      <x:c r="B121" s="78"/>
      <x:c r="C121" s="139" t="str">
        <x:f>IF(B121="","",DATE(YEAR(B121),MONTH(B121),1))</x:f>
      </x:c>
      <x:c r="D121" s="47"/>
      <x:c r="E121" s="47"/>
      <x:c r="F121" s="47"/>
      <x:c r="G121" s="47"/>
      <x:c r="H121" s="140" t="str">
        <x:f>IFERROR(VLOOKUP(G121,'02_Danh_muc'!$A$4:$C$19,2,FALSE),"")</x:f>
      </x:c>
      <x:c r="I121" s="140" t="str">
        <x:f>IFERROR(VLOOKUP(G121,'02_Danh_muc'!$A$4:$C$19,3,FALSE),"")</x:f>
      </x:c>
      <x:c r="J121" s="47"/>
      <x:c r="K121" s="47"/>
      <x:c r="L121" s="47"/>
      <x:c r="M121" s="81"/>
      <x:c r="N121" s="47"/>
      <x:c r="O121" s="47"/>
      <x:c r="P121" s="47"/>
      <x:c r="Q121" s="47"/>
      <x:c r="R121" s="47"/>
      <x:c r="S121" s="47"/>
    </x:row>
    <x:row r="122">
      <x:c r="A122" s="47"/>
      <x:c r="B122" s="78"/>
      <x:c r="C122" s="139" t="str">
        <x:f>IF(B122="","",DATE(YEAR(B122),MONTH(B122),1))</x:f>
      </x:c>
      <x:c r="D122" s="47"/>
      <x:c r="E122" s="47"/>
      <x:c r="F122" s="47"/>
      <x:c r="G122" s="47"/>
      <x:c r="H122" s="140" t="str">
        <x:f>IFERROR(VLOOKUP(G122,'02_Danh_muc'!$A$4:$C$19,2,FALSE),"")</x:f>
      </x:c>
      <x:c r="I122" s="140" t="str">
        <x:f>IFERROR(VLOOKUP(G122,'02_Danh_muc'!$A$4:$C$19,3,FALSE),"")</x:f>
      </x:c>
      <x:c r="J122" s="47"/>
      <x:c r="K122" s="47"/>
      <x:c r="L122" s="47"/>
      <x:c r="M122" s="81"/>
      <x:c r="N122" s="47"/>
      <x:c r="O122" s="47"/>
      <x:c r="P122" s="47"/>
      <x:c r="Q122" s="47"/>
      <x:c r="R122" s="47"/>
      <x:c r="S122" s="47"/>
    </x:row>
    <x:row r="123">
      <x:c r="A123" s="47"/>
      <x:c r="B123" s="78"/>
      <x:c r="C123" s="139" t="str">
        <x:f>IF(B123="","",DATE(YEAR(B123),MONTH(B123),1))</x:f>
      </x:c>
      <x:c r="D123" s="47"/>
      <x:c r="E123" s="47"/>
      <x:c r="F123" s="47"/>
      <x:c r="G123" s="47"/>
      <x:c r="H123" s="140" t="str">
        <x:f>IFERROR(VLOOKUP(G123,'02_Danh_muc'!$A$4:$C$19,2,FALSE),"")</x:f>
      </x:c>
      <x:c r="I123" s="140" t="str">
        <x:f>IFERROR(VLOOKUP(G123,'02_Danh_muc'!$A$4:$C$19,3,FALSE),"")</x:f>
      </x:c>
      <x:c r="J123" s="47"/>
      <x:c r="K123" s="47"/>
      <x:c r="L123" s="47"/>
      <x:c r="M123" s="81"/>
      <x:c r="N123" s="47"/>
      <x:c r="O123" s="47"/>
      <x:c r="P123" s="47"/>
      <x:c r="Q123" s="47"/>
      <x:c r="R123" s="47"/>
      <x:c r="S123" s="47"/>
    </x:row>
    <x:row r="124">
      <x:c r="A124" s="47"/>
      <x:c r="B124" s="78"/>
      <x:c r="C124" s="139" t="str">
        <x:f>IF(B124="","",DATE(YEAR(B124),MONTH(B124),1))</x:f>
      </x:c>
      <x:c r="D124" s="47"/>
      <x:c r="E124" s="47"/>
      <x:c r="F124" s="47"/>
      <x:c r="G124" s="47"/>
      <x:c r="H124" s="140" t="str">
        <x:f>IFERROR(VLOOKUP(G124,'02_Danh_muc'!$A$4:$C$19,2,FALSE),"")</x:f>
      </x:c>
      <x:c r="I124" s="140" t="str">
        <x:f>IFERROR(VLOOKUP(G124,'02_Danh_muc'!$A$4:$C$19,3,FALSE),"")</x:f>
      </x:c>
      <x:c r="J124" s="47"/>
      <x:c r="K124" s="47"/>
      <x:c r="L124" s="47"/>
      <x:c r="M124" s="81"/>
      <x:c r="N124" s="47"/>
      <x:c r="O124" s="47"/>
      <x:c r="P124" s="47"/>
      <x:c r="Q124" s="47"/>
      <x:c r="R124" s="47"/>
      <x:c r="S124" s="47"/>
    </x:row>
    <x:row r="125">
      <x:c r="A125" s="47"/>
      <x:c r="B125" s="78"/>
      <x:c r="C125" s="139" t="str">
        <x:f>IF(B125="","",DATE(YEAR(B125),MONTH(B125),1))</x:f>
      </x:c>
      <x:c r="D125" s="47"/>
      <x:c r="E125" s="47"/>
      <x:c r="F125" s="47"/>
      <x:c r="G125" s="47"/>
      <x:c r="H125" s="140" t="str">
        <x:f>IFERROR(VLOOKUP(G125,'02_Danh_muc'!$A$4:$C$19,2,FALSE),"")</x:f>
      </x:c>
      <x:c r="I125" s="140" t="str">
        <x:f>IFERROR(VLOOKUP(G125,'02_Danh_muc'!$A$4:$C$19,3,FALSE),"")</x:f>
      </x:c>
      <x:c r="J125" s="47"/>
      <x:c r="K125" s="47"/>
      <x:c r="L125" s="47"/>
      <x:c r="M125" s="81"/>
      <x:c r="N125" s="47"/>
      <x:c r="O125" s="47"/>
      <x:c r="P125" s="47"/>
      <x:c r="Q125" s="47"/>
      <x:c r="R125" s="47"/>
      <x:c r="S125" s="47"/>
    </x:row>
    <x:row r="126">
      <x:c r="A126" s="47"/>
      <x:c r="B126" s="78"/>
      <x:c r="C126" s="139" t="str">
        <x:f>IF(B126="","",DATE(YEAR(B126),MONTH(B126),1))</x:f>
      </x:c>
      <x:c r="D126" s="47"/>
      <x:c r="E126" s="47"/>
      <x:c r="F126" s="47"/>
      <x:c r="G126" s="47"/>
      <x:c r="H126" s="140" t="str">
        <x:f>IFERROR(VLOOKUP(G126,'02_Danh_muc'!$A$4:$C$19,2,FALSE),"")</x:f>
      </x:c>
      <x:c r="I126" s="140" t="str">
        <x:f>IFERROR(VLOOKUP(G126,'02_Danh_muc'!$A$4:$C$19,3,FALSE),"")</x:f>
      </x:c>
      <x:c r="J126" s="47"/>
      <x:c r="K126" s="47"/>
      <x:c r="L126" s="47"/>
      <x:c r="M126" s="81"/>
      <x:c r="N126" s="47"/>
      <x:c r="O126" s="47"/>
      <x:c r="P126" s="47"/>
      <x:c r="Q126" s="47"/>
      <x:c r="R126" s="47"/>
      <x:c r="S126" s="47"/>
    </x:row>
    <x:row r="127">
      <x:c r="A127" s="47"/>
      <x:c r="B127" s="78"/>
      <x:c r="C127" s="139" t="str">
        <x:f>IF(B127="","",DATE(YEAR(B127),MONTH(B127),1))</x:f>
      </x:c>
      <x:c r="D127" s="47"/>
      <x:c r="E127" s="47"/>
      <x:c r="F127" s="47"/>
      <x:c r="G127" s="47"/>
      <x:c r="H127" s="140" t="str">
        <x:f>IFERROR(VLOOKUP(G127,'02_Danh_muc'!$A$4:$C$19,2,FALSE),"")</x:f>
      </x:c>
      <x:c r="I127" s="140" t="str">
        <x:f>IFERROR(VLOOKUP(G127,'02_Danh_muc'!$A$4:$C$19,3,FALSE),"")</x:f>
      </x:c>
      <x:c r="J127" s="47"/>
      <x:c r="K127" s="47"/>
      <x:c r="L127" s="47"/>
      <x:c r="M127" s="81"/>
      <x:c r="N127" s="47"/>
      <x:c r="O127" s="47"/>
      <x:c r="P127" s="47"/>
      <x:c r="Q127" s="47"/>
      <x:c r="R127" s="47"/>
      <x:c r="S127" s="47"/>
    </x:row>
    <x:row r="128">
      <x:c r="A128" s="47"/>
      <x:c r="B128" s="78"/>
      <x:c r="C128" s="139" t="str">
        <x:f>IF(B128="","",DATE(YEAR(B128),MONTH(B128),1))</x:f>
      </x:c>
      <x:c r="D128" s="47"/>
      <x:c r="E128" s="47"/>
      <x:c r="F128" s="47"/>
      <x:c r="G128" s="47"/>
      <x:c r="H128" s="140" t="str">
        <x:f>IFERROR(VLOOKUP(G128,'02_Danh_muc'!$A$4:$C$19,2,FALSE),"")</x:f>
      </x:c>
      <x:c r="I128" s="140" t="str">
        <x:f>IFERROR(VLOOKUP(G128,'02_Danh_muc'!$A$4:$C$19,3,FALSE),"")</x:f>
      </x:c>
      <x:c r="J128" s="47"/>
      <x:c r="K128" s="47"/>
      <x:c r="L128" s="47"/>
      <x:c r="M128" s="81"/>
      <x:c r="N128" s="47"/>
      <x:c r="O128" s="47"/>
      <x:c r="P128" s="47"/>
      <x:c r="Q128" s="47"/>
      <x:c r="R128" s="47"/>
      <x:c r="S128" s="47"/>
    </x:row>
    <x:row r="129">
      <x:c r="A129" s="47"/>
      <x:c r="B129" s="78"/>
      <x:c r="C129" s="139" t="str">
        <x:f>IF(B129="","",DATE(YEAR(B129),MONTH(B129),1))</x:f>
      </x:c>
      <x:c r="D129" s="47"/>
      <x:c r="E129" s="47"/>
      <x:c r="F129" s="47"/>
      <x:c r="G129" s="47"/>
      <x:c r="H129" s="140" t="str">
        <x:f>IFERROR(VLOOKUP(G129,'02_Danh_muc'!$A$4:$C$19,2,FALSE),"")</x:f>
      </x:c>
      <x:c r="I129" s="140" t="str">
        <x:f>IFERROR(VLOOKUP(G129,'02_Danh_muc'!$A$4:$C$19,3,FALSE),"")</x:f>
      </x:c>
      <x:c r="J129" s="47"/>
      <x:c r="K129" s="47"/>
      <x:c r="L129" s="47"/>
      <x:c r="M129" s="81"/>
      <x:c r="N129" s="47"/>
      <x:c r="O129" s="47"/>
      <x:c r="P129" s="47"/>
      <x:c r="Q129" s="47"/>
      <x:c r="R129" s="47"/>
      <x:c r="S129" s="47"/>
    </x:row>
    <x:row r="130">
      <x:c r="A130" s="47"/>
      <x:c r="B130" s="78"/>
      <x:c r="C130" s="139" t="str">
        <x:f>IF(B130="","",DATE(YEAR(B130),MONTH(B130),1))</x:f>
      </x:c>
      <x:c r="D130" s="47"/>
      <x:c r="E130" s="47"/>
      <x:c r="F130" s="47"/>
      <x:c r="G130" s="47"/>
      <x:c r="H130" s="140" t="str">
        <x:f>IFERROR(VLOOKUP(G130,'02_Danh_muc'!$A$4:$C$19,2,FALSE),"")</x:f>
      </x:c>
      <x:c r="I130" s="140" t="str">
        <x:f>IFERROR(VLOOKUP(G130,'02_Danh_muc'!$A$4:$C$19,3,FALSE),"")</x:f>
      </x:c>
      <x:c r="J130" s="47"/>
      <x:c r="K130" s="47"/>
      <x:c r="L130" s="47"/>
      <x:c r="M130" s="81"/>
      <x:c r="N130" s="47"/>
      <x:c r="O130" s="47"/>
      <x:c r="P130" s="47"/>
      <x:c r="Q130" s="47"/>
      <x:c r="R130" s="47"/>
      <x:c r="S130" s="47"/>
    </x:row>
    <x:row r="131">
      <x:c r="A131" s="47"/>
      <x:c r="B131" s="78"/>
      <x:c r="C131" s="139" t="str">
        <x:f>IF(B131="","",DATE(YEAR(B131),MONTH(B131),1))</x:f>
      </x:c>
      <x:c r="D131" s="47"/>
      <x:c r="E131" s="47"/>
      <x:c r="F131" s="47"/>
      <x:c r="G131" s="47"/>
      <x:c r="H131" s="140" t="str">
        <x:f>IFERROR(VLOOKUP(G131,'02_Danh_muc'!$A$4:$C$19,2,FALSE),"")</x:f>
      </x:c>
      <x:c r="I131" s="140" t="str">
        <x:f>IFERROR(VLOOKUP(G131,'02_Danh_muc'!$A$4:$C$19,3,FALSE),"")</x:f>
      </x:c>
      <x:c r="J131" s="47"/>
      <x:c r="K131" s="47"/>
      <x:c r="L131" s="47"/>
      <x:c r="M131" s="81"/>
      <x:c r="N131" s="47"/>
      <x:c r="O131" s="47"/>
      <x:c r="P131" s="47"/>
      <x:c r="Q131" s="47"/>
      <x:c r="R131" s="47"/>
      <x:c r="S131" s="47"/>
    </x:row>
    <x:row r="132">
      <x:c r="A132" s="47"/>
      <x:c r="B132" s="78"/>
      <x:c r="C132" s="139" t="str">
        <x:f>IF(B132="","",DATE(YEAR(B132),MONTH(B132),1))</x:f>
      </x:c>
      <x:c r="D132" s="47"/>
      <x:c r="E132" s="47"/>
      <x:c r="F132" s="47"/>
      <x:c r="G132" s="47"/>
      <x:c r="H132" s="140" t="str">
        <x:f>IFERROR(VLOOKUP(G132,'02_Danh_muc'!$A$4:$C$19,2,FALSE),"")</x:f>
      </x:c>
      <x:c r="I132" s="140" t="str">
        <x:f>IFERROR(VLOOKUP(G132,'02_Danh_muc'!$A$4:$C$19,3,FALSE),"")</x:f>
      </x:c>
      <x:c r="J132" s="47"/>
      <x:c r="K132" s="47"/>
      <x:c r="L132" s="47"/>
      <x:c r="M132" s="81"/>
      <x:c r="N132" s="47"/>
      <x:c r="O132" s="47"/>
      <x:c r="P132" s="47"/>
      <x:c r="Q132" s="47"/>
      <x:c r="R132" s="47"/>
      <x:c r="S132" s="47"/>
    </x:row>
    <x:row r="133">
      <x:c r="A133" s="47"/>
      <x:c r="B133" s="78"/>
      <x:c r="C133" s="139" t="str">
        <x:f>IF(B133="","",DATE(YEAR(B133),MONTH(B133),1))</x:f>
      </x:c>
      <x:c r="D133" s="47"/>
      <x:c r="E133" s="47"/>
      <x:c r="F133" s="47"/>
      <x:c r="G133" s="47"/>
      <x:c r="H133" s="140" t="str">
        <x:f>IFERROR(VLOOKUP(G133,'02_Danh_muc'!$A$4:$C$19,2,FALSE),"")</x:f>
      </x:c>
      <x:c r="I133" s="140" t="str">
        <x:f>IFERROR(VLOOKUP(G133,'02_Danh_muc'!$A$4:$C$19,3,FALSE),"")</x:f>
      </x:c>
      <x:c r="J133" s="47"/>
      <x:c r="K133" s="47"/>
      <x:c r="L133" s="47"/>
      <x:c r="M133" s="81"/>
      <x:c r="N133" s="47"/>
      <x:c r="O133" s="47"/>
      <x:c r="P133" s="47"/>
      <x:c r="Q133" s="47"/>
      <x:c r="R133" s="47"/>
      <x:c r="S133" s="47"/>
    </x:row>
    <x:row r="134">
      <x:c r="A134" s="47"/>
      <x:c r="B134" s="78"/>
      <x:c r="C134" s="139" t="str">
        <x:f>IF(B134="","",DATE(YEAR(B134),MONTH(B134),1))</x:f>
      </x:c>
      <x:c r="D134" s="47"/>
      <x:c r="E134" s="47"/>
      <x:c r="F134" s="47"/>
      <x:c r="G134" s="47"/>
      <x:c r="H134" s="140" t="str">
        <x:f>IFERROR(VLOOKUP(G134,'02_Danh_muc'!$A$4:$C$19,2,FALSE),"")</x:f>
      </x:c>
      <x:c r="I134" s="140" t="str">
        <x:f>IFERROR(VLOOKUP(G134,'02_Danh_muc'!$A$4:$C$19,3,FALSE),"")</x:f>
      </x:c>
      <x:c r="J134" s="47"/>
      <x:c r="K134" s="47"/>
      <x:c r="L134" s="47"/>
      <x:c r="M134" s="81"/>
      <x:c r="N134" s="47"/>
      <x:c r="O134" s="47"/>
      <x:c r="P134" s="47"/>
      <x:c r="Q134" s="47"/>
      <x:c r="R134" s="47"/>
      <x:c r="S134" s="47"/>
    </x:row>
    <x:row r="135">
      <x:c r="A135" s="47"/>
      <x:c r="B135" s="78"/>
      <x:c r="C135" s="139" t="str">
        <x:f>IF(B135="","",DATE(YEAR(B135),MONTH(B135),1))</x:f>
      </x:c>
      <x:c r="D135" s="47"/>
      <x:c r="E135" s="47"/>
      <x:c r="F135" s="47"/>
      <x:c r="G135" s="47"/>
      <x:c r="H135" s="140" t="str">
        <x:f>IFERROR(VLOOKUP(G135,'02_Danh_muc'!$A$4:$C$19,2,FALSE),"")</x:f>
      </x:c>
      <x:c r="I135" s="140" t="str">
        <x:f>IFERROR(VLOOKUP(G135,'02_Danh_muc'!$A$4:$C$19,3,FALSE),"")</x:f>
      </x:c>
      <x:c r="J135" s="47"/>
      <x:c r="K135" s="47"/>
      <x:c r="L135" s="47"/>
      <x:c r="M135" s="81"/>
      <x:c r="N135" s="47"/>
      <x:c r="O135" s="47"/>
      <x:c r="P135" s="47"/>
      <x:c r="Q135" s="47"/>
      <x:c r="R135" s="47"/>
      <x:c r="S135" s="47"/>
    </x:row>
    <x:row r="136">
      <x:c r="A136" s="47"/>
      <x:c r="B136" s="78"/>
      <x:c r="C136" s="139" t="str">
        <x:f>IF(B136="","",DATE(YEAR(B136),MONTH(B136),1))</x:f>
      </x:c>
      <x:c r="D136" s="47"/>
      <x:c r="E136" s="47"/>
      <x:c r="F136" s="47"/>
      <x:c r="G136" s="47"/>
      <x:c r="H136" s="140" t="str">
        <x:f>IFERROR(VLOOKUP(G136,'02_Danh_muc'!$A$4:$C$19,2,FALSE),"")</x:f>
      </x:c>
      <x:c r="I136" s="140" t="str">
        <x:f>IFERROR(VLOOKUP(G136,'02_Danh_muc'!$A$4:$C$19,3,FALSE),"")</x:f>
      </x:c>
      <x:c r="J136" s="47"/>
      <x:c r="K136" s="47"/>
      <x:c r="L136" s="47"/>
      <x:c r="M136" s="81"/>
      <x:c r="N136" s="47"/>
      <x:c r="O136" s="47"/>
      <x:c r="P136" s="47"/>
      <x:c r="Q136" s="47"/>
      <x:c r="R136" s="47"/>
      <x:c r="S136" s="47"/>
    </x:row>
    <x:row r="137">
      <x:c r="A137" s="47"/>
      <x:c r="B137" s="78"/>
      <x:c r="C137" s="139" t="str">
        <x:f>IF(B137="","",DATE(YEAR(B137),MONTH(B137),1))</x:f>
      </x:c>
      <x:c r="D137" s="47"/>
      <x:c r="E137" s="47"/>
      <x:c r="F137" s="47"/>
      <x:c r="G137" s="47"/>
      <x:c r="H137" s="140" t="str">
        <x:f>IFERROR(VLOOKUP(G137,'02_Danh_muc'!$A$4:$C$19,2,FALSE),"")</x:f>
      </x:c>
      <x:c r="I137" s="140" t="str">
        <x:f>IFERROR(VLOOKUP(G137,'02_Danh_muc'!$A$4:$C$19,3,FALSE),"")</x:f>
      </x:c>
      <x:c r="J137" s="47"/>
      <x:c r="K137" s="47"/>
      <x:c r="L137" s="47"/>
      <x:c r="M137" s="81"/>
      <x:c r="N137" s="47"/>
      <x:c r="O137" s="47"/>
      <x:c r="P137" s="47"/>
      <x:c r="Q137" s="47"/>
      <x:c r="R137" s="47"/>
      <x:c r="S137" s="47"/>
    </x:row>
    <x:row r="138">
      <x:c r="A138" s="47"/>
      <x:c r="B138" s="78"/>
      <x:c r="C138" s="139" t="str">
        <x:f>IF(B138="","",DATE(YEAR(B138),MONTH(B138),1))</x:f>
      </x:c>
      <x:c r="D138" s="47"/>
      <x:c r="E138" s="47"/>
      <x:c r="F138" s="47"/>
      <x:c r="G138" s="47"/>
      <x:c r="H138" s="140" t="str">
        <x:f>IFERROR(VLOOKUP(G138,'02_Danh_muc'!$A$4:$C$19,2,FALSE),"")</x:f>
      </x:c>
      <x:c r="I138" s="140" t="str">
        <x:f>IFERROR(VLOOKUP(G138,'02_Danh_muc'!$A$4:$C$19,3,FALSE),"")</x:f>
      </x:c>
      <x:c r="J138" s="47"/>
      <x:c r="K138" s="47"/>
      <x:c r="L138" s="47"/>
      <x:c r="M138" s="81"/>
      <x:c r="N138" s="47"/>
      <x:c r="O138" s="47"/>
      <x:c r="P138" s="47"/>
      <x:c r="Q138" s="47"/>
      <x:c r="R138" s="47"/>
      <x:c r="S138" s="47"/>
    </x:row>
    <x:row r="139">
      <x:c r="A139" s="47"/>
      <x:c r="B139" s="78"/>
      <x:c r="C139" s="139" t="str">
        <x:f>IF(B139="","",DATE(YEAR(B139),MONTH(B139),1))</x:f>
      </x:c>
      <x:c r="D139" s="47"/>
      <x:c r="E139" s="47"/>
      <x:c r="F139" s="47"/>
      <x:c r="G139" s="47"/>
      <x:c r="H139" s="140" t="str">
        <x:f>IFERROR(VLOOKUP(G139,'02_Danh_muc'!$A$4:$C$19,2,FALSE),"")</x:f>
      </x:c>
      <x:c r="I139" s="140" t="str">
        <x:f>IFERROR(VLOOKUP(G139,'02_Danh_muc'!$A$4:$C$19,3,FALSE),"")</x:f>
      </x:c>
      <x:c r="J139" s="47"/>
      <x:c r="K139" s="47"/>
      <x:c r="L139" s="47"/>
      <x:c r="M139" s="81"/>
      <x:c r="N139" s="47"/>
      <x:c r="O139" s="47"/>
      <x:c r="P139" s="47"/>
      <x:c r="Q139" s="47"/>
      <x:c r="R139" s="47"/>
      <x:c r="S139" s="47"/>
    </x:row>
    <x:row r="140">
      <x:c r="A140" s="47"/>
      <x:c r="B140" s="78"/>
      <x:c r="C140" s="139" t="str">
        <x:f>IF(B140="","",DATE(YEAR(B140),MONTH(B140),1))</x:f>
      </x:c>
      <x:c r="D140" s="47"/>
      <x:c r="E140" s="47"/>
      <x:c r="F140" s="47"/>
      <x:c r="G140" s="47"/>
      <x:c r="H140" s="140" t="str">
        <x:f>IFERROR(VLOOKUP(G140,'02_Danh_muc'!$A$4:$C$19,2,FALSE),"")</x:f>
      </x:c>
      <x:c r="I140" s="140" t="str">
        <x:f>IFERROR(VLOOKUP(G140,'02_Danh_muc'!$A$4:$C$19,3,FALSE),"")</x:f>
      </x:c>
      <x:c r="J140" s="47"/>
      <x:c r="K140" s="47"/>
      <x:c r="L140" s="47"/>
      <x:c r="M140" s="81"/>
      <x:c r="N140" s="47"/>
      <x:c r="O140" s="47"/>
      <x:c r="P140" s="47"/>
      <x:c r="Q140" s="47"/>
      <x:c r="R140" s="47"/>
      <x:c r="S140" s="47"/>
    </x:row>
    <x:row r="141">
      <x:c r="A141" s="47"/>
      <x:c r="B141" s="78"/>
      <x:c r="C141" s="139" t="str">
        <x:f>IF(B141="","",DATE(YEAR(B141),MONTH(B141),1))</x:f>
      </x:c>
      <x:c r="D141" s="47"/>
      <x:c r="E141" s="47"/>
      <x:c r="F141" s="47"/>
      <x:c r="G141" s="47"/>
      <x:c r="H141" s="140" t="str">
        <x:f>IFERROR(VLOOKUP(G141,'02_Danh_muc'!$A$4:$C$19,2,FALSE),"")</x:f>
      </x:c>
      <x:c r="I141" s="140" t="str">
        <x:f>IFERROR(VLOOKUP(G141,'02_Danh_muc'!$A$4:$C$19,3,FALSE),"")</x:f>
      </x:c>
      <x:c r="J141" s="47"/>
      <x:c r="K141" s="47"/>
      <x:c r="L141" s="47"/>
      <x:c r="M141" s="81"/>
      <x:c r="N141" s="47"/>
      <x:c r="O141" s="47"/>
      <x:c r="P141" s="47"/>
      <x:c r="Q141" s="47"/>
      <x:c r="R141" s="47"/>
      <x:c r="S141" s="47"/>
    </x:row>
    <x:row r="142">
      <x:c r="A142" s="47"/>
      <x:c r="B142" s="78"/>
      <x:c r="C142" s="139" t="str">
        <x:f>IF(B142="","",DATE(YEAR(B142),MONTH(B142),1))</x:f>
      </x:c>
      <x:c r="D142" s="47"/>
      <x:c r="E142" s="47"/>
      <x:c r="F142" s="47"/>
      <x:c r="G142" s="47"/>
      <x:c r="H142" s="140" t="str">
        <x:f>IFERROR(VLOOKUP(G142,'02_Danh_muc'!$A$4:$C$19,2,FALSE),"")</x:f>
      </x:c>
      <x:c r="I142" s="140" t="str">
        <x:f>IFERROR(VLOOKUP(G142,'02_Danh_muc'!$A$4:$C$19,3,FALSE),"")</x:f>
      </x:c>
      <x:c r="J142" s="47"/>
      <x:c r="K142" s="47"/>
      <x:c r="L142" s="47"/>
      <x:c r="M142" s="81"/>
      <x:c r="N142" s="47"/>
      <x:c r="O142" s="47"/>
      <x:c r="P142" s="47"/>
      <x:c r="Q142" s="47"/>
      <x:c r="R142" s="47"/>
      <x:c r="S142" s="47"/>
    </x:row>
    <x:row r="143">
      <x:c r="A143" s="47"/>
      <x:c r="B143" s="78"/>
      <x:c r="C143" s="139" t="str">
        <x:f>IF(B143="","",DATE(YEAR(B143),MONTH(B143),1))</x:f>
      </x:c>
      <x:c r="D143" s="47"/>
      <x:c r="E143" s="47"/>
      <x:c r="F143" s="47"/>
      <x:c r="G143" s="47"/>
      <x:c r="H143" s="140" t="str">
        <x:f>IFERROR(VLOOKUP(G143,'02_Danh_muc'!$A$4:$C$19,2,FALSE),"")</x:f>
      </x:c>
      <x:c r="I143" s="140" t="str">
        <x:f>IFERROR(VLOOKUP(G143,'02_Danh_muc'!$A$4:$C$19,3,FALSE),"")</x:f>
      </x:c>
      <x:c r="J143" s="47"/>
      <x:c r="K143" s="47"/>
      <x:c r="L143" s="47"/>
      <x:c r="M143" s="81"/>
      <x:c r="N143" s="47"/>
      <x:c r="O143" s="47"/>
      <x:c r="P143" s="47"/>
      <x:c r="Q143" s="47"/>
      <x:c r="R143" s="47"/>
      <x:c r="S143" s="47"/>
    </x:row>
    <x:row r="144">
      <x:c r="A144" s="47"/>
      <x:c r="B144" s="78"/>
      <x:c r="C144" s="139" t="str">
        <x:f>IF(B144="","",DATE(YEAR(B144),MONTH(B144),1))</x:f>
      </x:c>
      <x:c r="D144" s="47"/>
      <x:c r="E144" s="47"/>
      <x:c r="F144" s="47"/>
      <x:c r="G144" s="47"/>
      <x:c r="H144" s="140" t="str">
        <x:f>IFERROR(VLOOKUP(G144,'02_Danh_muc'!$A$4:$C$19,2,FALSE),"")</x:f>
      </x:c>
      <x:c r="I144" s="140" t="str">
        <x:f>IFERROR(VLOOKUP(G144,'02_Danh_muc'!$A$4:$C$19,3,FALSE),"")</x:f>
      </x:c>
      <x:c r="J144" s="47"/>
      <x:c r="K144" s="47"/>
      <x:c r="L144" s="47"/>
      <x:c r="M144" s="81"/>
      <x:c r="N144" s="47"/>
      <x:c r="O144" s="47"/>
      <x:c r="P144" s="47"/>
      <x:c r="Q144" s="47"/>
      <x:c r="R144" s="47"/>
      <x:c r="S144" s="47"/>
    </x:row>
    <x:row r="145">
      <x:c r="A145" s="47"/>
      <x:c r="B145" s="78"/>
      <x:c r="C145" s="139" t="str">
        <x:f>IF(B145="","",DATE(YEAR(B145),MONTH(B145),1))</x:f>
      </x:c>
      <x:c r="D145" s="47"/>
      <x:c r="E145" s="47"/>
      <x:c r="F145" s="47"/>
      <x:c r="G145" s="47"/>
      <x:c r="H145" s="140" t="str">
        <x:f>IFERROR(VLOOKUP(G145,'02_Danh_muc'!$A$4:$C$19,2,FALSE),"")</x:f>
      </x:c>
      <x:c r="I145" s="140" t="str">
        <x:f>IFERROR(VLOOKUP(G145,'02_Danh_muc'!$A$4:$C$19,3,FALSE),"")</x:f>
      </x:c>
      <x:c r="J145" s="47"/>
      <x:c r="K145" s="47"/>
      <x:c r="L145" s="47"/>
      <x:c r="M145" s="81"/>
      <x:c r="N145" s="47"/>
      <x:c r="O145" s="47"/>
      <x:c r="P145" s="47"/>
      <x:c r="Q145" s="47"/>
      <x:c r="R145" s="47"/>
      <x:c r="S145" s="47"/>
    </x:row>
    <x:row r="146">
      <x:c r="A146" s="47"/>
      <x:c r="B146" s="78"/>
      <x:c r="C146" s="139" t="str">
        <x:f>IF(B146="","",DATE(YEAR(B146),MONTH(B146),1))</x:f>
      </x:c>
      <x:c r="D146" s="47"/>
      <x:c r="E146" s="47"/>
      <x:c r="F146" s="47"/>
      <x:c r="G146" s="47"/>
      <x:c r="H146" s="140" t="str">
        <x:f>IFERROR(VLOOKUP(G146,'02_Danh_muc'!$A$4:$C$19,2,FALSE),"")</x:f>
      </x:c>
      <x:c r="I146" s="140" t="str">
        <x:f>IFERROR(VLOOKUP(G146,'02_Danh_muc'!$A$4:$C$19,3,FALSE),"")</x:f>
      </x:c>
      <x:c r="J146" s="47"/>
      <x:c r="K146" s="47"/>
      <x:c r="L146" s="47"/>
      <x:c r="M146" s="81"/>
      <x:c r="N146" s="47"/>
      <x:c r="O146" s="47"/>
      <x:c r="P146" s="47"/>
      <x:c r="Q146" s="47"/>
      <x:c r="R146" s="47"/>
      <x:c r="S146" s="47"/>
    </x:row>
    <x:row r="147">
      <x:c r="A147" s="47"/>
      <x:c r="B147" s="78"/>
      <x:c r="C147" s="139" t="str">
        <x:f>IF(B147="","",DATE(YEAR(B147),MONTH(B147),1))</x:f>
      </x:c>
      <x:c r="D147" s="47"/>
      <x:c r="E147" s="47"/>
      <x:c r="F147" s="47"/>
      <x:c r="G147" s="47"/>
      <x:c r="H147" s="140" t="str">
        <x:f>IFERROR(VLOOKUP(G147,'02_Danh_muc'!$A$4:$C$19,2,FALSE),"")</x:f>
      </x:c>
      <x:c r="I147" s="140" t="str">
        <x:f>IFERROR(VLOOKUP(G147,'02_Danh_muc'!$A$4:$C$19,3,FALSE),"")</x:f>
      </x:c>
      <x:c r="J147" s="47"/>
      <x:c r="K147" s="47"/>
      <x:c r="L147" s="47"/>
      <x:c r="M147" s="81"/>
      <x:c r="N147" s="47"/>
      <x:c r="O147" s="47"/>
      <x:c r="P147" s="47"/>
      <x:c r="Q147" s="47"/>
      <x:c r="R147" s="47"/>
      <x:c r="S147" s="47"/>
    </x:row>
    <x:row r="148">
      <x:c r="A148" s="47"/>
      <x:c r="B148" s="78"/>
      <x:c r="C148" s="139" t="str">
        <x:f>IF(B148="","",DATE(YEAR(B148),MONTH(B148),1))</x:f>
      </x:c>
      <x:c r="D148" s="47"/>
      <x:c r="E148" s="47"/>
      <x:c r="F148" s="47"/>
      <x:c r="G148" s="47"/>
      <x:c r="H148" s="140" t="str">
        <x:f>IFERROR(VLOOKUP(G148,'02_Danh_muc'!$A$4:$C$19,2,FALSE),"")</x:f>
      </x:c>
      <x:c r="I148" s="140" t="str">
        <x:f>IFERROR(VLOOKUP(G148,'02_Danh_muc'!$A$4:$C$19,3,FALSE),"")</x:f>
      </x:c>
      <x:c r="J148" s="47"/>
      <x:c r="K148" s="47"/>
      <x:c r="L148" s="47"/>
      <x:c r="M148" s="81"/>
      <x:c r="N148" s="47"/>
      <x:c r="O148" s="47"/>
      <x:c r="P148" s="47"/>
      <x:c r="Q148" s="47"/>
      <x:c r="R148" s="47"/>
      <x:c r="S148" s="47"/>
    </x:row>
    <x:row r="149">
      <x:c r="A149" s="47"/>
      <x:c r="B149" s="78"/>
      <x:c r="C149" s="139" t="str">
        <x:f>IF(B149="","",DATE(YEAR(B149),MONTH(B149),1))</x:f>
      </x:c>
      <x:c r="D149" s="47"/>
      <x:c r="E149" s="47"/>
      <x:c r="F149" s="47"/>
      <x:c r="G149" s="47"/>
      <x:c r="H149" s="140" t="str">
        <x:f>IFERROR(VLOOKUP(G149,'02_Danh_muc'!$A$4:$C$19,2,FALSE),"")</x:f>
      </x:c>
      <x:c r="I149" s="140" t="str">
        <x:f>IFERROR(VLOOKUP(G149,'02_Danh_muc'!$A$4:$C$19,3,FALSE),"")</x:f>
      </x:c>
      <x:c r="J149" s="47"/>
      <x:c r="K149" s="47"/>
      <x:c r="L149" s="47"/>
      <x:c r="M149" s="81"/>
      <x:c r="N149" s="47"/>
      <x:c r="O149" s="47"/>
      <x:c r="P149" s="47"/>
      <x:c r="Q149" s="47"/>
      <x:c r="R149" s="47"/>
      <x:c r="S149" s="47"/>
    </x:row>
    <x:row r="150">
      <x:c r="A150" s="47"/>
      <x:c r="B150" s="78"/>
      <x:c r="C150" s="139" t="str">
        <x:f>IF(B150="","",DATE(YEAR(B150),MONTH(B150),1))</x:f>
      </x:c>
      <x:c r="D150" s="47"/>
      <x:c r="E150" s="47"/>
      <x:c r="F150" s="47"/>
      <x:c r="G150" s="47"/>
      <x:c r="H150" s="140" t="str">
        <x:f>IFERROR(VLOOKUP(G150,'02_Danh_muc'!$A$4:$C$19,2,FALSE),"")</x:f>
      </x:c>
      <x:c r="I150" s="140" t="str">
        <x:f>IFERROR(VLOOKUP(G150,'02_Danh_muc'!$A$4:$C$19,3,FALSE),"")</x:f>
      </x:c>
      <x:c r="J150" s="47"/>
      <x:c r="K150" s="47"/>
      <x:c r="L150" s="47"/>
      <x:c r="M150" s="81"/>
      <x:c r="N150" s="47"/>
      <x:c r="O150" s="47"/>
      <x:c r="P150" s="47"/>
      <x:c r="Q150" s="47"/>
      <x:c r="R150" s="47"/>
      <x:c r="S150" s="47"/>
    </x:row>
    <x:row r="151">
      <x:c r="A151" s="47"/>
      <x:c r="B151" s="78"/>
      <x:c r="C151" s="139" t="str">
        <x:f>IF(B151="","",DATE(YEAR(B151),MONTH(B151),1))</x:f>
      </x:c>
      <x:c r="D151" s="47"/>
      <x:c r="E151" s="47"/>
      <x:c r="F151" s="47"/>
      <x:c r="G151" s="47"/>
      <x:c r="H151" s="140" t="str">
        <x:f>IFERROR(VLOOKUP(G151,'02_Danh_muc'!$A$4:$C$19,2,FALSE),"")</x:f>
      </x:c>
      <x:c r="I151" s="140" t="str">
        <x:f>IFERROR(VLOOKUP(G151,'02_Danh_muc'!$A$4:$C$19,3,FALSE),"")</x:f>
      </x:c>
      <x:c r="J151" s="47"/>
      <x:c r="K151" s="47"/>
      <x:c r="L151" s="47"/>
      <x:c r="M151" s="81"/>
      <x:c r="N151" s="47"/>
      <x:c r="O151" s="47"/>
      <x:c r="P151" s="47"/>
      <x:c r="Q151" s="47"/>
      <x:c r="R151" s="47"/>
      <x:c r="S151" s="47"/>
    </x:row>
    <x:row r="152">
      <x:c r="A152" s="47"/>
      <x:c r="B152" s="78"/>
      <x:c r="C152" s="139" t="str">
        <x:f>IF(B152="","",DATE(YEAR(B152),MONTH(B152),1))</x:f>
      </x:c>
      <x:c r="D152" s="47"/>
      <x:c r="E152" s="47"/>
      <x:c r="F152" s="47"/>
      <x:c r="G152" s="47"/>
      <x:c r="H152" s="140" t="str">
        <x:f>IFERROR(VLOOKUP(G152,'02_Danh_muc'!$A$4:$C$19,2,FALSE),"")</x:f>
      </x:c>
      <x:c r="I152" s="140" t="str">
        <x:f>IFERROR(VLOOKUP(G152,'02_Danh_muc'!$A$4:$C$19,3,FALSE),"")</x:f>
      </x:c>
      <x:c r="J152" s="47"/>
      <x:c r="K152" s="47"/>
      <x:c r="L152" s="47"/>
      <x:c r="M152" s="81"/>
      <x:c r="N152" s="47"/>
      <x:c r="O152" s="47"/>
      <x:c r="P152" s="47"/>
      <x:c r="Q152" s="47"/>
      <x:c r="R152" s="47"/>
      <x:c r="S152" s="47"/>
    </x:row>
    <x:row r="153">
      <x:c r="A153" s="47"/>
      <x:c r="B153" s="78"/>
      <x:c r="C153" s="139" t="str">
        <x:f>IF(B153="","",DATE(YEAR(B153),MONTH(B153),1))</x:f>
      </x:c>
      <x:c r="D153" s="47"/>
      <x:c r="E153" s="47"/>
      <x:c r="F153" s="47"/>
      <x:c r="G153" s="47"/>
      <x:c r="H153" s="140" t="str">
        <x:f>IFERROR(VLOOKUP(G153,'02_Danh_muc'!$A$4:$C$19,2,FALSE),"")</x:f>
      </x:c>
      <x:c r="I153" s="140" t="str">
        <x:f>IFERROR(VLOOKUP(G153,'02_Danh_muc'!$A$4:$C$19,3,FALSE),"")</x:f>
      </x:c>
      <x:c r="J153" s="47"/>
      <x:c r="K153" s="47"/>
      <x:c r="L153" s="47"/>
      <x:c r="M153" s="81"/>
      <x:c r="N153" s="47"/>
      <x:c r="O153" s="47"/>
      <x:c r="P153" s="47"/>
      <x:c r="Q153" s="47"/>
      <x:c r="R153" s="47"/>
      <x:c r="S153" s="47"/>
    </x:row>
    <x:row r="154">
      <x:c r="A154" s="47"/>
      <x:c r="B154" s="78"/>
      <x:c r="C154" s="139" t="str">
        <x:f>IF(B154="","",DATE(YEAR(B154),MONTH(B154),1))</x:f>
      </x:c>
      <x:c r="D154" s="47"/>
      <x:c r="E154" s="47"/>
      <x:c r="F154" s="47"/>
      <x:c r="G154" s="47"/>
      <x:c r="H154" s="140" t="str">
        <x:f>IFERROR(VLOOKUP(G154,'02_Danh_muc'!$A$4:$C$19,2,FALSE),"")</x:f>
      </x:c>
      <x:c r="I154" s="140" t="str">
        <x:f>IFERROR(VLOOKUP(G154,'02_Danh_muc'!$A$4:$C$19,3,FALSE),"")</x:f>
      </x:c>
      <x:c r="J154" s="47"/>
      <x:c r="K154" s="47"/>
      <x:c r="L154" s="47"/>
      <x:c r="M154" s="81"/>
      <x:c r="N154" s="47"/>
      <x:c r="O154" s="47"/>
      <x:c r="P154" s="47"/>
      <x:c r="Q154" s="47"/>
      <x:c r="R154" s="47"/>
      <x:c r="S154" s="47"/>
    </x:row>
    <x:row r="155">
      <x:c r="A155" s="47"/>
      <x:c r="B155" s="78"/>
      <x:c r="C155" s="139" t="str">
        <x:f>IF(B155="","",DATE(YEAR(B155),MONTH(B155),1))</x:f>
      </x:c>
      <x:c r="D155" s="47"/>
      <x:c r="E155" s="47"/>
      <x:c r="F155" s="47"/>
      <x:c r="G155" s="47"/>
      <x:c r="H155" s="140" t="str">
        <x:f>IFERROR(VLOOKUP(G155,'02_Danh_muc'!$A$4:$C$19,2,FALSE),"")</x:f>
      </x:c>
      <x:c r="I155" s="140" t="str">
        <x:f>IFERROR(VLOOKUP(G155,'02_Danh_muc'!$A$4:$C$19,3,FALSE),"")</x:f>
      </x:c>
      <x:c r="J155" s="47"/>
      <x:c r="K155" s="47"/>
      <x:c r="L155" s="47"/>
      <x:c r="M155" s="81"/>
      <x:c r="N155" s="47"/>
      <x:c r="O155" s="47"/>
      <x:c r="P155" s="47"/>
      <x:c r="Q155" s="47"/>
      <x:c r="R155" s="47"/>
      <x:c r="S155" s="47"/>
    </x:row>
    <x:row r="156">
      <x:c r="A156" s="47"/>
      <x:c r="B156" s="78"/>
      <x:c r="C156" s="139" t="str">
        <x:f>IF(B156="","",DATE(YEAR(B156),MONTH(B156),1))</x:f>
      </x:c>
      <x:c r="D156" s="47"/>
      <x:c r="E156" s="47"/>
      <x:c r="F156" s="47"/>
      <x:c r="G156" s="47"/>
      <x:c r="H156" s="140" t="str">
        <x:f>IFERROR(VLOOKUP(G156,'02_Danh_muc'!$A$4:$C$19,2,FALSE),"")</x:f>
      </x:c>
      <x:c r="I156" s="140" t="str">
        <x:f>IFERROR(VLOOKUP(G156,'02_Danh_muc'!$A$4:$C$19,3,FALSE),"")</x:f>
      </x:c>
      <x:c r="J156" s="47"/>
      <x:c r="K156" s="47"/>
      <x:c r="L156" s="47"/>
      <x:c r="M156" s="81"/>
      <x:c r="N156" s="47"/>
      <x:c r="O156" s="47"/>
      <x:c r="P156" s="47"/>
      <x:c r="Q156" s="47"/>
      <x:c r="R156" s="47"/>
      <x:c r="S156" s="47"/>
    </x:row>
    <x:row r="157">
      <x:c r="A157" s="47"/>
      <x:c r="B157" s="78"/>
      <x:c r="C157" s="139" t="str">
        <x:f>IF(B157="","",DATE(YEAR(B157),MONTH(B157),1))</x:f>
      </x:c>
      <x:c r="D157" s="47"/>
      <x:c r="E157" s="47"/>
      <x:c r="F157" s="47"/>
      <x:c r="G157" s="47"/>
      <x:c r="H157" s="140" t="str">
        <x:f>IFERROR(VLOOKUP(G157,'02_Danh_muc'!$A$4:$C$19,2,FALSE),"")</x:f>
      </x:c>
      <x:c r="I157" s="140" t="str">
        <x:f>IFERROR(VLOOKUP(G157,'02_Danh_muc'!$A$4:$C$19,3,FALSE),"")</x:f>
      </x:c>
      <x:c r="J157" s="47"/>
      <x:c r="K157" s="47"/>
      <x:c r="L157" s="47"/>
      <x:c r="M157" s="81"/>
      <x:c r="N157" s="47"/>
      <x:c r="O157" s="47"/>
      <x:c r="P157" s="47"/>
      <x:c r="Q157" s="47"/>
      <x:c r="R157" s="47"/>
      <x:c r="S157" s="47"/>
    </x:row>
    <x:row r="158">
      <x:c r="A158" s="47"/>
      <x:c r="B158" s="78"/>
      <x:c r="C158" s="139" t="str">
        <x:f>IF(B158="","",DATE(YEAR(B158),MONTH(B158),1))</x:f>
      </x:c>
      <x:c r="D158" s="47"/>
      <x:c r="E158" s="47"/>
      <x:c r="F158" s="47"/>
      <x:c r="G158" s="47"/>
      <x:c r="H158" s="140" t="str">
        <x:f>IFERROR(VLOOKUP(G158,'02_Danh_muc'!$A$4:$C$19,2,FALSE),"")</x:f>
      </x:c>
      <x:c r="I158" s="140" t="str">
        <x:f>IFERROR(VLOOKUP(G158,'02_Danh_muc'!$A$4:$C$19,3,FALSE),"")</x:f>
      </x:c>
      <x:c r="J158" s="47"/>
      <x:c r="K158" s="47"/>
      <x:c r="L158" s="47"/>
      <x:c r="M158" s="81"/>
      <x:c r="N158" s="47"/>
      <x:c r="O158" s="47"/>
      <x:c r="P158" s="47"/>
      <x:c r="Q158" s="47"/>
      <x:c r="R158" s="47"/>
      <x:c r="S158" s="47"/>
    </x:row>
    <x:row r="159">
      <x:c r="A159" s="47"/>
      <x:c r="B159" s="78"/>
      <x:c r="C159" s="139" t="str">
        <x:f>IF(B159="","",DATE(YEAR(B159),MONTH(B159),1))</x:f>
      </x:c>
      <x:c r="D159" s="47"/>
      <x:c r="E159" s="47"/>
      <x:c r="F159" s="47"/>
      <x:c r="G159" s="47"/>
      <x:c r="H159" s="140" t="str">
        <x:f>IFERROR(VLOOKUP(G159,'02_Danh_muc'!$A$4:$C$19,2,FALSE),"")</x:f>
      </x:c>
      <x:c r="I159" s="140" t="str">
        <x:f>IFERROR(VLOOKUP(G159,'02_Danh_muc'!$A$4:$C$19,3,FALSE),"")</x:f>
      </x:c>
      <x:c r="J159" s="47"/>
      <x:c r="K159" s="47"/>
      <x:c r="L159" s="47"/>
      <x:c r="M159" s="81"/>
      <x:c r="N159" s="47"/>
      <x:c r="O159" s="47"/>
      <x:c r="P159" s="47"/>
      <x:c r="Q159" s="47"/>
      <x:c r="R159" s="47"/>
      <x:c r="S159" s="47"/>
    </x:row>
    <x:row r="160">
      <x:c r="A160" s="47"/>
      <x:c r="B160" s="78"/>
      <x:c r="C160" s="139" t="str">
        <x:f>IF(B160="","",DATE(YEAR(B160),MONTH(B160),1))</x:f>
      </x:c>
      <x:c r="D160" s="47"/>
      <x:c r="E160" s="47"/>
      <x:c r="F160" s="47"/>
      <x:c r="G160" s="47"/>
      <x:c r="H160" s="140" t="str">
        <x:f>IFERROR(VLOOKUP(G160,'02_Danh_muc'!$A$4:$C$19,2,FALSE),"")</x:f>
      </x:c>
      <x:c r="I160" s="140" t="str">
        <x:f>IFERROR(VLOOKUP(G160,'02_Danh_muc'!$A$4:$C$19,3,FALSE),"")</x:f>
      </x:c>
      <x:c r="J160" s="47"/>
      <x:c r="K160" s="47"/>
      <x:c r="L160" s="47"/>
      <x:c r="M160" s="81"/>
      <x:c r="N160" s="47"/>
      <x:c r="O160" s="47"/>
      <x:c r="P160" s="47"/>
      <x:c r="Q160" s="47"/>
      <x:c r="R160" s="47"/>
      <x:c r="S160" s="47"/>
    </x:row>
    <x:row r="161">
      <x:c r="A161" s="47"/>
      <x:c r="B161" s="78"/>
      <x:c r="C161" s="139" t="str">
        <x:f>IF(B161="","",DATE(YEAR(B161),MONTH(B161),1))</x:f>
      </x:c>
      <x:c r="D161" s="47"/>
      <x:c r="E161" s="47"/>
      <x:c r="F161" s="47"/>
      <x:c r="G161" s="47"/>
      <x:c r="H161" s="140" t="str">
        <x:f>IFERROR(VLOOKUP(G161,'02_Danh_muc'!$A$4:$C$19,2,FALSE),"")</x:f>
      </x:c>
      <x:c r="I161" s="140" t="str">
        <x:f>IFERROR(VLOOKUP(G161,'02_Danh_muc'!$A$4:$C$19,3,FALSE),"")</x:f>
      </x:c>
      <x:c r="J161" s="47"/>
      <x:c r="K161" s="47"/>
      <x:c r="L161" s="47"/>
      <x:c r="M161" s="81"/>
      <x:c r="N161" s="47"/>
      <x:c r="O161" s="47"/>
      <x:c r="P161" s="47"/>
      <x:c r="Q161" s="47"/>
      <x:c r="R161" s="47"/>
      <x:c r="S161" s="47"/>
    </x:row>
    <x:row r="162">
      <x:c r="A162" s="47"/>
      <x:c r="B162" s="78"/>
      <x:c r="C162" s="139" t="str">
        <x:f>IF(B162="","",DATE(YEAR(B162),MONTH(B162),1))</x:f>
      </x:c>
      <x:c r="D162" s="47"/>
      <x:c r="E162" s="47"/>
      <x:c r="F162" s="47"/>
      <x:c r="G162" s="47"/>
      <x:c r="H162" s="140" t="str">
        <x:f>IFERROR(VLOOKUP(G162,'02_Danh_muc'!$A$4:$C$19,2,FALSE),"")</x:f>
      </x:c>
      <x:c r="I162" s="140" t="str">
        <x:f>IFERROR(VLOOKUP(G162,'02_Danh_muc'!$A$4:$C$19,3,FALSE),"")</x:f>
      </x:c>
      <x:c r="J162" s="47"/>
      <x:c r="K162" s="47"/>
      <x:c r="L162" s="47"/>
      <x:c r="M162" s="81"/>
      <x:c r="N162" s="47"/>
      <x:c r="O162" s="47"/>
      <x:c r="P162" s="47"/>
      <x:c r="Q162" s="47"/>
      <x:c r="R162" s="47"/>
      <x:c r="S162" s="47"/>
    </x:row>
    <x:row r="163">
      <x:c r="A163" s="47"/>
      <x:c r="B163" s="78"/>
      <x:c r="C163" s="139" t="str">
        <x:f>IF(B163="","",DATE(YEAR(B163),MONTH(B163),1))</x:f>
      </x:c>
      <x:c r="D163" s="47"/>
      <x:c r="E163" s="47"/>
      <x:c r="F163" s="47"/>
      <x:c r="G163" s="47"/>
      <x:c r="H163" s="140" t="str">
        <x:f>IFERROR(VLOOKUP(G163,'02_Danh_muc'!$A$4:$C$19,2,FALSE),"")</x:f>
      </x:c>
      <x:c r="I163" s="140" t="str">
        <x:f>IFERROR(VLOOKUP(G163,'02_Danh_muc'!$A$4:$C$19,3,FALSE),"")</x:f>
      </x:c>
      <x:c r="J163" s="47"/>
      <x:c r="K163" s="47"/>
      <x:c r="L163" s="47"/>
      <x:c r="M163" s="81"/>
      <x:c r="N163" s="47"/>
      <x:c r="O163" s="47"/>
      <x:c r="P163" s="47"/>
      <x:c r="Q163" s="47"/>
      <x:c r="R163" s="47"/>
      <x:c r="S163" s="47"/>
    </x:row>
    <x:row r="164">
      <x:c r="A164" s="47"/>
      <x:c r="B164" s="78"/>
      <x:c r="C164" s="139" t="str">
        <x:f>IF(B164="","",DATE(YEAR(B164),MONTH(B164),1))</x:f>
      </x:c>
      <x:c r="D164" s="47"/>
      <x:c r="E164" s="47"/>
      <x:c r="F164" s="47"/>
      <x:c r="G164" s="47"/>
      <x:c r="H164" s="140" t="str">
        <x:f>IFERROR(VLOOKUP(G164,'02_Danh_muc'!$A$4:$C$19,2,FALSE),"")</x:f>
      </x:c>
      <x:c r="I164" s="140" t="str">
        <x:f>IFERROR(VLOOKUP(G164,'02_Danh_muc'!$A$4:$C$19,3,FALSE),"")</x:f>
      </x:c>
      <x:c r="J164" s="47"/>
      <x:c r="K164" s="47"/>
      <x:c r="L164" s="47"/>
      <x:c r="M164" s="81"/>
      <x:c r="N164" s="47"/>
      <x:c r="O164" s="47"/>
      <x:c r="P164" s="47"/>
      <x:c r="Q164" s="47"/>
      <x:c r="R164" s="47"/>
      <x:c r="S164" s="47"/>
    </x:row>
    <x:row r="165">
      <x:c r="A165" s="47"/>
      <x:c r="B165" s="78"/>
      <x:c r="C165" s="139" t="str">
        <x:f>IF(B165="","",DATE(YEAR(B165),MONTH(B165),1))</x:f>
      </x:c>
      <x:c r="D165" s="47"/>
      <x:c r="E165" s="47"/>
      <x:c r="F165" s="47"/>
      <x:c r="G165" s="47"/>
      <x:c r="H165" s="140" t="str">
        <x:f>IFERROR(VLOOKUP(G165,'02_Danh_muc'!$A$4:$C$19,2,FALSE),"")</x:f>
      </x:c>
      <x:c r="I165" s="140" t="str">
        <x:f>IFERROR(VLOOKUP(G165,'02_Danh_muc'!$A$4:$C$19,3,FALSE),"")</x:f>
      </x:c>
      <x:c r="J165" s="47"/>
      <x:c r="K165" s="47"/>
      <x:c r="L165" s="47"/>
      <x:c r="M165" s="81"/>
      <x:c r="N165" s="47"/>
      <x:c r="O165" s="47"/>
      <x:c r="P165" s="47"/>
      <x:c r="Q165" s="47"/>
      <x:c r="R165" s="47"/>
      <x:c r="S165" s="47"/>
    </x:row>
    <x:row r="166">
      <x:c r="A166" s="47"/>
      <x:c r="B166" s="78"/>
      <x:c r="C166" s="139" t="str">
        <x:f>IF(B166="","",DATE(YEAR(B166),MONTH(B166),1))</x:f>
      </x:c>
      <x:c r="D166" s="47"/>
      <x:c r="E166" s="47"/>
      <x:c r="F166" s="47"/>
      <x:c r="G166" s="47"/>
      <x:c r="H166" s="140" t="str">
        <x:f>IFERROR(VLOOKUP(G166,'02_Danh_muc'!$A$4:$C$19,2,FALSE),"")</x:f>
      </x:c>
      <x:c r="I166" s="140" t="str">
        <x:f>IFERROR(VLOOKUP(G166,'02_Danh_muc'!$A$4:$C$19,3,FALSE),"")</x:f>
      </x:c>
      <x:c r="J166" s="47"/>
      <x:c r="K166" s="47"/>
      <x:c r="L166" s="47"/>
      <x:c r="M166" s="81"/>
      <x:c r="N166" s="47"/>
      <x:c r="O166" s="47"/>
      <x:c r="P166" s="47"/>
      <x:c r="Q166" s="47"/>
      <x:c r="R166" s="47"/>
      <x:c r="S166" s="47"/>
    </x:row>
    <x:row r="167">
      <x:c r="A167" s="47"/>
      <x:c r="B167" s="78"/>
      <x:c r="C167" s="139" t="str">
        <x:f>IF(B167="","",DATE(YEAR(B167),MONTH(B167),1))</x:f>
      </x:c>
      <x:c r="D167" s="47"/>
      <x:c r="E167" s="47"/>
      <x:c r="F167" s="47"/>
      <x:c r="G167" s="47"/>
      <x:c r="H167" s="140" t="str">
        <x:f>IFERROR(VLOOKUP(G167,'02_Danh_muc'!$A$4:$C$19,2,FALSE),"")</x:f>
      </x:c>
      <x:c r="I167" s="140" t="str">
        <x:f>IFERROR(VLOOKUP(G167,'02_Danh_muc'!$A$4:$C$19,3,FALSE),"")</x:f>
      </x:c>
      <x:c r="J167" s="47"/>
      <x:c r="K167" s="47"/>
      <x:c r="L167" s="47"/>
      <x:c r="M167" s="81"/>
      <x:c r="N167" s="47"/>
      <x:c r="O167" s="47"/>
      <x:c r="P167" s="47"/>
      <x:c r="Q167" s="47"/>
      <x:c r="R167" s="47"/>
      <x:c r="S167" s="47"/>
    </x:row>
    <x:row r="168">
      <x:c r="A168" s="47"/>
      <x:c r="B168" s="78"/>
      <x:c r="C168" s="139" t="str">
        <x:f>IF(B168="","",DATE(YEAR(B168),MONTH(B168),1))</x:f>
      </x:c>
      <x:c r="D168" s="47"/>
      <x:c r="E168" s="47"/>
      <x:c r="F168" s="47"/>
      <x:c r="G168" s="47"/>
      <x:c r="H168" s="140" t="str">
        <x:f>IFERROR(VLOOKUP(G168,'02_Danh_muc'!$A$4:$C$19,2,FALSE),"")</x:f>
      </x:c>
      <x:c r="I168" s="140" t="str">
        <x:f>IFERROR(VLOOKUP(G168,'02_Danh_muc'!$A$4:$C$19,3,FALSE),"")</x:f>
      </x:c>
      <x:c r="J168" s="47"/>
      <x:c r="K168" s="47"/>
      <x:c r="L168" s="47"/>
      <x:c r="M168" s="81"/>
      <x:c r="N168" s="47"/>
      <x:c r="O168" s="47"/>
      <x:c r="P168" s="47"/>
      <x:c r="Q168" s="47"/>
      <x:c r="R168" s="47"/>
      <x:c r="S168" s="47"/>
    </x:row>
    <x:row r="169">
      <x:c r="A169" s="47"/>
      <x:c r="B169" s="78"/>
      <x:c r="C169" s="139" t="str">
        <x:f>IF(B169="","",DATE(YEAR(B169),MONTH(B169),1))</x:f>
      </x:c>
      <x:c r="D169" s="47"/>
      <x:c r="E169" s="47"/>
      <x:c r="F169" s="47"/>
      <x:c r="G169" s="47"/>
      <x:c r="H169" s="140" t="str">
        <x:f>IFERROR(VLOOKUP(G169,'02_Danh_muc'!$A$4:$C$19,2,FALSE),"")</x:f>
      </x:c>
      <x:c r="I169" s="140" t="str">
        <x:f>IFERROR(VLOOKUP(G169,'02_Danh_muc'!$A$4:$C$19,3,FALSE),"")</x:f>
      </x:c>
      <x:c r="J169" s="47"/>
      <x:c r="K169" s="47"/>
      <x:c r="L169" s="47"/>
      <x:c r="M169" s="81"/>
      <x:c r="N169" s="47"/>
      <x:c r="O169" s="47"/>
      <x:c r="P169" s="47"/>
      <x:c r="Q169" s="47"/>
      <x:c r="R169" s="47"/>
      <x:c r="S169" s="47"/>
    </x:row>
    <x:row r="170">
      <x:c r="A170" s="47"/>
      <x:c r="B170" s="78"/>
      <x:c r="C170" s="139" t="str">
        <x:f>IF(B170="","",DATE(YEAR(B170),MONTH(B170),1))</x:f>
      </x:c>
      <x:c r="D170" s="47"/>
      <x:c r="E170" s="47"/>
      <x:c r="F170" s="47"/>
      <x:c r="G170" s="47"/>
      <x:c r="H170" s="140" t="str">
        <x:f>IFERROR(VLOOKUP(G170,'02_Danh_muc'!$A$4:$C$19,2,FALSE),"")</x:f>
      </x:c>
      <x:c r="I170" s="140" t="str">
        <x:f>IFERROR(VLOOKUP(G170,'02_Danh_muc'!$A$4:$C$19,3,FALSE),"")</x:f>
      </x:c>
      <x:c r="J170" s="47"/>
      <x:c r="K170" s="47"/>
      <x:c r="L170" s="47"/>
      <x:c r="M170" s="81"/>
      <x:c r="N170" s="47"/>
      <x:c r="O170" s="47"/>
      <x:c r="P170" s="47"/>
      <x:c r="Q170" s="47"/>
      <x:c r="R170" s="47"/>
      <x:c r="S170" s="47"/>
    </x:row>
    <x:row r="171">
      <x:c r="A171" s="47"/>
      <x:c r="B171" s="78"/>
      <x:c r="C171" s="139" t="str">
        <x:f>IF(B171="","",DATE(YEAR(B171),MONTH(B171),1))</x:f>
      </x:c>
      <x:c r="D171" s="47"/>
      <x:c r="E171" s="47"/>
      <x:c r="F171" s="47"/>
      <x:c r="G171" s="47"/>
      <x:c r="H171" s="140" t="str">
        <x:f>IFERROR(VLOOKUP(G171,'02_Danh_muc'!$A$4:$C$19,2,FALSE),"")</x:f>
      </x:c>
      <x:c r="I171" s="140" t="str">
        <x:f>IFERROR(VLOOKUP(G171,'02_Danh_muc'!$A$4:$C$19,3,FALSE),"")</x:f>
      </x:c>
      <x:c r="J171" s="47"/>
      <x:c r="K171" s="47"/>
      <x:c r="L171" s="47"/>
      <x:c r="M171" s="81"/>
      <x:c r="N171" s="47"/>
      <x:c r="O171" s="47"/>
      <x:c r="P171" s="47"/>
      <x:c r="Q171" s="47"/>
      <x:c r="R171" s="47"/>
      <x:c r="S171" s="47"/>
    </x:row>
    <x:row r="172">
      <x:c r="A172" s="47"/>
      <x:c r="B172" s="78"/>
      <x:c r="C172" s="139" t="str">
        <x:f>IF(B172="","",DATE(YEAR(B172),MONTH(B172),1))</x:f>
      </x:c>
      <x:c r="D172" s="47"/>
      <x:c r="E172" s="47"/>
      <x:c r="F172" s="47"/>
      <x:c r="G172" s="47"/>
      <x:c r="H172" s="140" t="str">
        <x:f>IFERROR(VLOOKUP(G172,'02_Danh_muc'!$A$4:$C$19,2,FALSE),"")</x:f>
      </x:c>
      <x:c r="I172" s="140" t="str">
        <x:f>IFERROR(VLOOKUP(G172,'02_Danh_muc'!$A$4:$C$19,3,FALSE),"")</x:f>
      </x:c>
      <x:c r="J172" s="47"/>
      <x:c r="K172" s="47"/>
      <x:c r="L172" s="47"/>
      <x:c r="M172" s="81"/>
      <x:c r="N172" s="47"/>
      <x:c r="O172" s="47"/>
      <x:c r="P172" s="47"/>
      <x:c r="Q172" s="47"/>
      <x:c r="R172" s="47"/>
      <x:c r="S172" s="47"/>
    </x:row>
    <x:row r="173">
      <x:c r="A173" s="47"/>
      <x:c r="B173" s="78"/>
      <x:c r="C173" s="139" t="str">
        <x:f>IF(B173="","",DATE(YEAR(B173),MONTH(B173),1))</x:f>
      </x:c>
      <x:c r="D173" s="47"/>
      <x:c r="E173" s="47"/>
      <x:c r="F173" s="47"/>
      <x:c r="G173" s="47"/>
      <x:c r="H173" s="140" t="str">
        <x:f>IFERROR(VLOOKUP(G173,'02_Danh_muc'!$A$4:$C$19,2,FALSE),"")</x:f>
      </x:c>
      <x:c r="I173" s="140" t="str">
        <x:f>IFERROR(VLOOKUP(G173,'02_Danh_muc'!$A$4:$C$19,3,FALSE),"")</x:f>
      </x:c>
      <x:c r="J173" s="47"/>
      <x:c r="K173" s="47"/>
      <x:c r="L173" s="47"/>
      <x:c r="M173" s="81"/>
      <x:c r="N173" s="47"/>
      <x:c r="O173" s="47"/>
      <x:c r="P173" s="47"/>
      <x:c r="Q173" s="47"/>
      <x:c r="R173" s="47"/>
      <x:c r="S173" s="47"/>
    </x:row>
    <x:row r="174">
      <x:c r="A174" s="47"/>
      <x:c r="B174" s="78"/>
      <x:c r="C174" s="139" t="str">
        <x:f>IF(B174="","",DATE(YEAR(B174),MONTH(B174),1))</x:f>
      </x:c>
      <x:c r="D174" s="47"/>
      <x:c r="E174" s="47"/>
      <x:c r="F174" s="47"/>
      <x:c r="G174" s="47"/>
      <x:c r="H174" s="140" t="str">
        <x:f>IFERROR(VLOOKUP(G174,'02_Danh_muc'!$A$4:$C$19,2,FALSE),"")</x:f>
      </x:c>
      <x:c r="I174" s="140" t="str">
        <x:f>IFERROR(VLOOKUP(G174,'02_Danh_muc'!$A$4:$C$19,3,FALSE),"")</x:f>
      </x:c>
      <x:c r="J174" s="47"/>
      <x:c r="K174" s="47"/>
      <x:c r="L174" s="47"/>
      <x:c r="M174" s="81"/>
      <x:c r="N174" s="47"/>
      <x:c r="O174" s="47"/>
      <x:c r="P174" s="47"/>
      <x:c r="Q174" s="47"/>
      <x:c r="R174" s="47"/>
      <x:c r="S174" s="47"/>
    </x:row>
    <x:row r="175">
      <x:c r="A175" s="47"/>
      <x:c r="B175" s="78"/>
      <x:c r="C175" s="139" t="str">
        <x:f>IF(B175="","",DATE(YEAR(B175),MONTH(B175),1))</x:f>
      </x:c>
      <x:c r="D175" s="47"/>
      <x:c r="E175" s="47"/>
      <x:c r="F175" s="47"/>
      <x:c r="G175" s="47"/>
      <x:c r="H175" s="140" t="str">
        <x:f>IFERROR(VLOOKUP(G175,'02_Danh_muc'!$A$4:$C$19,2,FALSE),"")</x:f>
      </x:c>
      <x:c r="I175" s="140" t="str">
        <x:f>IFERROR(VLOOKUP(G175,'02_Danh_muc'!$A$4:$C$19,3,FALSE),"")</x:f>
      </x:c>
      <x:c r="J175" s="47"/>
      <x:c r="K175" s="47"/>
      <x:c r="L175" s="47"/>
      <x:c r="M175" s="81"/>
      <x:c r="N175" s="47"/>
      <x:c r="O175" s="47"/>
      <x:c r="P175" s="47"/>
      <x:c r="Q175" s="47"/>
      <x:c r="R175" s="47"/>
      <x:c r="S175" s="47"/>
    </x:row>
    <x:row r="176">
      <x:c r="A176" s="47"/>
      <x:c r="B176" s="78"/>
      <x:c r="C176" s="139" t="str">
        <x:f>IF(B176="","",DATE(YEAR(B176),MONTH(B176),1))</x:f>
      </x:c>
      <x:c r="D176" s="47"/>
      <x:c r="E176" s="47"/>
      <x:c r="F176" s="47"/>
      <x:c r="G176" s="47"/>
      <x:c r="H176" s="140" t="str">
        <x:f>IFERROR(VLOOKUP(G176,'02_Danh_muc'!$A$4:$C$19,2,FALSE),"")</x:f>
      </x:c>
      <x:c r="I176" s="140" t="str">
        <x:f>IFERROR(VLOOKUP(G176,'02_Danh_muc'!$A$4:$C$19,3,FALSE),"")</x:f>
      </x:c>
      <x:c r="J176" s="47"/>
      <x:c r="K176" s="47"/>
      <x:c r="L176" s="47"/>
      <x:c r="M176" s="81"/>
      <x:c r="N176" s="47"/>
      <x:c r="O176" s="47"/>
      <x:c r="P176" s="47"/>
      <x:c r="Q176" s="47"/>
      <x:c r="R176" s="47"/>
      <x:c r="S176" s="47"/>
    </x:row>
    <x:row r="177">
      <x:c r="A177" s="47"/>
      <x:c r="B177" s="78"/>
      <x:c r="C177" s="139" t="str">
        <x:f>IF(B177="","",DATE(YEAR(B177),MONTH(B177),1))</x:f>
      </x:c>
      <x:c r="D177" s="47"/>
      <x:c r="E177" s="47"/>
      <x:c r="F177" s="47"/>
      <x:c r="G177" s="47"/>
      <x:c r="H177" s="140" t="str">
        <x:f>IFERROR(VLOOKUP(G177,'02_Danh_muc'!$A$4:$C$19,2,FALSE),"")</x:f>
      </x:c>
      <x:c r="I177" s="140" t="str">
        <x:f>IFERROR(VLOOKUP(G177,'02_Danh_muc'!$A$4:$C$19,3,FALSE),"")</x:f>
      </x:c>
      <x:c r="J177" s="47"/>
      <x:c r="K177" s="47"/>
      <x:c r="L177" s="47"/>
      <x:c r="M177" s="81"/>
      <x:c r="N177" s="47"/>
      <x:c r="O177" s="47"/>
      <x:c r="P177" s="47"/>
      <x:c r="Q177" s="47"/>
      <x:c r="R177" s="47"/>
      <x:c r="S177" s="47"/>
    </x:row>
    <x:row r="178">
      <x:c r="A178" s="47"/>
      <x:c r="B178" s="78"/>
      <x:c r="C178" s="139" t="str">
        <x:f>IF(B178="","",DATE(YEAR(B178),MONTH(B178),1))</x:f>
      </x:c>
      <x:c r="D178" s="47"/>
      <x:c r="E178" s="47"/>
      <x:c r="F178" s="47"/>
      <x:c r="G178" s="47"/>
      <x:c r="H178" s="140" t="str">
        <x:f>IFERROR(VLOOKUP(G178,'02_Danh_muc'!$A$4:$C$19,2,FALSE),"")</x:f>
      </x:c>
      <x:c r="I178" s="140" t="str">
        <x:f>IFERROR(VLOOKUP(G178,'02_Danh_muc'!$A$4:$C$19,3,FALSE),"")</x:f>
      </x:c>
      <x:c r="J178" s="47"/>
      <x:c r="K178" s="47"/>
      <x:c r="L178" s="47"/>
      <x:c r="M178" s="81"/>
      <x:c r="N178" s="47"/>
      <x:c r="O178" s="47"/>
      <x:c r="P178" s="47"/>
      <x:c r="Q178" s="47"/>
      <x:c r="R178" s="47"/>
      <x:c r="S178" s="47"/>
    </x:row>
    <x:row r="179">
      <x:c r="A179" s="47"/>
      <x:c r="B179" s="78"/>
      <x:c r="C179" s="139" t="str">
        <x:f>IF(B179="","",DATE(YEAR(B179),MONTH(B179),1))</x:f>
      </x:c>
      <x:c r="D179" s="47"/>
      <x:c r="E179" s="47"/>
      <x:c r="F179" s="47"/>
      <x:c r="G179" s="47"/>
      <x:c r="H179" s="140" t="str">
        <x:f>IFERROR(VLOOKUP(G179,'02_Danh_muc'!$A$4:$C$19,2,FALSE),"")</x:f>
      </x:c>
      <x:c r="I179" s="140" t="str">
        <x:f>IFERROR(VLOOKUP(G179,'02_Danh_muc'!$A$4:$C$19,3,FALSE),"")</x:f>
      </x:c>
      <x:c r="J179" s="47"/>
      <x:c r="K179" s="47"/>
      <x:c r="L179" s="47"/>
      <x:c r="M179" s="81"/>
      <x:c r="N179" s="47"/>
      <x:c r="O179" s="47"/>
      <x:c r="P179" s="47"/>
      <x:c r="Q179" s="47"/>
      <x:c r="R179" s="47"/>
      <x:c r="S179" s="47"/>
    </x:row>
    <x:row r="180">
      <x:c r="A180" s="47"/>
      <x:c r="B180" s="78"/>
      <x:c r="C180" s="139" t="str">
        <x:f>IF(B180="","",DATE(YEAR(B180),MONTH(B180),1))</x:f>
      </x:c>
      <x:c r="D180" s="47"/>
      <x:c r="E180" s="47"/>
      <x:c r="F180" s="47"/>
      <x:c r="G180" s="47"/>
      <x:c r="H180" s="140" t="str">
        <x:f>IFERROR(VLOOKUP(G180,'02_Danh_muc'!$A$4:$C$19,2,FALSE),"")</x:f>
      </x:c>
      <x:c r="I180" s="140" t="str">
        <x:f>IFERROR(VLOOKUP(G180,'02_Danh_muc'!$A$4:$C$19,3,FALSE),"")</x:f>
      </x:c>
      <x:c r="J180" s="47"/>
      <x:c r="K180" s="47"/>
      <x:c r="L180" s="47"/>
      <x:c r="M180" s="81"/>
      <x:c r="N180" s="47"/>
      <x:c r="O180" s="47"/>
      <x:c r="P180" s="47"/>
      <x:c r="Q180" s="47"/>
      <x:c r="R180" s="47"/>
      <x:c r="S180" s="47"/>
    </x:row>
    <x:row r="181">
      <x:c r="A181" s="47"/>
      <x:c r="B181" s="78"/>
      <x:c r="C181" s="139" t="str">
        <x:f>IF(B181="","",DATE(YEAR(B181),MONTH(B181),1))</x:f>
      </x:c>
      <x:c r="D181" s="47"/>
      <x:c r="E181" s="47"/>
      <x:c r="F181" s="47"/>
      <x:c r="G181" s="47"/>
      <x:c r="H181" s="140" t="str">
        <x:f>IFERROR(VLOOKUP(G181,'02_Danh_muc'!$A$4:$C$19,2,FALSE),"")</x:f>
      </x:c>
      <x:c r="I181" s="140" t="str">
        <x:f>IFERROR(VLOOKUP(G181,'02_Danh_muc'!$A$4:$C$19,3,FALSE),"")</x:f>
      </x:c>
      <x:c r="J181" s="47"/>
      <x:c r="K181" s="47"/>
      <x:c r="L181" s="47"/>
      <x:c r="M181" s="81"/>
      <x:c r="N181" s="47"/>
      <x:c r="O181" s="47"/>
      <x:c r="P181" s="47"/>
      <x:c r="Q181" s="47"/>
      <x:c r="R181" s="47"/>
      <x:c r="S181" s="47"/>
    </x:row>
    <x:row r="182">
      <x:c r="A182" s="47"/>
      <x:c r="B182" s="78"/>
      <x:c r="C182" s="139" t="str">
        <x:f>IF(B182="","",DATE(YEAR(B182),MONTH(B182),1))</x:f>
      </x:c>
      <x:c r="D182" s="47"/>
      <x:c r="E182" s="47"/>
      <x:c r="F182" s="47"/>
      <x:c r="G182" s="47"/>
      <x:c r="H182" s="140" t="str">
        <x:f>IFERROR(VLOOKUP(G182,'02_Danh_muc'!$A$4:$C$19,2,FALSE),"")</x:f>
      </x:c>
      <x:c r="I182" s="140" t="str">
        <x:f>IFERROR(VLOOKUP(G182,'02_Danh_muc'!$A$4:$C$19,3,FALSE),"")</x:f>
      </x:c>
      <x:c r="J182" s="47"/>
      <x:c r="K182" s="47"/>
      <x:c r="L182" s="47"/>
      <x:c r="M182" s="81"/>
      <x:c r="N182" s="47"/>
      <x:c r="O182" s="47"/>
      <x:c r="P182" s="47"/>
      <x:c r="Q182" s="47"/>
      <x:c r="R182" s="47"/>
      <x:c r="S182" s="47"/>
    </x:row>
    <x:row r="183">
      <x:c r="A183" s="47"/>
      <x:c r="B183" s="78"/>
      <x:c r="C183" s="139" t="str">
        <x:f>IF(B183="","",DATE(YEAR(B183),MONTH(B183),1))</x:f>
      </x:c>
      <x:c r="D183" s="47"/>
      <x:c r="E183" s="47"/>
      <x:c r="F183" s="47"/>
      <x:c r="G183" s="47"/>
      <x:c r="H183" s="140" t="str">
        <x:f>IFERROR(VLOOKUP(G183,'02_Danh_muc'!$A$4:$C$19,2,FALSE),"")</x:f>
      </x:c>
      <x:c r="I183" s="140" t="str">
        <x:f>IFERROR(VLOOKUP(G183,'02_Danh_muc'!$A$4:$C$19,3,FALSE),"")</x:f>
      </x:c>
      <x:c r="J183" s="47"/>
      <x:c r="K183" s="47"/>
      <x:c r="L183" s="47"/>
      <x:c r="M183" s="81"/>
      <x:c r="N183" s="47"/>
      <x:c r="O183" s="47"/>
      <x:c r="P183" s="47"/>
      <x:c r="Q183" s="47"/>
      <x:c r="R183" s="47"/>
      <x:c r="S183" s="47"/>
    </x:row>
    <x:row r="184">
      <x:c r="A184" s="47"/>
      <x:c r="B184" s="78"/>
      <x:c r="C184" s="139" t="str">
        <x:f>IF(B184="","",DATE(YEAR(B184),MONTH(B184),1))</x:f>
      </x:c>
      <x:c r="D184" s="47"/>
      <x:c r="E184" s="47"/>
      <x:c r="F184" s="47"/>
      <x:c r="G184" s="47"/>
      <x:c r="H184" s="140" t="str">
        <x:f>IFERROR(VLOOKUP(G184,'02_Danh_muc'!$A$4:$C$19,2,FALSE),"")</x:f>
      </x:c>
      <x:c r="I184" s="140" t="str">
        <x:f>IFERROR(VLOOKUP(G184,'02_Danh_muc'!$A$4:$C$19,3,FALSE),"")</x:f>
      </x:c>
      <x:c r="J184" s="47"/>
      <x:c r="K184" s="47"/>
      <x:c r="L184" s="47"/>
      <x:c r="M184" s="81"/>
      <x:c r="N184" s="47"/>
      <x:c r="O184" s="47"/>
      <x:c r="P184" s="47"/>
      <x:c r="Q184" s="47"/>
      <x:c r="R184" s="47"/>
      <x:c r="S184" s="47"/>
    </x:row>
    <x:row r="185">
      <x:c r="A185" s="47"/>
      <x:c r="B185" s="78"/>
      <x:c r="C185" s="139" t="str">
        <x:f>IF(B185="","",DATE(YEAR(B185),MONTH(B185),1))</x:f>
      </x:c>
      <x:c r="D185" s="47"/>
      <x:c r="E185" s="47"/>
      <x:c r="F185" s="47"/>
      <x:c r="G185" s="47"/>
      <x:c r="H185" s="140" t="str">
        <x:f>IFERROR(VLOOKUP(G185,'02_Danh_muc'!$A$4:$C$19,2,FALSE),"")</x:f>
      </x:c>
      <x:c r="I185" s="140" t="str">
        <x:f>IFERROR(VLOOKUP(G185,'02_Danh_muc'!$A$4:$C$19,3,FALSE),"")</x:f>
      </x:c>
      <x:c r="J185" s="47"/>
      <x:c r="K185" s="47"/>
      <x:c r="L185" s="47"/>
      <x:c r="M185" s="81"/>
      <x:c r="N185" s="47"/>
      <x:c r="O185" s="47"/>
      <x:c r="P185" s="47"/>
      <x:c r="Q185" s="47"/>
      <x:c r="R185" s="47"/>
      <x:c r="S185" s="47"/>
    </x:row>
    <x:row r="186">
      <x:c r="A186" s="47"/>
      <x:c r="B186" s="78"/>
      <x:c r="C186" s="139" t="str">
        <x:f>IF(B186="","",DATE(YEAR(B186),MONTH(B186),1))</x:f>
      </x:c>
      <x:c r="D186" s="47"/>
      <x:c r="E186" s="47"/>
      <x:c r="F186" s="47"/>
      <x:c r="G186" s="47"/>
      <x:c r="H186" s="140" t="str">
        <x:f>IFERROR(VLOOKUP(G186,'02_Danh_muc'!$A$4:$C$19,2,FALSE),"")</x:f>
      </x:c>
      <x:c r="I186" s="140" t="str">
        <x:f>IFERROR(VLOOKUP(G186,'02_Danh_muc'!$A$4:$C$19,3,FALSE),"")</x:f>
      </x:c>
      <x:c r="J186" s="47"/>
      <x:c r="K186" s="47"/>
      <x:c r="L186" s="47"/>
      <x:c r="M186" s="81"/>
      <x:c r="N186" s="47"/>
      <x:c r="O186" s="47"/>
      <x:c r="P186" s="47"/>
      <x:c r="Q186" s="47"/>
      <x:c r="R186" s="47"/>
      <x:c r="S186" s="47"/>
    </x:row>
    <x:row r="187">
      <x:c r="A187" s="47"/>
      <x:c r="B187" s="78"/>
      <x:c r="C187" s="139" t="str">
        <x:f>IF(B187="","",DATE(YEAR(B187),MONTH(B187),1))</x:f>
      </x:c>
      <x:c r="D187" s="47"/>
      <x:c r="E187" s="47"/>
      <x:c r="F187" s="47"/>
      <x:c r="G187" s="47"/>
      <x:c r="H187" s="140" t="str">
        <x:f>IFERROR(VLOOKUP(G187,'02_Danh_muc'!$A$4:$C$19,2,FALSE),"")</x:f>
      </x:c>
      <x:c r="I187" s="140" t="str">
        <x:f>IFERROR(VLOOKUP(G187,'02_Danh_muc'!$A$4:$C$19,3,FALSE),"")</x:f>
      </x:c>
      <x:c r="J187" s="47"/>
      <x:c r="K187" s="47"/>
      <x:c r="L187" s="47"/>
      <x:c r="M187" s="81"/>
      <x:c r="N187" s="47"/>
      <x:c r="O187" s="47"/>
      <x:c r="P187" s="47"/>
      <x:c r="Q187" s="47"/>
      <x:c r="R187" s="47"/>
      <x:c r="S187" s="47"/>
    </x:row>
    <x:row r="188">
      <x:c r="A188" s="47"/>
      <x:c r="B188" s="78"/>
      <x:c r="C188" s="139" t="str">
        <x:f>IF(B188="","",DATE(YEAR(B188),MONTH(B188),1))</x:f>
      </x:c>
      <x:c r="D188" s="47"/>
      <x:c r="E188" s="47"/>
      <x:c r="F188" s="47"/>
      <x:c r="G188" s="47"/>
      <x:c r="H188" s="140" t="str">
        <x:f>IFERROR(VLOOKUP(G188,'02_Danh_muc'!$A$4:$C$19,2,FALSE),"")</x:f>
      </x:c>
      <x:c r="I188" s="140" t="str">
        <x:f>IFERROR(VLOOKUP(G188,'02_Danh_muc'!$A$4:$C$19,3,FALSE),"")</x:f>
      </x:c>
      <x:c r="J188" s="47"/>
      <x:c r="K188" s="47"/>
      <x:c r="L188" s="47"/>
      <x:c r="M188" s="81"/>
      <x:c r="N188" s="47"/>
      <x:c r="O188" s="47"/>
      <x:c r="P188" s="47"/>
      <x:c r="Q188" s="47"/>
      <x:c r="R188" s="47"/>
      <x:c r="S188" s="47"/>
    </x:row>
    <x:row r="189">
      <x:c r="A189" s="47"/>
      <x:c r="B189" s="78"/>
      <x:c r="C189" s="139" t="str">
        <x:f>IF(B189="","",DATE(YEAR(B189),MONTH(B189),1))</x:f>
      </x:c>
      <x:c r="D189" s="47"/>
      <x:c r="E189" s="47"/>
      <x:c r="F189" s="47"/>
      <x:c r="G189" s="47"/>
      <x:c r="H189" s="140" t="str">
        <x:f>IFERROR(VLOOKUP(G189,'02_Danh_muc'!$A$4:$C$19,2,FALSE),"")</x:f>
      </x:c>
      <x:c r="I189" s="140" t="str">
        <x:f>IFERROR(VLOOKUP(G189,'02_Danh_muc'!$A$4:$C$19,3,FALSE),"")</x:f>
      </x:c>
      <x:c r="J189" s="47"/>
      <x:c r="K189" s="47"/>
      <x:c r="L189" s="47"/>
      <x:c r="M189" s="81"/>
      <x:c r="N189" s="47"/>
      <x:c r="O189" s="47"/>
      <x:c r="P189" s="47"/>
      <x:c r="Q189" s="47"/>
      <x:c r="R189" s="47"/>
      <x:c r="S189" s="47"/>
    </x:row>
    <x:row r="190">
      <x:c r="A190" s="47"/>
      <x:c r="B190" s="78"/>
      <x:c r="C190" s="139" t="str">
        <x:f>IF(B190="","",DATE(YEAR(B190),MONTH(B190),1))</x:f>
      </x:c>
      <x:c r="D190" s="47"/>
      <x:c r="E190" s="47"/>
      <x:c r="F190" s="47"/>
      <x:c r="G190" s="47"/>
      <x:c r="H190" s="140" t="str">
        <x:f>IFERROR(VLOOKUP(G190,'02_Danh_muc'!$A$4:$C$19,2,FALSE),"")</x:f>
      </x:c>
      <x:c r="I190" s="140" t="str">
        <x:f>IFERROR(VLOOKUP(G190,'02_Danh_muc'!$A$4:$C$19,3,FALSE),"")</x:f>
      </x:c>
      <x:c r="J190" s="47"/>
      <x:c r="K190" s="47"/>
      <x:c r="L190" s="47"/>
      <x:c r="M190" s="81"/>
      <x:c r="N190" s="47"/>
      <x:c r="O190" s="47"/>
      <x:c r="P190" s="47"/>
      <x:c r="Q190" s="47"/>
      <x:c r="R190" s="47"/>
      <x:c r="S190" s="47"/>
    </x:row>
    <x:row r="191">
      <x:c r="A191" s="47"/>
      <x:c r="B191" s="78"/>
      <x:c r="C191" s="139" t="str">
        <x:f>IF(B191="","",DATE(YEAR(B191),MONTH(B191),1))</x:f>
      </x:c>
      <x:c r="D191" s="47"/>
      <x:c r="E191" s="47"/>
      <x:c r="F191" s="47"/>
      <x:c r="G191" s="47"/>
      <x:c r="H191" s="140" t="str">
        <x:f>IFERROR(VLOOKUP(G191,'02_Danh_muc'!$A$4:$C$19,2,FALSE),"")</x:f>
      </x:c>
      <x:c r="I191" s="140" t="str">
        <x:f>IFERROR(VLOOKUP(G191,'02_Danh_muc'!$A$4:$C$19,3,FALSE),"")</x:f>
      </x:c>
      <x:c r="J191" s="47"/>
      <x:c r="K191" s="47"/>
      <x:c r="L191" s="47"/>
      <x:c r="M191" s="81"/>
      <x:c r="N191" s="47"/>
      <x:c r="O191" s="47"/>
      <x:c r="P191" s="47"/>
      <x:c r="Q191" s="47"/>
      <x:c r="R191" s="47"/>
      <x:c r="S191" s="47"/>
    </x:row>
    <x:row r="192">
      <x:c r="A192" s="47"/>
      <x:c r="B192" s="78"/>
      <x:c r="C192" s="139" t="str">
        <x:f>IF(B192="","",DATE(YEAR(B192),MONTH(B192),1))</x:f>
      </x:c>
      <x:c r="D192" s="47"/>
      <x:c r="E192" s="47"/>
      <x:c r="F192" s="47"/>
      <x:c r="G192" s="47"/>
      <x:c r="H192" s="140" t="str">
        <x:f>IFERROR(VLOOKUP(G192,'02_Danh_muc'!$A$4:$C$19,2,FALSE),"")</x:f>
      </x:c>
      <x:c r="I192" s="140" t="str">
        <x:f>IFERROR(VLOOKUP(G192,'02_Danh_muc'!$A$4:$C$19,3,FALSE),"")</x:f>
      </x:c>
      <x:c r="J192" s="47"/>
      <x:c r="K192" s="47"/>
      <x:c r="L192" s="47"/>
      <x:c r="M192" s="81"/>
      <x:c r="N192" s="47"/>
      <x:c r="O192" s="47"/>
      <x:c r="P192" s="47"/>
      <x:c r="Q192" s="47"/>
      <x:c r="R192" s="47"/>
      <x:c r="S192" s="47"/>
    </x:row>
    <x:row r="193">
      <x:c r="A193" s="47"/>
      <x:c r="B193" s="78"/>
      <x:c r="C193" s="139" t="str">
        <x:f>IF(B193="","",DATE(YEAR(B193),MONTH(B193),1))</x:f>
      </x:c>
      <x:c r="D193" s="47"/>
      <x:c r="E193" s="47"/>
      <x:c r="F193" s="47"/>
      <x:c r="G193" s="47"/>
      <x:c r="H193" s="140" t="str">
        <x:f>IFERROR(VLOOKUP(G193,'02_Danh_muc'!$A$4:$C$19,2,FALSE),"")</x:f>
      </x:c>
      <x:c r="I193" s="140" t="str">
        <x:f>IFERROR(VLOOKUP(G193,'02_Danh_muc'!$A$4:$C$19,3,FALSE),"")</x:f>
      </x:c>
      <x:c r="J193" s="47"/>
      <x:c r="K193" s="47"/>
      <x:c r="L193" s="47"/>
      <x:c r="M193" s="81"/>
      <x:c r="N193" s="47"/>
      <x:c r="O193" s="47"/>
      <x:c r="P193" s="47"/>
      <x:c r="Q193" s="47"/>
      <x:c r="R193" s="47"/>
      <x:c r="S193" s="47"/>
    </x:row>
    <x:row r="194">
      <x:c r="A194" s="47"/>
      <x:c r="B194" s="78"/>
      <x:c r="C194" s="139" t="str">
        <x:f>IF(B194="","",DATE(YEAR(B194),MONTH(B194),1))</x:f>
      </x:c>
      <x:c r="D194" s="47"/>
      <x:c r="E194" s="47"/>
      <x:c r="F194" s="47"/>
      <x:c r="G194" s="47"/>
      <x:c r="H194" s="140" t="str">
        <x:f>IFERROR(VLOOKUP(G194,'02_Danh_muc'!$A$4:$C$19,2,FALSE),"")</x:f>
      </x:c>
      <x:c r="I194" s="140" t="str">
        <x:f>IFERROR(VLOOKUP(G194,'02_Danh_muc'!$A$4:$C$19,3,FALSE),"")</x:f>
      </x:c>
      <x:c r="J194" s="47"/>
      <x:c r="K194" s="47"/>
      <x:c r="L194" s="47"/>
      <x:c r="M194" s="81"/>
      <x:c r="N194" s="47"/>
      <x:c r="O194" s="47"/>
      <x:c r="P194" s="47"/>
      <x:c r="Q194" s="47"/>
      <x:c r="R194" s="47"/>
      <x:c r="S194" s="47"/>
    </x:row>
    <x:row r="195">
      <x:c r="A195" s="47"/>
      <x:c r="B195" s="78"/>
      <x:c r="C195" s="139" t="str">
        <x:f>IF(B195="","",DATE(YEAR(B195),MONTH(B195),1))</x:f>
      </x:c>
      <x:c r="D195" s="47"/>
      <x:c r="E195" s="47"/>
      <x:c r="F195" s="47"/>
      <x:c r="G195" s="47"/>
      <x:c r="H195" s="140" t="str">
        <x:f>IFERROR(VLOOKUP(G195,'02_Danh_muc'!$A$4:$C$19,2,FALSE),"")</x:f>
      </x:c>
      <x:c r="I195" s="140" t="str">
        <x:f>IFERROR(VLOOKUP(G195,'02_Danh_muc'!$A$4:$C$19,3,FALSE),"")</x:f>
      </x:c>
      <x:c r="J195" s="47"/>
      <x:c r="K195" s="47"/>
      <x:c r="L195" s="47"/>
      <x:c r="M195" s="81"/>
      <x:c r="N195" s="47"/>
      <x:c r="O195" s="47"/>
      <x:c r="P195" s="47"/>
      <x:c r="Q195" s="47"/>
      <x:c r="R195" s="47"/>
      <x:c r="S195" s="47"/>
    </x:row>
    <x:row r="196">
      <x:c r="A196" s="47"/>
      <x:c r="B196" s="78"/>
      <x:c r="C196" s="139" t="str">
        <x:f>IF(B196="","",DATE(YEAR(B196),MONTH(B196),1))</x:f>
      </x:c>
      <x:c r="D196" s="47"/>
      <x:c r="E196" s="47"/>
      <x:c r="F196" s="47"/>
      <x:c r="G196" s="47"/>
      <x:c r="H196" s="140" t="str">
        <x:f>IFERROR(VLOOKUP(G196,'02_Danh_muc'!$A$4:$C$19,2,FALSE),"")</x:f>
      </x:c>
      <x:c r="I196" s="140" t="str">
        <x:f>IFERROR(VLOOKUP(G196,'02_Danh_muc'!$A$4:$C$19,3,FALSE),"")</x:f>
      </x:c>
      <x:c r="J196" s="47"/>
      <x:c r="K196" s="47"/>
      <x:c r="L196" s="47"/>
      <x:c r="M196" s="81"/>
      <x:c r="N196" s="47"/>
      <x:c r="O196" s="47"/>
      <x:c r="P196" s="47"/>
      <x:c r="Q196" s="47"/>
      <x:c r="R196" s="47"/>
      <x:c r="S196" s="47"/>
    </x:row>
    <x:row r="197">
      <x:c r="A197" s="47"/>
      <x:c r="B197" s="78"/>
      <x:c r="C197" s="139" t="str">
        <x:f>IF(B197="","",DATE(YEAR(B197),MONTH(B197),1))</x:f>
      </x:c>
      <x:c r="D197" s="47"/>
      <x:c r="E197" s="47"/>
      <x:c r="F197" s="47"/>
      <x:c r="G197" s="47"/>
      <x:c r="H197" s="140" t="str">
        <x:f>IFERROR(VLOOKUP(G197,'02_Danh_muc'!$A$4:$C$19,2,FALSE),"")</x:f>
      </x:c>
      <x:c r="I197" s="140" t="str">
        <x:f>IFERROR(VLOOKUP(G197,'02_Danh_muc'!$A$4:$C$19,3,FALSE),"")</x:f>
      </x:c>
      <x:c r="J197" s="47"/>
      <x:c r="K197" s="47"/>
      <x:c r="L197" s="47"/>
      <x:c r="M197" s="81"/>
      <x:c r="N197" s="47"/>
      <x:c r="O197" s="47"/>
      <x:c r="P197" s="47"/>
      <x:c r="Q197" s="47"/>
      <x:c r="R197" s="47"/>
      <x:c r="S197" s="47"/>
    </x:row>
    <x:row r="198">
      <x:c r="A198" s="47"/>
      <x:c r="B198" s="78"/>
      <x:c r="C198" s="139" t="str">
        <x:f>IF(B198="","",DATE(YEAR(B198),MONTH(B198),1))</x:f>
      </x:c>
      <x:c r="D198" s="47"/>
      <x:c r="E198" s="47"/>
      <x:c r="F198" s="47"/>
      <x:c r="G198" s="47"/>
      <x:c r="H198" s="140" t="str">
        <x:f>IFERROR(VLOOKUP(G198,'02_Danh_muc'!$A$4:$C$19,2,FALSE),"")</x:f>
      </x:c>
      <x:c r="I198" s="140" t="str">
        <x:f>IFERROR(VLOOKUP(G198,'02_Danh_muc'!$A$4:$C$19,3,FALSE),"")</x:f>
      </x:c>
      <x:c r="J198" s="47"/>
      <x:c r="K198" s="47"/>
      <x:c r="L198" s="47"/>
      <x:c r="M198" s="81"/>
      <x:c r="N198" s="47"/>
      <x:c r="O198" s="47"/>
      <x:c r="P198" s="47"/>
      <x:c r="Q198" s="47"/>
      <x:c r="R198" s="47"/>
      <x:c r="S198" s="47"/>
    </x:row>
    <x:row r="199">
      <x:c r="A199" s="47"/>
      <x:c r="B199" s="78"/>
      <x:c r="C199" s="139" t="str">
        <x:f>IF(B199="","",DATE(YEAR(B199),MONTH(B199),1))</x:f>
      </x:c>
      <x:c r="D199" s="47"/>
      <x:c r="E199" s="47"/>
      <x:c r="F199" s="47"/>
      <x:c r="G199" s="47"/>
      <x:c r="H199" s="140" t="str">
        <x:f>IFERROR(VLOOKUP(G199,'02_Danh_muc'!$A$4:$C$19,2,FALSE),"")</x:f>
      </x:c>
      <x:c r="I199" s="140" t="str">
        <x:f>IFERROR(VLOOKUP(G199,'02_Danh_muc'!$A$4:$C$19,3,FALSE),"")</x:f>
      </x:c>
      <x:c r="J199" s="47"/>
      <x:c r="K199" s="47"/>
      <x:c r="L199" s="47"/>
      <x:c r="M199" s="81"/>
      <x:c r="N199" s="47"/>
      <x:c r="O199" s="47"/>
      <x:c r="P199" s="47"/>
      <x:c r="Q199" s="47"/>
      <x:c r="R199" s="47"/>
      <x:c r="S199" s="47"/>
    </x:row>
    <x:row r="200">
      <x:c r="A200" s="47"/>
      <x:c r="B200" s="78"/>
      <x:c r="C200" s="139" t="str">
        <x:f>IF(B200="","",DATE(YEAR(B200),MONTH(B200),1))</x:f>
      </x:c>
      <x:c r="D200" s="47"/>
      <x:c r="E200" s="47"/>
      <x:c r="F200" s="47"/>
      <x:c r="G200" s="47"/>
      <x:c r="H200" s="140" t="str">
        <x:f>IFERROR(VLOOKUP(G200,'02_Danh_muc'!$A$4:$C$19,2,FALSE),"")</x:f>
      </x:c>
      <x:c r="I200" s="140" t="str">
        <x:f>IFERROR(VLOOKUP(G200,'02_Danh_muc'!$A$4:$C$19,3,FALSE),"")</x:f>
      </x:c>
      <x:c r="J200" s="47"/>
      <x:c r="K200" s="47"/>
      <x:c r="L200" s="47"/>
      <x:c r="M200" s="81"/>
      <x:c r="N200" s="47"/>
      <x:c r="O200" s="47"/>
      <x:c r="P200" s="47"/>
      <x:c r="Q200" s="47"/>
      <x:c r="R200" s="47"/>
      <x:c r="S200" s="47"/>
    </x:row>
    <x:row r="201">
      <x:c r="A201" s="47"/>
      <x:c r="B201" s="78"/>
      <x:c r="C201" s="139" t="str">
        <x:f>IF(B201="","",DATE(YEAR(B201),MONTH(B201),1))</x:f>
      </x:c>
      <x:c r="D201" s="47"/>
      <x:c r="E201" s="47"/>
      <x:c r="F201" s="47"/>
      <x:c r="G201" s="47"/>
      <x:c r="H201" s="140" t="str">
        <x:f>IFERROR(VLOOKUP(G201,'02_Danh_muc'!$A$4:$C$19,2,FALSE),"")</x:f>
      </x:c>
      <x:c r="I201" s="140" t="str">
        <x:f>IFERROR(VLOOKUP(G201,'02_Danh_muc'!$A$4:$C$19,3,FALSE),"")</x:f>
      </x:c>
      <x:c r="J201" s="47"/>
      <x:c r="K201" s="47"/>
      <x:c r="L201" s="47"/>
      <x:c r="M201" s="81"/>
      <x:c r="N201" s="47"/>
      <x:c r="O201" s="47"/>
      <x:c r="P201" s="47"/>
      <x:c r="Q201" s="47"/>
      <x:c r="R201" s="47"/>
      <x:c r="S201" s="47"/>
    </x:row>
    <x:row r="202">
      <x:c r="A202" s="47"/>
      <x:c r="B202" s="78"/>
      <x:c r="C202" s="139" t="str">
        <x:f>IF(B202="","",DATE(YEAR(B202),MONTH(B202),1))</x:f>
      </x:c>
      <x:c r="D202" s="47"/>
      <x:c r="E202" s="47"/>
      <x:c r="F202" s="47"/>
      <x:c r="G202" s="47"/>
      <x:c r="H202" s="140" t="str">
        <x:f>IFERROR(VLOOKUP(G202,'02_Danh_muc'!$A$4:$C$19,2,FALSE),"")</x:f>
      </x:c>
      <x:c r="I202" s="140" t="str">
        <x:f>IFERROR(VLOOKUP(G202,'02_Danh_muc'!$A$4:$C$19,3,FALSE),"")</x:f>
      </x:c>
      <x:c r="J202" s="47"/>
      <x:c r="K202" s="47"/>
      <x:c r="L202" s="47"/>
      <x:c r="M202" s="81"/>
      <x:c r="N202" s="47"/>
      <x:c r="O202" s="47"/>
      <x:c r="P202" s="47"/>
      <x:c r="Q202" s="47"/>
      <x:c r="R202" s="47"/>
      <x:c r="S202" s="47"/>
    </x:row>
    <x:row r="203">
      <x:c r="A203" s="47"/>
      <x:c r="B203" s="78"/>
      <x:c r="C203" s="139" t="str">
        <x:f>IF(B203="","",DATE(YEAR(B203),MONTH(B203),1))</x:f>
      </x:c>
      <x:c r="D203" s="47"/>
      <x:c r="E203" s="47"/>
      <x:c r="F203" s="47"/>
      <x:c r="G203" s="47"/>
      <x:c r="H203" s="140" t="str">
        <x:f>IFERROR(VLOOKUP(G203,'02_Danh_muc'!$A$4:$C$19,2,FALSE),"")</x:f>
      </x:c>
      <x:c r="I203" s="140" t="str">
        <x:f>IFERROR(VLOOKUP(G203,'02_Danh_muc'!$A$4:$C$19,3,FALSE),"")</x:f>
      </x:c>
      <x:c r="J203" s="47"/>
      <x:c r="K203" s="47"/>
      <x:c r="L203" s="47"/>
      <x:c r="M203" s="81"/>
      <x:c r="N203" s="47"/>
      <x:c r="O203" s="47"/>
      <x:c r="P203" s="47"/>
      <x:c r="Q203" s="47"/>
      <x:c r="R203" s="47"/>
      <x:c r="S203" s="47"/>
    </x:row>
    <x:row r="204">
      <x:c r="A204" s="47"/>
      <x:c r="B204" s="78"/>
      <x:c r="C204" s="139" t="str">
        <x:f>IF(B204="","",DATE(YEAR(B204),MONTH(B204),1))</x:f>
      </x:c>
      <x:c r="D204" s="47"/>
      <x:c r="E204" s="47"/>
      <x:c r="F204" s="47"/>
      <x:c r="G204" s="47"/>
      <x:c r="H204" s="140" t="str">
        <x:f>IFERROR(VLOOKUP(G204,'02_Danh_muc'!$A$4:$C$19,2,FALSE),"")</x:f>
      </x:c>
      <x:c r="I204" s="140" t="str">
        <x:f>IFERROR(VLOOKUP(G204,'02_Danh_muc'!$A$4:$C$19,3,FALSE),"")</x:f>
      </x:c>
      <x:c r="J204" s="47"/>
      <x:c r="K204" s="47"/>
      <x:c r="L204" s="47"/>
      <x:c r="M204" s="81"/>
      <x:c r="N204" s="47"/>
      <x:c r="O204" s="47"/>
      <x:c r="P204" s="47"/>
      <x:c r="Q204" s="47"/>
      <x:c r="R204" s="47"/>
      <x:c r="S204" s="47"/>
    </x:row>
  </x:sheetData>
  <x:mergeCells>
    <x:mergeCell ref="A1:S1"/>
    <x:mergeCell ref="A2:S2"/>
  </x:mergeCells>
  <x:conditionalFormatting sqref="O5:O204">
    <x:cfRule type="expression" dxfId="9" priority="1">
      <x:formula>O5="Chờ duyệt"</x:formula>
    </x:cfRule>
    <x:cfRule type="expression" dxfId="10" priority="2">
      <x:formula>O5="Từ chối"</x:formula>
    </x:cfRule>
    <x:cfRule type="expression" dxfId="11" priority="3">
      <x:formula>O5="Đã duyệt"</x:formula>
    </x:cfRule>
  </x:conditionalFormatting>
  <x:dataValidations count="6">
    <x:dataValidation type="list" sqref="G5:G204">
      <x:formula1>02_Danh_muc!$A$4:$A$19</x:formula1>
    </x:dataValidation>
    <x:dataValidation type="list" sqref="J5:J204">
      <x:formula1>02_Danh_muc!$E$4:$E$10</x:formula1>
    </x:dataValidation>
    <x:dataValidation type="list" sqref="K5:K204">
      <x:formula1>02_Danh_muc!$F$4:$F$8</x:formula1>
    </x:dataValidation>
    <x:dataValidation type="list" sqref="L5:L204">
      <x:formula1>02_Danh_muc!$G$4:$G$5</x:formula1>
    </x:dataValidation>
    <x:dataValidation type="list" sqref="N5:N204">
      <x:formula1>02_Danh_muc!$H$4:$H$7</x:formula1>
    </x:dataValidation>
    <x:dataValidation type="list" sqref="O5:O204">
      <x:formula1>02_Danh_muc!$I$4:$I$7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f6128c80899431e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26" hidden="0" customWidth="1"/>
    <x:col min="3" max="3" width="26" hidden="0" customWidth="1"/>
    <x:col min="4" max="4" width="30" hidden="0" customWidth="1"/>
    <x:col min="5" max="5" width="14" hidden="0" customWidth="1"/>
    <x:col min="6" max="6" width="20" hidden="0" customWidth="1"/>
  </x:cols>
  <x:sheetData>
    <x:row r="1" ht="19.200000762939453" hidden="0" customHeight="1">
      <x:c r="A1" s="5" t="str">
        <x:v>NGÂN SÁCH CHI PHÍ</x:v>
      </x:c>
      <x:c r="B1" s="5"/>
      <x:c r="C1" s="5"/>
      <x:c r="D1" s="5"/>
      <x:c r="E1" s="5"/>
      <x:c r="F1" s="5"/>
    </x:row>
    <x:row r="2" ht="15" hidden="0" customHeight="1">
      <x:c r="A2" s="125" t="str">
        <x:v>NHẬP LIỆU: ngân sách theo Kỳ + Phòng ban + Dự án + Nhóm CPQLDN. Cột TK tham khảo nền xám tự động map từ Nhóm CP.</x:v>
      </x:c>
      <x:c r="B2" s="125"/>
      <x:c r="C2" s="125"/>
      <x:c r="D2" s="125"/>
      <x:c r="E2" s="125"/>
      <x:c r="F2" s="125"/>
    </x:row>
    <x:row r="3"/>
    <x:row r="4" ht="15" hidden="0" customHeight="1">
      <x:c r="A4" s="22" t="str">
        <x:v>Kỳ</x:v>
      </x:c>
      <x:c r="B4" s="22" t="str">
        <x:v>Phòng ban</x:v>
      </x:c>
      <x:c r="C4" s="22" t="str">
        <x:v>Dự án</x:v>
      </x:c>
      <x:c r="D4" s="22" t="str">
        <x:v>Nhóm CPQLDN</x:v>
      </x:c>
      <x:c r="E4" s="22" t="str">
        <x:v>TK tham khảo</x:v>
      </x:c>
      <x:c r="F4" s="22" t="str">
        <x:v>Ngân sách (VND)</x:v>
      </x:c>
    </x:row>
    <x:row r="5" ht="15" hidden="0" customHeight="1">
      <x:c r="A5" s="64"/>
      <x:c r="B5"/>
      <x:c r="C5"/>
      <x:c r="D5"/>
      <x:c r="E5" s="141" t="str">
        <x:f>IFERROR(INDEX('02_Danh_muc'!$L$4:$L$11,MATCH(D5,'02_Danh_muc'!$M$4:$M$11,0)),"")</x:f>
      </x:c>
      <x:c r="F5" s="68"/>
    </x:row>
    <x:row r="6" ht="15" hidden="0" customHeight="1">
      <x:c r="A6" s="64"/>
      <x:c r="B6"/>
      <x:c r="C6"/>
      <x:c r="D6"/>
      <x:c r="E6" s="141" t="str">
        <x:f>IFERROR(INDEX('02_Danh_muc'!$L$4:$L$11,MATCH(D6,'02_Danh_muc'!$M$4:$M$11,0)),"")</x:f>
      </x:c>
      <x:c r="F6" s="68"/>
    </x:row>
    <x:row r="7" ht="15" hidden="0" customHeight="1">
      <x:c r="A7" s="64"/>
      <x:c r="B7"/>
      <x:c r="C7"/>
      <x:c r="D7"/>
      <x:c r="E7" s="141" t="str">
        <x:f>IFERROR(INDEX('02_Danh_muc'!$L$4:$L$11,MATCH(D7,'02_Danh_muc'!$M$4:$M$11,0)),"")</x:f>
      </x:c>
      <x:c r="F7" s="68"/>
    </x:row>
    <x:row r="8" ht="15" hidden="0" customHeight="1">
      <x:c r="A8" s="64"/>
      <x:c r="B8"/>
      <x:c r="C8"/>
      <x:c r="D8"/>
      <x:c r="E8" s="141" t="str">
        <x:f>IFERROR(INDEX('02_Danh_muc'!$L$4:$L$11,MATCH(D8,'02_Danh_muc'!$M$4:$M$11,0)),"")</x:f>
      </x:c>
      <x:c r="F8" s="68"/>
    </x:row>
    <x:row r="9" ht="15" hidden="0" customHeight="1">
      <x:c r="A9" s="64"/>
      <x:c r="B9"/>
      <x:c r="C9"/>
      <x:c r="D9"/>
      <x:c r="E9" s="141" t="str">
        <x:f>IFERROR(INDEX('02_Danh_muc'!$L$4:$L$11,MATCH(D9,'02_Danh_muc'!$M$4:$M$11,0)),"")</x:f>
      </x:c>
      <x:c r="F9" s="68"/>
    </x:row>
    <x:row r="10" ht="15" hidden="0" customHeight="1">
      <x:c r="A10" s="64"/>
      <x:c r="B10"/>
      <x:c r="C10"/>
      <x:c r="D10"/>
      <x:c r="E10" s="141" t="str">
        <x:f>IFERROR(INDEX('02_Danh_muc'!$L$4:$L$11,MATCH(D10,'02_Danh_muc'!$M$4:$M$11,0)),"")</x:f>
      </x:c>
      <x:c r="F10" s="68"/>
    </x:row>
    <x:row r="11" ht="15" hidden="0" customHeight="1">
      <x:c r="A11" s="64"/>
      <x:c r="B11"/>
      <x:c r="C11"/>
      <x:c r="D11"/>
      <x:c r="E11" s="141" t="str">
        <x:f>IFERROR(INDEX('02_Danh_muc'!$L$4:$L$11,MATCH(D11,'02_Danh_muc'!$M$4:$M$11,0)),"")</x:f>
      </x:c>
      <x:c r="F11" s="68"/>
    </x:row>
    <x:row r="12" ht="15" hidden="0" customHeight="1">
      <x:c r="A12" s="64"/>
      <x:c r="B12"/>
      <x:c r="C12"/>
      <x:c r="D12"/>
      <x:c r="E12" s="141" t="str">
        <x:f>IFERROR(INDEX('02_Danh_muc'!$L$4:$L$11,MATCH(D12,'02_Danh_muc'!$M$4:$M$11,0)),"")</x:f>
      </x:c>
      <x:c r="F12" s="68"/>
    </x:row>
    <x:row r="13" ht="15" hidden="0" customHeight="1">
      <x:c r="A13" s="64"/>
      <x:c r="B13"/>
      <x:c r="C13"/>
      <x:c r="D13"/>
      <x:c r="E13" s="141" t="str">
        <x:f>IFERROR(INDEX('02_Danh_muc'!$L$4:$L$11,MATCH(D13,'02_Danh_muc'!$M$4:$M$11,0)),"")</x:f>
      </x:c>
      <x:c r="F13" s="68"/>
    </x:row>
    <x:row r="14" ht="15" hidden="0" customHeight="1">
      <x:c r="A14" s="64"/>
      <x:c r="B14"/>
      <x:c r="C14"/>
      <x:c r="D14"/>
      <x:c r="E14" s="141" t="str">
        <x:f>IFERROR(INDEX('02_Danh_muc'!$L$4:$L$11,MATCH(D14,'02_Danh_muc'!$M$4:$M$11,0)),"")</x:f>
      </x:c>
      <x:c r="F14" s="68"/>
    </x:row>
    <x:row r="15" ht="15" hidden="0" customHeight="1">
      <x:c r="A15" s="64"/>
      <x:c r="B15"/>
      <x:c r="C15"/>
      <x:c r="D15"/>
      <x:c r="E15" s="141" t="str">
        <x:f>IFERROR(INDEX('02_Danh_muc'!$L$4:$L$11,MATCH(D15,'02_Danh_muc'!$M$4:$M$11,0)),"")</x:f>
      </x:c>
      <x:c r="F15" s="68"/>
    </x:row>
    <x:row r="16" ht="15" hidden="0" customHeight="1">
      <x:c r="A16" s="64"/>
      <x:c r="B16"/>
      <x:c r="C16"/>
      <x:c r="D16"/>
      <x:c r="E16" s="141" t="str">
        <x:f>IFERROR(INDEX('02_Danh_muc'!$L$4:$L$11,MATCH(D16,'02_Danh_muc'!$M$4:$M$11,0)),"")</x:f>
      </x:c>
      <x:c r="F16" s="68"/>
    </x:row>
    <x:row r="17" ht="15" hidden="0" customHeight="1">
      <x:c r="A17" s="64"/>
      <x:c r="B17"/>
      <x:c r="C17"/>
      <x:c r="D17"/>
      <x:c r="E17" s="141" t="str">
        <x:f>IFERROR(INDEX('02_Danh_muc'!$L$4:$L$11,MATCH(D17,'02_Danh_muc'!$M$4:$M$11,0)),"")</x:f>
      </x:c>
      <x:c r="F17" s="68"/>
    </x:row>
    <x:row r="18" ht="15" hidden="0" customHeight="1">
      <x:c r="A18" s="64"/>
      <x:c r="E18" s="141" t="str">
        <x:f>IFERROR(INDEX('02_Danh_muc'!$L$4:$L$11,MATCH(D18,'02_Danh_muc'!$M$4:$M$11,0)),"")</x:f>
      </x:c>
      <x:c r="F18" s="68"/>
    </x:row>
    <x:row r="19" ht="15" hidden="0" customHeight="1">
      <x:c r="A19" s="64"/>
      <x:c r="E19" s="141" t="str">
        <x:f>IFERROR(INDEX('02_Danh_muc'!$L$4:$L$11,MATCH(D19,'02_Danh_muc'!$M$4:$M$11,0)),"")</x:f>
      </x:c>
      <x:c r="F19" s="68"/>
    </x:row>
    <x:row r="20" ht="15" hidden="0" customHeight="1">
      <x:c r="A20" s="64"/>
      <x:c r="E20" s="141" t="str">
        <x:f>IFERROR(INDEX('02_Danh_muc'!$L$4:$L$11,MATCH(D20,'02_Danh_muc'!$M$4:$M$11,0)),"")</x:f>
      </x:c>
      <x:c r="F20" s="68"/>
    </x:row>
    <x:row r="21" ht="15" hidden="0" customHeight="1">
      <x:c r="A21" s="64"/>
      <x:c r="E21" s="141" t="str">
        <x:f>IFERROR(INDEX('02_Danh_muc'!$L$4:$L$11,MATCH(D21,'02_Danh_muc'!$M$4:$M$11,0)),"")</x:f>
      </x:c>
      <x:c r="F21" s="68"/>
    </x:row>
    <x:row r="22" ht="15" hidden="0" customHeight="1">
      <x:c r="A22" s="64"/>
      <x:c r="E22" s="141" t="str">
        <x:f>IFERROR(INDEX('02_Danh_muc'!$L$4:$L$11,MATCH(D22,'02_Danh_muc'!$M$4:$M$11,0)),"")</x:f>
      </x:c>
      <x:c r="F22" s="68"/>
    </x:row>
    <x:row r="23" ht="15" hidden="0" customHeight="1">
      <x:c r="A23" s="64"/>
      <x:c r="E23" s="141" t="str">
        <x:f>IFERROR(INDEX('02_Danh_muc'!$L$4:$L$11,MATCH(D23,'02_Danh_muc'!$M$4:$M$11,0)),"")</x:f>
      </x:c>
      <x:c r="F23" s="68"/>
    </x:row>
    <x:row r="24" ht="15" hidden="0" customHeight="1">
      <x:c r="A24" s="64"/>
      <x:c r="E24" s="141" t="str">
        <x:f>IFERROR(INDEX('02_Danh_muc'!$L$4:$L$11,MATCH(D24,'02_Danh_muc'!$M$4:$M$11,0)),"")</x:f>
      </x:c>
      <x:c r="F24" s="68"/>
    </x:row>
    <x:row r="25" ht="15" hidden="0" customHeight="1">
      <x:c r="A25" s="64"/>
      <x:c r="E25" s="141" t="str">
        <x:f>IFERROR(INDEX('02_Danh_muc'!$L$4:$L$11,MATCH(D25,'02_Danh_muc'!$M$4:$M$11,0)),"")</x:f>
      </x:c>
      <x:c r="F25" s="68"/>
    </x:row>
    <x:row r="26" ht="15" hidden="0" customHeight="1">
      <x:c r="A26" s="64"/>
      <x:c r="E26" s="141" t="str">
        <x:f>IFERROR(INDEX('02_Danh_muc'!$L$4:$L$11,MATCH(D26,'02_Danh_muc'!$M$4:$M$11,0)),"")</x:f>
      </x:c>
      <x:c r="F26" s="68"/>
    </x:row>
    <x:row r="27" ht="15" hidden="0" customHeight="1">
      <x:c r="A27" s="64"/>
      <x:c r="E27" s="141" t="str">
        <x:f>IFERROR(INDEX('02_Danh_muc'!$L$4:$L$11,MATCH(D27,'02_Danh_muc'!$M$4:$M$11,0)),"")</x:f>
      </x:c>
      <x:c r="F27" s="68"/>
    </x:row>
    <x:row r="28" ht="15" hidden="0" customHeight="1">
      <x:c r="A28" s="64"/>
      <x:c r="E28" s="141" t="str">
        <x:f>IFERROR(INDEX('02_Danh_muc'!$L$4:$L$11,MATCH(D28,'02_Danh_muc'!$M$4:$M$11,0)),"")</x:f>
      </x:c>
      <x:c r="F28" s="68"/>
    </x:row>
    <x:row r="29" ht="15" hidden="0" customHeight="1">
      <x:c r="A29" s="64"/>
      <x:c r="E29" s="141" t="str">
        <x:f>IFERROR(INDEX('02_Danh_muc'!$L$4:$L$11,MATCH(D29,'02_Danh_muc'!$M$4:$M$11,0)),"")</x:f>
      </x:c>
      <x:c r="F29" s="68"/>
    </x:row>
    <x:row r="30" ht="15" hidden="0" customHeight="1">
      <x:c r="A30" s="64"/>
      <x:c r="E30" s="141" t="str">
        <x:f>IFERROR(INDEX('02_Danh_muc'!$L$4:$L$11,MATCH(D30,'02_Danh_muc'!$M$4:$M$11,0)),"")</x:f>
      </x:c>
      <x:c r="F30" s="68"/>
    </x:row>
    <x:row r="31" ht="15" hidden="0" customHeight="1">
      <x:c r="A31" s="64"/>
      <x:c r="E31" s="141" t="str">
        <x:f>IFERROR(INDEX('02_Danh_muc'!$L$4:$L$11,MATCH(D31,'02_Danh_muc'!$M$4:$M$11,0)),"")</x:f>
      </x:c>
      <x:c r="F31" s="68"/>
    </x:row>
    <x:row r="32" ht="15" hidden="0" customHeight="1">
      <x:c r="A32" s="64"/>
      <x:c r="E32" s="141" t="str">
        <x:f>IFERROR(INDEX('02_Danh_muc'!$L$4:$L$11,MATCH(D32,'02_Danh_muc'!$M$4:$M$11,0)),"")</x:f>
      </x:c>
      <x:c r="F32" s="68"/>
    </x:row>
    <x:row r="33" ht="15" hidden="0" customHeight="1">
      <x:c r="A33" s="64"/>
      <x:c r="E33" s="141" t="str">
        <x:f>IFERROR(INDEX('02_Danh_muc'!$L$4:$L$11,MATCH(D33,'02_Danh_muc'!$M$4:$M$11,0)),"")</x:f>
      </x:c>
      <x:c r="F33" s="68"/>
    </x:row>
    <x:row r="34" ht="15" hidden="0" customHeight="1">
      <x:c r="A34" s="64"/>
      <x:c r="E34" s="141" t="str">
        <x:f>IFERROR(INDEX('02_Danh_muc'!$L$4:$L$11,MATCH(D34,'02_Danh_muc'!$M$4:$M$11,0)),"")</x:f>
      </x:c>
      <x:c r="F34" s="68"/>
    </x:row>
    <x:row r="35" ht="15" hidden="0" customHeight="1">
      <x:c r="A35" s="64"/>
      <x:c r="E35" s="141" t="str">
        <x:f>IFERROR(INDEX('02_Danh_muc'!$L$4:$L$11,MATCH(D35,'02_Danh_muc'!$M$4:$M$11,0)),"")</x:f>
      </x:c>
      <x:c r="F35" s="68"/>
    </x:row>
    <x:row r="36" ht="15" hidden="0" customHeight="1">
      <x:c r="A36" s="64"/>
      <x:c r="E36" s="141" t="str">
        <x:f>IFERROR(INDEX('02_Danh_muc'!$L$4:$L$11,MATCH(D36,'02_Danh_muc'!$M$4:$M$11,0)),"")</x:f>
      </x:c>
      <x:c r="F36" s="68"/>
    </x:row>
    <x:row r="37" ht="15" hidden="0" customHeight="1">
      <x:c r="A37" s="64"/>
      <x:c r="E37" s="141" t="str">
        <x:f>IFERROR(INDEX('02_Danh_muc'!$L$4:$L$11,MATCH(D37,'02_Danh_muc'!$M$4:$M$11,0)),"")</x:f>
      </x:c>
      <x:c r="F37" s="68"/>
    </x:row>
    <x:row r="38" ht="15" hidden="0" customHeight="1">
      <x:c r="A38" s="64"/>
      <x:c r="E38" s="141" t="str">
        <x:f>IFERROR(INDEX('02_Danh_muc'!$L$4:$L$11,MATCH(D38,'02_Danh_muc'!$M$4:$M$11,0)),"")</x:f>
      </x:c>
      <x:c r="F38" s="68"/>
    </x:row>
    <x:row r="39" ht="15" hidden="0" customHeight="1">
      <x:c r="A39" s="64"/>
      <x:c r="E39" s="141" t="str">
        <x:f>IFERROR(INDEX('02_Danh_muc'!$L$4:$L$11,MATCH(D39,'02_Danh_muc'!$M$4:$M$11,0)),"")</x:f>
      </x:c>
      <x:c r="F39" s="68"/>
    </x:row>
    <x:row r="40" ht="15" hidden="0" customHeight="1">
      <x:c r="A40" s="64"/>
      <x:c r="E40" s="141" t="str">
        <x:f>IFERROR(INDEX('02_Danh_muc'!$L$4:$L$11,MATCH(D40,'02_Danh_muc'!$M$4:$M$11,0)),"")</x:f>
      </x:c>
      <x:c r="F40" s="68"/>
    </x:row>
    <x:row r="41" ht="15" hidden="0" customHeight="1">
      <x:c r="A41" s="64"/>
      <x:c r="E41" s="141" t="str">
        <x:f>IFERROR(INDEX('02_Danh_muc'!$L$4:$L$11,MATCH(D41,'02_Danh_muc'!$M$4:$M$11,0)),"")</x:f>
      </x:c>
      <x:c r="F41" s="68"/>
    </x:row>
    <x:row r="42" ht="15" hidden="0" customHeight="1">
      <x:c r="A42" s="64"/>
      <x:c r="E42" s="141" t="str">
        <x:f>IFERROR(INDEX('02_Danh_muc'!$L$4:$L$11,MATCH(D42,'02_Danh_muc'!$M$4:$M$11,0)),"")</x:f>
      </x:c>
      <x:c r="F42" s="68"/>
    </x:row>
    <x:row r="43" ht="15" hidden="0" customHeight="1">
      <x:c r="A43" s="64"/>
      <x:c r="E43" s="141" t="str">
        <x:f>IFERROR(INDEX('02_Danh_muc'!$L$4:$L$11,MATCH(D43,'02_Danh_muc'!$M$4:$M$11,0)),"")</x:f>
      </x:c>
      <x:c r="F43" s="68"/>
    </x:row>
    <x:row r="44" ht="15" hidden="0" customHeight="1">
      <x:c r="A44" s="64"/>
      <x:c r="E44" s="141" t="str">
        <x:f>IFERROR(INDEX('02_Danh_muc'!$L$4:$L$11,MATCH(D44,'02_Danh_muc'!$M$4:$M$11,0)),"")</x:f>
      </x:c>
      <x:c r="F44" s="68"/>
    </x:row>
    <x:row r="45" ht="15" hidden="0" customHeight="1">
      <x:c r="A45" s="64"/>
      <x:c r="E45" s="141" t="str">
        <x:f>IFERROR(INDEX('02_Danh_muc'!$L$4:$L$11,MATCH(D45,'02_Danh_muc'!$M$4:$M$11,0)),"")</x:f>
      </x:c>
      <x:c r="F45" s="68"/>
    </x:row>
    <x:row r="46" ht="15" hidden="0" customHeight="1">
      <x:c r="A46" s="64"/>
      <x:c r="E46" s="141" t="str">
        <x:f>IFERROR(INDEX('02_Danh_muc'!$L$4:$L$11,MATCH(D46,'02_Danh_muc'!$M$4:$M$11,0)),"")</x:f>
      </x:c>
      <x:c r="F46" s="68"/>
    </x:row>
    <x:row r="47" ht="15" hidden="0" customHeight="1">
      <x:c r="A47" s="64"/>
      <x:c r="E47" s="141" t="str">
        <x:f>IFERROR(INDEX('02_Danh_muc'!$L$4:$L$11,MATCH(D47,'02_Danh_muc'!$M$4:$M$11,0)),"")</x:f>
      </x:c>
      <x:c r="F47" s="68"/>
    </x:row>
    <x:row r="48" ht="15" hidden="0" customHeight="1">
      <x:c r="A48" s="64"/>
      <x:c r="E48" s="141" t="str">
        <x:f>IFERROR(INDEX('02_Danh_muc'!$L$4:$L$11,MATCH(D48,'02_Danh_muc'!$M$4:$M$11,0)),"")</x:f>
      </x:c>
      <x:c r="F48" s="68"/>
    </x:row>
    <x:row r="49" ht="15" hidden="0" customHeight="1">
      <x:c r="A49" s="64"/>
      <x:c r="E49" s="141" t="str">
        <x:f>IFERROR(INDEX('02_Danh_muc'!$L$4:$L$11,MATCH(D49,'02_Danh_muc'!$M$4:$M$11,0)),"")</x:f>
      </x:c>
      <x:c r="F49" s="68"/>
    </x:row>
    <x:row r="50" ht="15" hidden="0" customHeight="1">
      <x:c r="A50" s="64"/>
      <x:c r="E50" s="141" t="str">
        <x:f>IFERROR(INDEX('02_Danh_muc'!$L$4:$L$11,MATCH(D50,'02_Danh_muc'!$M$4:$M$11,0)),"")</x:f>
      </x:c>
      <x:c r="F50" s="68"/>
    </x:row>
    <x:row r="51" ht="15" hidden="0" customHeight="1">
      <x:c r="A51" s="64"/>
      <x:c r="E51" s="141" t="str">
        <x:f>IFERROR(INDEX('02_Danh_muc'!$L$4:$L$11,MATCH(D51,'02_Danh_muc'!$M$4:$M$11,0)),"")</x:f>
      </x:c>
      <x:c r="F51" s="68"/>
    </x:row>
    <x:row r="52" ht="15" hidden="0" customHeight="1">
      <x:c r="A52" s="64"/>
      <x:c r="E52" s="141" t="str">
        <x:f>IFERROR(INDEX('02_Danh_muc'!$L$4:$L$11,MATCH(D52,'02_Danh_muc'!$M$4:$M$11,0)),"")</x:f>
      </x:c>
      <x:c r="F52" s="68"/>
    </x:row>
    <x:row r="53" ht="15" hidden="0" customHeight="1">
      <x:c r="A53" s="64"/>
      <x:c r="E53" s="141" t="str">
        <x:f>IFERROR(INDEX('02_Danh_muc'!$L$4:$L$11,MATCH(D53,'02_Danh_muc'!$M$4:$M$11,0)),"")</x:f>
      </x:c>
      <x:c r="F53" s="68"/>
    </x:row>
    <x:row r="54" ht="15" hidden="0" customHeight="1">
      <x:c r="A54" s="64"/>
      <x:c r="E54" s="141" t="str">
        <x:f>IFERROR(INDEX('02_Danh_muc'!$L$4:$L$11,MATCH(D54,'02_Danh_muc'!$M$4:$M$11,0)),"")</x:f>
      </x:c>
      <x:c r="F54" s="68"/>
    </x:row>
    <x:row r="55" ht="15" hidden="0" customHeight="1">
      <x:c r="A55" s="64"/>
      <x:c r="E55" s="141" t="str">
        <x:f>IFERROR(INDEX('02_Danh_muc'!$L$4:$L$11,MATCH(D55,'02_Danh_muc'!$M$4:$M$11,0)),"")</x:f>
      </x:c>
      <x:c r="F55" s="68"/>
    </x:row>
    <x:row r="56" ht="15" hidden="0" customHeight="1">
      <x:c r="A56" s="64"/>
      <x:c r="E56" s="141" t="str">
        <x:f>IFERROR(INDEX('02_Danh_muc'!$L$4:$L$11,MATCH(D56,'02_Danh_muc'!$M$4:$M$11,0)),"")</x:f>
      </x:c>
      <x:c r="F56" s="68"/>
    </x:row>
    <x:row r="57" ht="15" hidden="0" customHeight="1">
      <x:c r="A57" s="64"/>
      <x:c r="E57" s="141" t="str">
        <x:f>IFERROR(INDEX('02_Danh_muc'!$L$4:$L$11,MATCH(D57,'02_Danh_muc'!$M$4:$M$11,0)),"")</x:f>
      </x:c>
      <x:c r="F57" s="68"/>
    </x:row>
    <x:row r="58" ht="15" hidden="0" customHeight="1">
      <x:c r="A58" s="64"/>
      <x:c r="E58" s="141" t="str">
        <x:f>IFERROR(INDEX('02_Danh_muc'!$L$4:$L$11,MATCH(D58,'02_Danh_muc'!$M$4:$M$11,0)),"")</x:f>
      </x:c>
      <x:c r="F58" s="68"/>
    </x:row>
    <x:row r="59" ht="15" hidden="0" customHeight="1">
      <x:c r="A59" s="64"/>
      <x:c r="E59" s="141" t="str">
        <x:f>IFERROR(INDEX('02_Danh_muc'!$L$4:$L$11,MATCH(D59,'02_Danh_muc'!$M$4:$M$11,0)),"")</x:f>
      </x:c>
      <x:c r="F59" s="68"/>
    </x:row>
    <x:row r="60" ht="15" hidden="0" customHeight="1">
      <x:c r="A60" s="64"/>
      <x:c r="E60" s="141" t="str">
        <x:f>IFERROR(INDEX('02_Danh_muc'!$L$4:$L$11,MATCH(D60,'02_Danh_muc'!$M$4:$M$11,0)),"")</x:f>
      </x:c>
      <x:c r="F60" s="68"/>
    </x:row>
    <x:row r="61">
      <x:c r="A61" s="64"/>
      <x:c r="E61" s="141" t="str">
        <x:f>IFERROR(INDEX('02_Danh_muc'!$L$4:$L$11,MATCH(D61,'02_Danh_muc'!$M$4:$M$11,0)),"")</x:f>
      </x:c>
      <x:c r="F61" s="68"/>
    </x:row>
    <x:row r="62">
      <x:c r="A62" s="64"/>
      <x:c r="E62" s="141" t="str">
        <x:f>IFERROR(INDEX('02_Danh_muc'!$L$4:$L$11,MATCH(D62,'02_Danh_muc'!$M$4:$M$11,0)),"")</x:f>
      </x:c>
      <x:c r="F62" s="68"/>
    </x:row>
    <x:row r="63">
      <x:c r="A63" s="64"/>
      <x:c r="E63" s="141" t="str">
        <x:f>IFERROR(INDEX('02_Danh_muc'!$L$4:$L$11,MATCH(D63,'02_Danh_muc'!$M$4:$M$11,0)),"")</x:f>
      </x:c>
      <x:c r="F63" s="68"/>
    </x:row>
    <x:row r="64">
      <x:c r="A64" s="64"/>
      <x:c r="E64" s="141" t="str">
        <x:f>IFERROR(INDEX('02_Danh_muc'!$L$4:$L$11,MATCH(D64,'02_Danh_muc'!$M$4:$M$11,0)),"")</x:f>
      </x:c>
      <x:c r="F64" s="68"/>
    </x:row>
    <x:row r="65">
      <x:c r="A65" s="64"/>
      <x:c r="E65" s="141" t="str">
        <x:f>IFERROR(INDEX('02_Danh_muc'!$L$4:$L$11,MATCH(D65,'02_Danh_muc'!$M$4:$M$11,0)),"")</x:f>
      </x:c>
      <x:c r="F65" s="68"/>
    </x:row>
    <x:row r="66">
      <x:c r="A66" s="64"/>
      <x:c r="E66" s="141" t="str">
        <x:f>IFERROR(INDEX('02_Danh_muc'!$L$4:$L$11,MATCH(D66,'02_Danh_muc'!$M$4:$M$11,0)),"")</x:f>
      </x:c>
      <x:c r="F66" s="68"/>
    </x:row>
    <x:row r="67">
      <x:c r="A67" s="64"/>
      <x:c r="E67" s="141" t="str">
        <x:f>IFERROR(INDEX('02_Danh_muc'!$L$4:$L$11,MATCH(D67,'02_Danh_muc'!$M$4:$M$11,0)),"")</x:f>
      </x:c>
      <x:c r="F67" s="68"/>
    </x:row>
    <x:row r="68">
      <x:c r="A68" s="64"/>
      <x:c r="E68" s="141" t="str">
        <x:f>IFERROR(INDEX('02_Danh_muc'!$L$4:$L$11,MATCH(D68,'02_Danh_muc'!$M$4:$M$11,0)),"")</x:f>
      </x:c>
      <x:c r="F68" s="68"/>
    </x:row>
    <x:row r="69">
      <x:c r="A69" s="64"/>
      <x:c r="E69" s="141" t="str">
        <x:f>IFERROR(INDEX('02_Danh_muc'!$L$4:$L$11,MATCH(D69,'02_Danh_muc'!$M$4:$M$11,0)),"")</x:f>
      </x:c>
      <x:c r="F69" s="68"/>
    </x:row>
    <x:row r="70">
      <x:c r="A70" s="64"/>
      <x:c r="E70" s="141" t="str">
        <x:f>IFERROR(INDEX('02_Danh_muc'!$L$4:$L$11,MATCH(D70,'02_Danh_muc'!$M$4:$M$11,0)),"")</x:f>
      </x:c>
      <x:c r="F70" s="68"/>
    </x:row>
    <x:row r="71">
      <x:c r="A71" s="64"/>
      <x:c r="E71" s="141" t="str">
        <x:f>IFERROR(INDEX('02_Danh_muc'!$L$4:$L$11,MATCH(D71,'02_Danh_muc'!$M$4:$M$11,0)),"")</x:f>
      </x:c>
      <x:c r="F71" s="68"/>
    </x:row>
    <x:row r="72">
      <x:c r="A72" s="64"/>
      <x:c r="E72" s="141" t="str">
        <x:f>IFERROR(INDEX('02_Danh_muc'!$L$4:$L$11,MATCH(D72,'02_Danh_muc'!$M$4:$M$11,0)),"")</x:f>
      </x:c>
      <x:c r="F72" s="68"/>
    </x:row>
    <x:row r="73">
      <x:c r="A73" s="64"/>
      <x:c r="E73" s="141" t="str">
        <x:f>IFERROR(INDEX('02_Danh_muc'!$L$4:$L$11,MATCH(D73,'02_Danh_muc'!$M$4:$M$11,0)),"")</x:f>
      </x:c>
      <x:c r="F73" s="68"/>
    </x:row>
    <x:row r="74">
      <x:c r="A74" s="64"/>
      <x:c r="E74" s="141" t="str">
        <x:f>IFERROR(INDEX('02_Danh_muc'!$L$4:$L$11,MATCH(D74,'02_Danh_muc'!$M$4:$M$11,0)),"")</x:f>
      </x:c>
      <x:c r="F74" s="68"/>
    </x:row>
    <x:row r="75">
      <x:c r="A75" s="64"/>
      <x:c r="E75" s="141" t="str">
        <x:f>IFERROR(INDEX('02_Danh_muc'!$L$4:$L$11,MATCH(D75,'02_Danh_muc'!$M$4:$M$11,0)),"")</x:f>
      </x:c>
      <x:c r="F75" s="68"/>
    </x:row>
    <x:row r="76">
      <x:c r="A76" s="64"/>
      <x:c r="E76" s="141" t="str">
        <x:f>IFERROR(INDEX('02_Danh_muc'!$L$4:$L$11,MATCH(D76,'02_Danh_muc'!$M$4:$M$11,0)),"")</x:f>
      </x:c>
      <x:c r="F76" s="68"/>
    </x:row>
    <x:row r="77">
      <x:c r="A77" s="64"/>
      <x:c r="E77" s="141" t="str">
        <x:f>IFERROR(INDEX('02_Danh_muc'!$L$4:$L$11,MATCH(D77,'02_Danh_muc'!$M$4:$M$11,0)),"")</x:f>
      </x:c>
      <x:c r="F77" s="68"/>
    </x:row>
    <x:row r="78">
      <x:c r="A78" s="64"/>
      <x:c r="E78" s="141" t="str">
        <x:f>IFERROR(INDEX('02_Danh_muc'!$L$4:$L$11,MATCH(D78,'02_Danh_muc'!$M$4:$M$11,0)),"")</x:f>
      </x:c>
      <x:c r="F78" s="68"/>
    </x:row>
    <x:row r="79">
      <x:c r="A79" s="64"/>
      <x:c r="E79" s="141" t="str">
        <x:f>IFERROR(INDEX('02_Danh_muc'!$L$4:$L$11,MATCH(D79,'02_Danh_muc'!$M$4:$M$11,0)),"")</x:f>
      </x:c>
      <x:c r="F79" s="68"/>
    </x:row>
    <x:row r="80">
      <x:c r="A80" s="64"/>
      <x:c r="E80" s="141" t="str">
        <x:f>IFERROR(INDEX('02_Danh_muc'!$L$4:$L$11,MATCH(D80,'02_Danh_muc'!$M$4:$M$11,0)),"")</x:f>
      </x:c>
      <x:c r="F80" s="68"/>
    </x:row>
    <x:row r="81">
      <x:c r="A81" s="64"/>
      <x:c r="E81" s="141" t="str">
        <x:f>IFERROR(INDEX('02_Danh_muc'!$L$4:$L$11,MATCH(D81,'02_Danh_muc'!$M$4:$M$11,0)),"")</x:f>
      </x:c>
      <x:c r="F81" s="68"/>
    </x:row>
    <x:row r="82">
      <x:c r="A82" s="64"/>
      <x:c r="E82" s="141" t="str">
        <x:f>IFERROR(INDEX('02_Danh_muc'!$L$4:$L$11,MATCH(D82,'02_Danh_muc'!$M$4:$M$11,0)),"")</x:f>
      </x:c>
      <x:c r="F82" s="68"/>
    </x:row>
    <x:row r="83">
      <x:c r="A83" s="64"/>
      <x:c r="E83" s="141" t="str">
        <x:f>IFERROR(INDEX('02_Danh_muc'!$L$4:$L$11,MATCH(D83,'02_Danh_muc'!$M$4:$M$11,0)),"")</x:f>
      </x:c>
      <x:c r="F83" s="68"/>
    </x:row>
    <x:row r="84">
      <x:c r="A84" s="64"/>
      <x:c r="E84" s="141" t="str">
        <x:f>IFERROR(INDEX('02_Danh_muc'!$L$4:$L$11,MATCH(D84,'02_Danh_muc'!$M$4:$M$11,0)),"")</x:f>
      </x:c>
      <x:c r="F84" s="68"/>
    </x:row>
    <x:row r="85">
      <x:c r="A85" s="64"/>
      <x:c r="E85" s="141" t="str">
        <x:f>IFERROR(INDEX('02_Danh_muc'!$L$4:$L$11,MATCH(D85,'02_Danh_muc'!$M$4:$M$11,0)),"")</x:f>
      </x:c>
      <x:c r="F85" s="68"/>
    </x:row>
    <x:row r="86">
      <x:c r="A86" s="64"/>
      <x:c r="E86" s="141" t="str">
        <x:f>IFERROR(INDEX('02_Danh_muc'!$L$4:$L$11,MATCH(D86,'02_Danh_muc'!$M$4:$M$11,0)),"")</x:f>
      </x:c>
      <x:c r="F86" s="68"/>
    </x:row>
    <x:row r="87">
      <x:c r="A87" s="64"/>
      <x:c r="E87" s="141" t="str">
        <x:f>IFERROR(INDEX('02_Danh_muc'!$L$4:$L$11,MATCH(D87,'02_Danh_muc'!$M$4:$M$11,0)),"")</x:f>
      </x:c>
      <x:c r="F87" s="68"/>
    </x:row>
    <x:row r="88">
      <x:c r="A88" s="64"/>
      <x:c r="E88" s="141" t="str">
        <x:f>IFERROR(INDEX('02_Danh_muc'!$L$4:$L$11,MATCH(D88,'02_Danh_muc'!$M$4:$M$11,0)),"")</x:f>
      </x:c>
      <x:c r="F88" s="68"/>
    </x:row>
    <x:row r="89">
      <x:c r="A89" s="64"/>
      <x:c r="E89" s="141" t="str">
        <x:f>IFERROR(INDEX('02_Danh_muc'!$L$4:$L$11,MATCH(D89,'02_Danh_muc'!$M$4:$M$11,0)),"")</x:f>
      </x:c>
      <x:c r="F89" s="68"/>
    </x:row>
    <x:row r="90">
      <x:c r="A90" s="64"/>
      <x:c r="E90" s="141" t="str">
        <x:f>IFERROR(INDEX('02_Danh_muc'!$L$4:$L$11,MATCH(D90,'02_Danh_muc'!$M$4:$M$11,0)),"")</x:f>
      </x:c>
      <x:c r="F90" s="68"/>
    </x:row>
    <x:row r="91">
      <x:c r="A91" s="64"/>
      <x:c r="E91" s="141" t="str">
        <x:f>IFERROR(INDEX('02_Danh_muc'!$L$4:$L$11,MATCH(D91,'02_Danh_muc'!$M$4:$M$11,0)),"")</x:f>
      </x:c>
      <x:c r="F91" s="68"/>
    </x:row>
    <x:row r="92">
      <x:c r="A92" s="64"/>
      <x:c r="E92" s="141" t="str">
        <x:f>IFERROR(INDEX('02_Danh_muc'!$L$4:$L$11,MATCH(D92,'02_Danh_muc'!$M$4:$M$11,0)),"")</x:f>
      </x:c>
      <x:c r="F92" s="68"/>
    </x:row>
    <x:row r="93">
      <x:c r="A93" s="64"/>
      <x:c r="E93" s="141" t="str">
        <x:f>IFERROR(INDEX('02_Danh_muc'!$L$4:$L$11,MATCH(D93,'02_Danh_muc'!$M$4:$M$11,0)),"")</x:f>
      </x:c>
      <x:c r="F93" s="68"/>
    </x:row>
    <x:row r="94">
      <x:c r="A94" s="64"/>
      <x:c r="E94" s="141" t="str">
        <x:f>IFERROR(INDEX('02_Danh_muc'!$L$4:$L$11,MATCH(D94,'02_Danh_muc'!$M$4:$M$11,0)),"")</x:f>
      </x:c>
      <x:c r="F94" s="68"/>
    </x:row>
    <x:row r="95">
      <x:c r="A95" s="64"/>
      <x:c r="E95" s="141" t="str">
        <x:f>IFERROR(INDEX('02_Danh_muc'!$L$4:$L$11,MATCH(D95,'02_Danh_muc'!$M$4:$M$11,0)),"")</x:f>
      </x:c>
      <x:c r="F95" s="68"/>
    </x:row>
    <x:row r="96">
      <x:c r="A96" s="64"/>
      <x:c r="E96" s="141" t="str">
        <x:f>IFERROR(INDEX('02_Danh_muc'!$L$4:$L$11,MATCH(D96,'02_Danh_muc'!$M$4:$M$11,0)),"")</x:f>
      </x:c>
      <x:c r="F96" s="68"/>
    </x:row>
    <x:row r="97">
      <x:c r="A97" s="64"/>
      <x:c r="E97" s="141" t="str">
        <x:f>IFERROR(INDEX('02_Danh_muc'!$L$4:$L$11,MATCH(D97,'02_Danh_muc'!$M$4:$M$11,0)),"")</x:f>
      </x:c>
      <x:c r="F97" s="68"/>
    </x:row>
    <x:row r="98">
      <x:c r="A98" s="64"/>
      <x:c r="E98" s="141" t="str">
        <x:f>IFERROR(INDEX('02_Danh_muc'!$L$4:$L$11,MATCH(D98,'02_Danh_muc'!$M$4:$M$11,0)),"")</x:f>
      </x:c>
      <x:c r="F98" s="68"/>
    </x:row>
    <x:row r="99">
      <x:c r="A99" s="64"/>
      <x:c r="E99" s="141" t="str">
        <x:f>IFERROR(INDEX('02_Danh_muc'!$L$4:$L$11,MATCH(D99,'02_Danh_muc'!$M$4:$M$11,0)),"")</x:f>
      </x:c>
      <x:c r="F99" s="68"/>
    </x:row>
    <x:row r="100">
      <x:c r="A100" s="64"/>
      <x:c r="E100" s="141" t="str">
        <x:f>IFERROR(INDEX('02_Danh_muc'!$L$4:$L$11,MATCH(D100,'02_Danh_muc'!$M$4:$M$11,0)),"")</x:f>
      </x:c>
      <x:c r="F100" s="68"/>
    </x:row>
    <x:row r="101">
      <x:c r="A101" s="64"/>
      <x:c r="E101" s="141" t="str">
        <x:f>IFERROR(INDEX('02_Danh_muc'!$L$4:$L$11,MATCH(D101,'02_Danh_muc'!$M$4:$M$11,0)),"")</x:f>
      </x:c>
      <x:c r="F101" s="68"/>
    </x:row>
    <x:row r="102">
      <x:c r="A102" s="64"/>
      <x:c r="E102" s="141" t="str">
        <x:f>IFERROR(INDEX('02_Danh_muc'!$L$4:$L$11,MATCH(D102,'02_Danh_muc'!$M$4:$M$11,0)),"")</x:f>
      </x:c>
      <x:c r="F102" s="68"/>
    </x:row>
    <x:row r="103">
      <x:c r="A103" s="64"/>
      <x:c r="E103" s="141" t="str">
        <x:f>IFERROR(INDEX('02_Danh_muc'!$L$4:$L$11,MATCH(D103,'02_Danh_muc'!$M$4:$M$11,0)),"")</x:f>
      </x:c>
      <x:c r="F103" s="68"/>
    </x:row>
    <x:row r="104">
      <x:c r="A104" s="64"/>
      <x:c r="E104" s="141" t="str">
        <x:f>IFERROR(INDEX('02_Danh_muc'!$L$4:$L$11,MATCH(D104,'02_Danh_muc'!$M$4:$M$11,0)),"")</x:f>
      </x:c>
      <x:c r="F104" s="68"/>
    </x:row>
  </x:sheetData>
  <x:mergeCells>
    <x:mergeCell ref="A1:F1"/>
    <x:mergeCell ref="A2:F2"/>
  </x:mergeCells>
  <x:dataValidations count="4">
    <x:dataValidation type="list" sqref="A5:A104">
      <x:formula1>02_Danh_muc!$J$4:$J$15</x:formula1>
    </x:dataValidation>
    <x:dataValidation type="list" sqref="B5:B104">
      <x:formula1>02_Danh_muc!$E$4:$E$10</x:formula1>
    </x:dataValidation>
    <x:dataValidation type="list" sqref="C5:C104">
      <x:formula1>02_Danh_muc!$F$4:$F$8</x:formula1>
    </x:dataValidation>
    <x:dataValidation type="list" sqref="D5:D104">
      <x:formula1>02_Danh_muc!$M$4:$M$11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8c4976408b54709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32" hidden="0" customWidth="1"/>
    <x:col min="3" max="3" width="17" hidden="0" customWidth="1"/>
    <x:col min="4" max="4" width="17" hidden="0" customWidth="1"/>
    <x:col min="5" max="5" width="17" hidden="0" customWidth="1"/>
    <x:col min="6" max="6" width="17" hidden="0" customWidth="1"/>
    <x:col min="7" max="7" width="20" hidden="0" customWidth="1"/>
    <x:col min="8" max="8" width="16" hidden="0" customWidth="1"/>
    <x:col min="9" max="9" width="20" hidden="0" customWidth="1"/>
    <x:col min="10" max="10" width="14" hidden="0" customWidth="1"/>
  </x:cols>
  <x:sheetData>
    <x:row r="1" ht="28" hidden="0" customHeight="1">
      <x:c r="A1" s="138" t="str">
        <x:v>BÁO CÁO TỔNG HỢP CPQLDN THEO THÁNG / KHOẢN MỤC</x:v>
      </x:c>
      <x:c r="B1" s="138"/>
      <x:c r="C1" s="138"/>
      <x:c r="D1" s="138"/>
      <x:c r="E1" s="138"/>
      <x:c r="F1" s="138"/>
      <x:c r="G1" s="138"/>
      <x:c r="H1" s="138"/>
      <x:c r="I1" s="138"/>
      <x:c r="J1" s="138"/>
    </x:row>
    <x:row r="2" ht="15" hidden="0" customHeight="1">
      <x:c r="A2" t="str">
        <x:v>Kỳ báo cáo</x:v>
      </x:c>
      <x:c r="B2" s="64" t="n">
        <x:f>'09_Dashboard'!B2</x:f>
        <x:v>46266</x:v>
      </x:c>
      <x:c r="D2" s="125" t="str">
        <x:v>Thực chi = Đã duyệt • Dự chi = Chờ duyệt • Dự kiến = Thực chi + Dự chi</x:v>
      </x:c>
      <x:c r="E2" s="125"/>
      <x:c r="F2" s="125"/>
      <x:c r="G2" s="125"/>
      <x:c r="H2" s="125"/>
      <x:c r="I2" s="125"/>
      <x:c r="J2" s="125"/>
    </x:row>
    <x:row r="3"/>
    <x:row r="4" ht="15" hidden="0" customHeight="1">
      <x:c r="A4" s="116" t="str">
        <x:v>TK</x:v>
      </x:c>
      <x:c r="B4" s="116" t="str">
        <x:v>Nhóm CPQLDN</x:v>
      </x:c>
      <x:c r="C4" s="116" t="str">
        <x:v>Ngân sách</x:v>
      </x:c>
      <x:c r="D4" s="116" t="str">
        <x:v>Thực chi</x:v>
      </x:c>
      <x:c r="E4" s="116" t="str">
        <x:v>Dự chi</x:v>
      </x:c>
      <x:c r="F4" s="116" t="str">
        <x:v>Dự kiến</x:v>
      </x:c>
      <x:c r="G4" s="116" t="str">
        <x:v>Chênh lệch vs NS</x:v>
      </x:c>
      <x:c r="H4" s="116" t="str">
        <x:v>% dự kiến/NS</x:v>
      </x:c>
      <x:c r="I4" s="116" t="str">
        <x:v>Thực chi tháng trước</x:v>
      </x:c>
      <x:c r="J4" s="116" t="str">
        <x:v>MoM thực chi</x:v>
      </x:c>
    </x:row>
    <x:row r="5" ht="15" hidden="0" customHeight="1">
      <x:c r="A5" t="str">
        <x:v>6421</x:v>
      </x:c>
      <x:c r="B5" t="str">
        <x:v>Chi phí nhân viên quản lý</x:v>
      </x:c>
      <x:c r="C5" s="68" t="n">
        <x:f>SUMIFS('04_Ngan_sach'!$F$5:$F$104,'04_Ngan_sach'!$A$5:$A$104,$B$2,'04_Ngan_sach'!$D$5:$D$104,$B5)</x:f>
        <x:v>0</x:v>
      </x:c>
      <x:c r="D5" s="68" t="n">
        <x:f>SUMIFS('03_Chi_tiet_CP'!$M$5:$M$204,'03_Chi_tiet_CP'!$C$5:$C$204,$B$2,'03_Chi_tiet_CP'!$H$5:$H$204,$B5,'03_Chi_tiet_CP'!$O$5:$O$204,"Đã duyệt")</x:f>
        <x:v>0</x:v>
      </x:c>
      <x:c r="E5" s="68" t="n">
        <x:f>SUMIFS('03_Chi_tiet_CP'!$M$5:$M$204,'03_Chi_tiet_CP'!$C$5:$C$204,$B$2,'03_Chi_tiet_CP'!$H$5:$H$204,$B5,'03_Chi_tiet_CP'!$O$5:$O$204,"Chờ duyệt")</x:f>
        <x:v>0</x:v>
      </x:c>
      <x:c r="F5" s="68" t="n">
        <x:f>D5+E5</x:f>
        <x:v>0</x:v>
      </x:c>
      <x:c r="G5" s="68" t="n">
        <x:f>F5-C5</x:f>
        <x:v>0</x:v>
      </x:c>
      <x:c r="H5" s="88" t="str">
        <x:f>IF(C5=0,"",F5/C5)</x:f>
      </x:c>
      <x:c r="I5" s="68" t="n">
        <x:f>SUMIFS('03_Chi_tiet_CP'!$M$5:$M$204,'03_Chi_tiet_CP'!$C$5:$C$204,DATE(YEAR($B$2),MONTH($B$2)-1,1),'03_Chi_tiet_CP'!$H$5:$H$204,$B5,'03_Chi_tiet_CP'!$O$5:$O$204,"Đã duyệt")</x:f>
        <x:v>0</x:v>
      </x:c>
      <x:c r="J5" s="88" t="str">
        <x:f>IF(I5=0,"",D5/I5-1)</x:f>
      </x:c>
    </x:row>
    <x:row r="6" ht="15" hidden="0" customHeight="1">
      <x:c r="A6" t="str">
        <x:v>6422</x:v>
      </x:c>
      <x:c r="B6" t="str">
        <x:v>Chi phí vật liệu quản lý</x:v>
      </x:c>
      <x:c r="C6" s="68" t="n">
        <x:f>SUMIFS('04_Ngan_sach'!$F$5:$F$104,'04_Ngan_sach'!$A$5:$A$104,$B$2,'04_Ngan_sach'!$D$5:$D$104,$B6)</x:f>
        <x:v>0</x:v>
      </x:c>
      <x:c r="D6" s="68" t="n">
        <x:f>SUMIFS('03_Chi_tiet_CP'!$M$5:$M$204,'03_Chi_tiet_CP'!$C$5:$C$204,$B$2,'03_Chi_tiet_CP'!$H$5:$H$204,$B6,'03_Chi_tiet_CP'!$O$5:$O$204,"Đã duyệt")</x:f>
        <x:v>0</x:v>
      </x:c>
      <x:c r="E6" s="68" t="n">
        <x:f>SUMIFS('03_Chi_tiet_CP'!$M$5:$M$204,'03_Chi_tiet_CP'!$C$5:$C$204,$B$2,'03_Chi_tiet_CP'!$H$5:$H$204,$B6,'03_Chi_tiet_CP'!$O$5:$O$204,"Chờ duyệt")</x:f>
        <x:v>0</x:v>
      </x:c>
      <x:c r="F6" s="68" t="n">
        <x:f>D6+E6</x:f>
        <x:v>0</x:v>
      </x:c>
      <x:c r="G6" s="68" t="n">
        <x:f>F6-C6</x:f>
        <x:v>0</x:v>
      </x:c>
      <x:c r="H6" s="88" t="str">
        <x:f>IF(C6=0,"",F6/C6)</x:f>
      </x:c>
      <x:c r="I6" s="68" t="n">
        <x:f>SUMIFS('03_Chi_tiet_CP'!$M$5:$M$204,'03_Chi_tiet_CP'!$C$5:$C$204,DATE(YEAR($B$2),MONTH($B$2)-1,1),'03_Chi_tiet_CP'!$H$5:$H$204,$B6,'03_Chi_tiet_CP'!$O$5:$O$204,"Đã duyệt")</x:f>
        <x:v>0</x:v>
      </x:c>
      <x:c r="J6" s="88" t="str">
        <x:f>IF(I6=0,"",D6/I6-1)</x:f>
      </x:c>
    </x:row>
    <x:row r="7" ht="15" hidden="0" customHeight="1">
      <x:c r="A7" t="str">
        <x:v>6423</x:v>
      </x:c>
      <x:c r="B7" t="str">
        <x:v>Chi phí đồ dùng văn phòng</x:v>
      </x:c>
      <x:c r="C7" s="68" t="n">
        <x:f>SUMIFS('04_Ngan_sach'!$F$5:$F$104,'04_Ngan_sach'!$A$5:$A$104,$B$2,'04_Ngan_sach'!$D$5:$D$104,$B7)</x:f>
        <x:v>0</x:v>
      </x:c>
      <x:c r="D7" s="68" t="n">
        <x:f>SUMIFS('03_Chi_tiet_CP'!$M$5:$M$204,'03_Chi_tiet_CP'!$C$5:$C$204,$B$2,'03_Chi_tiet_CP'!$H$5:$H$204,$B7,'03_Chi_tiet_CP'!$O$5:$O$204,"Đã duyệt")</x:f>
        <x:v>0</x:v>
      </x:c>
      <x:c r="E7" s="68" t="n">
        <x:f>SUMIFS('03_Chi_tiet_CP'!$M$5:$M$204,'03_Chi_tiet_CP'!$C$5:$C$204,$B$2,'03_Chi_tiet_CP'!$H$5:$H$204,$B7,'03_Chi_tiet_CP'!$O$5:$O$204,"Chờ duyệt")</x:f>
        <x:v>0</x:v>
      </x:c>
      <x:c r="F7" s="68" t="n">
        <x:f>D7+E7</x:f>
        <x:v>0</x:v>
      </x:c>
      <x:c r="G7" s="68" t="n">
        <x:f>F7-C7</x:f>
        <x:v>0</x:v>
      </x:c>
      <x:c r="H7" s="88" t="str">
        <x:f>IF(C7=0,"",F7/C7)</x:f>
      </x:c>
      <x:c r="I7" s="68" t="n">
        <x:f>SUMIFS('03_Chi_tiet_CP'!$M$5:$M$204,'03_Chi_tiet_CP'!$C$5:$C$204,DATE(YEAR($B$2),MONTH($B$2)-1,1),'03_Chi_tiet_CP'!$H$5:$H$204,$B7,'03_Chi_tiet_CP'!$O$5:$O$204,"Đã duyệt")</x:f>
        <x:v>0</x:v>
      </x:c>
      <x:c r="J7" s="88" t="str">
        <x:f>IF(I7=0,"",D7/I7-1)</x:f>
      </x:c>
    </x:row>
    <x:row r="8" ht="15" hidden="0" customHeight="1">
      <x:c r="A8" t="str">
        <x:v>6424</x:v>
      </x:c>
      <x:c r="B8" t="str">
        <x:v>Chi phí khấu hao TSCĐ</x:v>
      </x:c>
      <x:c r="C8" s="68" t="n">
        <x:f>SUMIFS('04_Ngan_sach'!$F$5:$F$104,'04_Ngan_sach'!$A$5:$A$104,$B$2,'04_Ngan_sach'!$D$5:$D$104,$B8)</x:f>
        <x:v>0</x:v>
      </x:c>
      <x:c r="D8" s="68" t="n">
        <x:f>SUMIFS('03_Chi_tiet_CP'!$M$5:$M$204,'03_Chi_tiet_CP'!$C$5:$C$204,$B$2,'03_Chi_tiet_CP'!$H$5:$H$204,$B8,'03_Chi_tiet_CP'!$O$5:$O$204,"Đã duyệt")</x:f>
        <x:v>0</x:v>
      </x:c>
      <x:c r="E8" s="68" t="n">
        <x:f>SUMIFS('03_Chi_tiet_CP'!$M$5:$M$204,'03_Chi_tiet_CP'!$C$5:$C$204,$B$2,'03_Chi_tiet_CP'!$H$5:$H$204,$B8,'03_Chi_tiet_CP'!$O$5:$O$204,"Chờ duyệt")</x:f>
        <x:v>0</x:v>
      </x:c>
      <x:c r="F8" s="68" t="n">
        <x:f>D8+E8</x:f>
        <x:v>0</x:v>
      </x:c>
      <x:c r="G8" s="68" t="n">
        <x:f>F8-C8</x:f>
        <x:v>0</x:v>
      </x:c>
      <x:c r="H8" s="88" t="str">
        <x:f>IF(C8=0,"",F8/C8)</x:f>
      </x:c>
      <x:c r="I8" s="68" t="n">
        <x:f>SUMIFS('03_Chi_tiet_CP'!$M$5:$M$204,'03_Chi_tiet_CP'!$C$5:$C$204,DATE(YEAR($B$2),MONTH($B$2)-1,1),'03_Chi_tiet_CP'!$H$5:$H$204,$B8,'03_Chi_tiet_CP'!$O$5:$O$204,"Đã duyệt")</x:f>
        <x:v>0</x:v>
      </x:c>
      <x:c r="J8" s="88" t="str">
        <x:f>IF(I8=0,"",D8/I8-1)</x:f>
      </x:c>
    </x:row>
    <x:row r="9" ht="15" hidden="0" customHeight="1">
      <x:c r="A9" t="str">
        <x:v>6425</x:v>
      </x:c>
      <x:c r="B9" t="str">
        <x:v>Thuế, phí và lệ phí</x:v>
      </x:c>
      <x:c r="C9" s="68" t="n">
        <x:f>SUMIFS('04_Ngan_sach'!$F$5:$F$104,'04_Ngan_sach'!$A$5:$A$104,$B$2,'04_Ngan_sach'!$D$5:$D$104,$B9)</x:f>
        <x:v>0</x:v>
      </x:c>
      <x:c r="D9" s="68" t="n">
        <x:f>SUMIFS('03_Chi_tiet_CP'!$M$5:$M$204,'03_Chi_tiet_CP'!$C$5:$C$204,$B$2,'03_Chi_tiet_CP'!$H$5:$H$204,$B9,'03_Chi_tiet_CP'!$O$5:$O$204,"Đã duyệt")</x:f>
        <x:v>0</x:v>
      </x:c>
      <x:c r="E9" s="68" t="n">
        <x:f>SUMIFS('03_Chi_tiet_CP'!$M$5:$M$204,'03_Chi_tiet_CP'!$C$5:$C$204,$B$2,'03_Chi_tiet_CP'!$H$5:$H$204,$B9,'03_Chi_tiet_CP'!$O$5:$O$204,"Chờ duyệt")</x:f>
        <x:v>0</x:v>
      </x:c>
      <x:c r="F9" s="68" t="n">
        <x:f>D9+E9</x:f>
        <x:v>0</x:v>
      </x:c>
      <x:c r="G9" s="68" t="n">
        <x:f>F9-C9</x:f>
        <x:v>0</x:v>
      </x:c>
      <x:c r="H9" s="88" t="str">
        <x:f>IF(C9=0,"",F9/C9)</x:f>
      </x:c>
      <x:c r="I9" s="68" t="n">
        <x:f>SUMIFS('03_Chi_tiet_CP'!$M$5:$M$204,'03_Chi_tiet_CP'!$C$5:$C$204,DATE(YEAR($B$2),MONTH($B$2)-1,1),'03_Chi_tiet_CP'!$H$5:$H$204,$B9,'03_Chi_tiet_CP'!$O$5:$O$204,"Đã duyệt")</x:f>
        <x:v>0</x:v>
      </x:c>
      <x:c r="J9" s="88" t="str">
        <x:f>IF(I9=0,"",D9/I9-1)</x:f>
      </x:c>
    </x:row>
    <x:row r="10" ht="15" hidden="0" customHeight="1">
      <x:c r="A10" t="str">
        <x:v>6426</x:v>
      </x:c>
      <x:c r="B10" t="str">
        <x:v>Chi phí dự phòng</x:v>
      </x:c>
      <x:c r="C10" s="68" t="n">
        <x:f>SUMIFS('04_Ngan_sach'!$F$5:$F$104,'04_Ngan_sach'!$A$5:$A$104,$B$2,'04_Ngan_sach'!$D$5:$D$104,$B10)</x:f>
        <x:v>0</x:v>
      </x:c>
      <x:c r="D10" s="68" t="n">
        <x:f>SUMIFS('03_Chi_tiet_CP'!$M$5:$M$204,'03_Chi_tiet_CP'!$C$5:$C$204,$B$2,'03_Chi_tiet_CP'!$H$5:$H$204,$B10,'03_Chi_tiet_CP'!$O$5:$O$204,"Đã duyệt")</x:f>
        <x:v>0</x:v>
      </x:c>
      <x:c r="E10" s="68" t="n">
        <x:f>SUMIFS('03_Chi_tiet_CP'!$M$5:$M$204,'03_Chi_tiet_CP'!$C$5:$C$204,$B$2,'03_Chi_tiet_CP'!$H$5:$H$204,$B10,'03_Chi_tiet_CP'!$O$5:$O$204,"Chờ duyệt")</x:f>
        <x:v>0</x:v>
      </x:c>
      <x:c r="F10" s="68" t="n">
        <x:f>D10+E10</x:f>
        <x:v>0</x:v>
      </x:c>
      <x:c r="G10" s="68" t="n">
        <x:f>F10-C10</x:f>
        <x:v>0</x:v>
      </x:c>
      <x:c r="H10" s="88" t="str">
        <x:f>IF(C10=0,"",F10/C10)</x:f>
      </x:c>
      <x:c r="I10" s="68" t="n">
        <x:f>SUMIFS('03_Chi_tiet_CP'!$M$5:$M$204,'03_Chi_tiet_CP'!$C$5:$C$204,DATE(YEAR($B$2),MONTH($B$2)-1,1),'03_Chi_tiet_CP'!$H$5:$H$204,$B10,'03_Chi_tiet_CP'!$O$5:$O$204,"Đã duyệt")</x:f>
        <x:v>0</x:v>
      </x:c>
      <x:c r="J10" s="88" t="str">
        <x:f>IF(I10=0,"",D10/I10-1)</x:f>
      </x:c>
    </x:row>
    <x:row r="11" ht="15" hidden="0" customHeight="1">
      <x:c r="A11" t="str">
        <x:v>6427</x:v>
      </x:c>
      <x:c r="B11" t="str">
        <x:v>Chi phí dịch vụ mua ngoài</x:v>
      </x:c>
      <x:c r="C11" s="68" t="n">
        <x:f>SUMIFS('04_Ngan_sach'!$F$5:$F$104,'04_Ngan_sach'!$A$5:$A$104,$B$2,'04_Ngan_sach'!$D$5:$D$104,$B11)</x:f>
        <x:v>0</x:v>
      </x:c>
      <x:c r="D11" s="68" t="n">
        <x:f>SUMIFS('03_Chi_tiet_CP'!$M$5:$M$204,'03_Chi_tiet_CP'!$C$5:$C$204,$B$2,'03_Chi_tiet_CP'!$H$5:$H$204,$B11,'03_Chi_tiet_CP'!$O$5:$O$204,"Đã duyệt")</x:f>
        <x:v>0</x:v>
      </x:c>
      <x:c r="E11" s="68" t="n">
        <x:f>SUMIFS('03_Chi_tiet_CP'!$M$5:$M$204,'03_Chi_tiet_CP'!$C$5:$C$204,$B$2,'03_Chi_tiet_CP'!$H$5:$H$204,$B11,'03_Chi_tiet_CP'!$O$5:$O$204,"Chờ duyệt")</x:f>
        <x:v>0</x:v>
      </x:c>
      <x:c r="F11" s="68" t="n">
        <x:f>D11+E11</x:f>
        <x:v>0</x:v>
      </x:c>
      <x:c r="G11" s="68" t="n">
        <x:f>F11-C11</x:f>
        <x:v>0</x:v>
      </x:c>
      <x:c r="H11" s="88" t="str">
        <x:f>IF(C11=0,"",F11/C11)</x:f>
      </x:c>
      <x:c r="I11" s="68" t="n">
        <x:f>SUMIFS('03_Chi_tiet_CP'!$M$5:$M$204,'03_Chi_tiet_CP'!$C$5:$C$204,DATE(YEAR($B$2),MONTH($B$2)-1,1),'03_Chi_tiet_CP'!$H$5:$H$204,$B11,'03_Chi_tiet_CP'!$O$5:$O$204,"Đã duyệt")</x:f>
        <x:v>0</x:v>
      </x:c>
      <x:c r="J11" s="88" t="str">
        <x:f>IF(I11=0,"",D11/I11-1)</x:f>
      </x:c>
    </x:row>
    <x:row r="12" ht="15" hidden="0" customHeight="1">
      <x:c r="A12" t="str">
        <x:v>6428</x:v>
      </x:c>
      <x:c r="B12" t="str">
        <x:v>Chi phí bằng tiền khác</x:v>
      </x:c>
      <x:c r="C12" s="68" t="n">
        <x:f>SUMIFS('04_Ngan_sach'!$F$5:$F$104,'04_Ngan_sach'!$A$5:$A$104,$B$2,'04_Ngan_sach'!$D$5:$D$104,$B12)</x:f>
        <x:v>0</x:v>
      </x:c>
      <x:c r="D12" s="68" t="n">
        <x:f>SUMIFS('03_Chi_tiet_CP'!$M$5:$M$204,'03_Chi_tiet_CP'!$C$5:$C$204,$B$2,'03_Chi_tiet_CP'!$H$5:$H$204,$B12,'03_Chi_tiet_CP'!$O$5:$O$204,"Đã duyệt")</x:f>
        <x:v>0</x:v>
      </x:c>
      <x:c r="E12" s="68" t="n">
        <x:f>SUMIFS('03_Chi_tiet_CP'!$M$5:$M$204,'03_Chi_tiet_CP'!$C$5:$C$204,$B$2,'03_Chi_tiet_CP'!$H$5:$H$204,$B12,'03_Chi_tiet_CP'!$O$5:$O$204,"Chờ duyệt")</x:f>
        <x:v>0</x:v>
      </x:c>
      <x:c r="F12" s="68" t="n">
        <x:f>D12+E12</x:f>
        <x:v>0</x:v>
      </x:c>
      <x:c r="G12" s="68" t="n">
        <x:f>F12-C12</x:f>
        <x:v>0</x:v>
      </x:c>
      <x:c r="H12" s="88" t="str">
        <x:f>IF(C12=0,"",F12/C12)</x:f>
      </x:c>
      <x:c r="I12" s="68" t="n">
        <x:f>SUMIFS('03_Chi_tiet_CP'!$M$5:$M$204,'03_Chi_tiet_CP'!$C$5:$C$204,DATE(YEAR($B$2),MONTH($B$2)-1,1),'03_Chi_tiet_CP'!$H$5:$H$204,$B12,'03_Chi_tiet_CP'!$O$5:$O$204,"Đã duyệt")</x:f>
        <x:v>0</x:v>
      </x:c>
      <x:c r="J12" s="88" t="str">
        <x:f>IF(I12=0,"",D12/I12-1)</x:f>
      </x:c>
    </x:row>
    <x:row r="13" ht="15" hidden="0" customHeight="1">
      <x:c r="A13" s="130" t="str">
        <x:v>TỔNG</x:v>
      </x:c>
      <x:c r="B13" s="130"/>
      <x:c r="C13" s="142" t="n">
        <x:f>SUM(C5:C12)</x:f>
        <x:v>0</x:v>
      </x:c>
      <x:c r="D13" s="142" t="n">
        <x:f>SUM(D5:D12)</x:f>
        <x:v>0</x:v>
      </x:c>
      <x:c r="E13" s="142" t="n">
        <x:f>SUM(E5:E12)</x:f>
        <x:v>0</x:v>
      </x:c>
      <x:c r="F13" s="142" t="n">
        <x:f>SUM(F5:F12)</x:f>
        <x:v>0</x:v>
      </x:c>
      <x:c r="G13" s="142" t="n">
        <x:f>F13-C13</x:f>
        <x:v>0</x:v>
      </x:c>
      <x:c r="H13" s="143" t="str">
        <x:f>IF(C13=0,"",F13/C13)</x:f>
      </x:c>
      <x:c r="I13" s="142" t="n">
        <x:f>SUM(I5:I12)</x:f>
        <x:v>0</x:v>
      </x:c>
      <x:c r="J13" s="143" t="str">
        <x:f>IF(I13=0,"",D13/I13-1)</x:f>
      </x:c>
    </x:row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H1"/>
    <x:mergeCell ref="A13:B13"/>
    <x:mergeCell ref="A1:J1"/>
    <x:mergeCell ref="D2:J2"/>
  </x:mergeCells>
  <x:conditionalFormatting sqref="E5:E12">
    <x:cfRule type="expression" dxfId="3" priority="1">
      <x:formula>E5&gt;0</x:formula>
    </x:cfRule>
    <x:cfRule type="expression" dxfId="4" priority="2">
      <x:formula>E5&lt;=0</x:formula>
    </x:cfRule>
  </x:conditionalFormatting>
  <x:conditionalFormatting sqref="G5:G12">
    <x:cfRule type="expression" dxfId="12" priority="3">
      <x:formula>G5&gt;0</x:formula>
    </x:cfRule>
    <x:cfRule type="expression" dxfId="13" priority="4">
      <x:formula>G5&lt;=0</x:formula>
    </x:cfRule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7" hidden="0" customWidth="1"/>
    <x:col min="3" max="3" width="17" hidden="0" customWidth="1"/>
    <x:col min="4" max="4" width="17" hidden="0" customWidth="1"/>
    <x:col min="5" max="5" width="17" hidden="0" customWidth="1"/>
    <x:col min="6" max="6" width="20" hidden="0" customWidth="1"/>
    <x:col min="7" max="7" width="16" hidden="0" customWidth="1"/>
    <x:col min="8" max="8" width="16" hidden="0" customWidth="1"/>
  </x:cols>
  <x:sheetData>
    <x:row r="1" ht="28" hidden="0" customHeight="1">
      <x:c r="A1" s="138" t="str">
        <x:v>BÁO CÁO CHI PHÍ THEO PHÒNG BAN / COST CENTER</x:v>
      </x:c>
      <x:c r="B1" s="138"/>
      <x:c r="C1" s="138"/>
      <x:c r="D1" s="138"/>
      <x:c r="E1" s="138"/>
      <x:c r="F1" s="138"/>
      <x:c r="G1" s="138"/>
      <x:c r="H1" s="138"/>
    </x:row>
    <x:row r="2" ht="15" hidden="0" customHeight="1">
      <x:c r="A2" t="str">
        <x:v>Kỳ báo cáo</x:v>
      </x:c>
      <x:c r="B2" s="64" t="n">
        <x:f>'09_Dashboard'!B2</x:f>
        <x:v>46266</x:v>
      </x:c>
    </x:row>
    <x:row r="3"/>
    <x:row r="4" ht="15" hidden="0" customHeight="1">
      <x:c r="A4" s="116" t="str">
        <x:v>Phòng ban</x:v>
      </x:c>
      <x:c r="B4" s="116" t="str">
        <x:v>Ngân sách</x:v>
      </x:c>
      <x:c r="C4" s="116" t="str">
        <x:v>Thực chi</x:v>
      </x:c>
      <x:c r="D4" s="116" t="str">
        <x:v>Dự chi</x:v>
      </x:c>
      <x:c r="E4" s="116" t="str">
        <x:v>Dự kiến</x:v>
      </x:c>
      <x:c r="F4" s="116" t="str">
        <x:v>Chênh lệch vs NS</x:v>
      </x:c>
      <x:c r="G4" s="116" t="str">
        <x:v>% dự kiến/NS</x:v>
      </x:c>
      <x:c r="H4" s="116" t="str">
        <x:v>Trạng thái</x:v>
      </x:c>
    </x:row>
    <x:row r="5" ht="15" hidden="0" customHeight="1">
      <x:c r="A5" t="str">
        <x:v>Ban Giám đốc</x:v>
      </x:c>
      <x:c r="B5" s="68" t="n">
        <x:f>SUMIFS('04_Ngan_sach'!$F$5:$F$104,'04_Ngan_sach'!$A$5:$A$104,$B$2,'04_Ngan_sach'!$B$5:$B$104,$A5)</x:f>
        <x:v>0</x:v>
      </x:c>
      <x:c r="C5" s="68" t="n">
        <x:f>SUMIFS('03_Chi_tiet_CP'!$M$5:$M$204,'03_Chi_tiet_CP'!$C$5:$C$204,$B$2,'03_Chi_tiet_CP'!$J$5:$J$204,$A5,'03_Chi_tiet_CP'!$O$5:$O$204,"Đã duyệt")</x:f>
        <x:v>0</x:v>
      </x:c>
      <x:c r="D5" s="68" t="n">
        <x:f>SUMIFS('03_Chi_tiet_CP'!$M$5:$M$204,'03_Chi_tiet_CP'!$C$5:$C$204,$B$2,'03_Chi_tiet_CP'!$J$5:$J$204,$A5,'03_Chi_tiet_CP'!$O$5:$O$204,"Chờ duyệt")</x:f>
        <x:v>0</x:v>
      </x:c>
      <x:c r="E5" s="68" t="n">
        <x:f>C5+D5</x:f>
        <x:v>0</x:v>
      </x:c>
      <x:c r="F5" s="68" t="n">
        <x:f>E5-B5</x:f>
        <x:v>0</x:v>
      </x:c>
      <x:c r="G5" s="88" t="str">
        <x:f>IF(B5=0,"",E5/B5)</x:f>
      </x:c>
      <x:c r="H5" t="str">
        <x:f>IF(B5=0,IF(E5=0,"Chưa có NS","Chưa lập NS"),IF(E5&gt;B5,"Vượt NS","Trong NS"))</x:f>
        <x:v>Chưa có NS</x:v>
      </x:c>
    </x:row>
    <x:row r="6" ht="15" hidden="0" customHeight="1">
      <x:c r="A6" t="str">
        <x:v>Tài chính - Kế toán</x:v>
      </x:c>
      <x:c r="B6" s="68" t="n">
        <x:f>SUMIFS('04_Ngan_sach'!$F$5:$F$104,'04_Ngan_sach'!$A$5:$A$104,$B$2,'04_Ngan_sach'!$B$5:$B$104,$A6)</x:f>
        <x:v>0</x:v>
      </x:c>
      <x:c r="C6" s="68" t="n">
        <x:f>SUMIFS('03_Chi_tiet_CP'!$M$5:$M$204,'03_Chi_tiet_CP'!$C$5:$C$204,$B$2,'03_Chi_tiet_CP'!$J$5:$J$204,$A6,'03_Chi_tiet_CP'!$O$5:$O$204,"Đã duyệt")</x:f>
        <x:v>0</x:v>
      </x:c>
      <x:c r="D6" s="68" t="n">
        <x:f>SUMIFS('03_Chi_tiet_CP'!$M$5:$M$204,'03_Chi_tiet_CP'!$C$5:$C$204,$B$2,'03_Chi_tiet_CP'!$J$5:$J$204,$A6,'03_Chi_tiet_CP'!$O$5:$O$204,"Chờ duyệt")</x:f>
        <x:v>0</x:v>
      </x:c>
      <x:c r="E6" s="68" t="n">
        <x:f>C6+D6</x:f>
        <x:v>0</x:v>
      </x:c>
      <x:c r="F6" s="68" t="n">
        <x:f>E6-B6</x:f>
        <x:v>0</x:v>
      </x:c>
      <x:c r="G6" s="88" t="str">
        <x:f>IF(B6=0,"",E6/B6)</x:f>
      </x:c>
      <x:c r="H6" t="str">
        <x:f>IF(B6=0,IF(E6=0,"Chưa có NS","Chưa lập NS"),IF(E6&gt;B6,"Vượt NS","Trong NS"))</x:f>
        <x:v>Chưa có NS</x:v>
      </x:c>
    </x:row>
    <x:row r="7" ht="15" hidden="0" customHeight="1">
      <x:c r="A7" t="str">
        <x:v>Hành chính - Nhân sự</x:v>
      </x:c>
      <x:c r="B7" s="68" t="n">
        <x:f>SUMIFS('04_Ngan_sach'!$F$5:$F$104,'04_Ngan_sach'!$A$5:$A$104,$B$2,'04_Ngan_sach'!$B$5:$B$104,$A7)</x:f>
        <x:v>0</x:v>
      </x:c>
      <x:c r="C7" s="68" t="n">
        <x:f>SUMIFS('03_Chi_tiet_CP'!$M$5:$M$204,'03_Chi_tiet_CP'!$C$5:$C$204,$B$2,'03_Chi_tiet_CP'!$J$5:$J$204,$A7,'03_Chi_tiet_CP'!$O$5:$O$204,"Đã duyệt")</x:f>
        <x:v>0</x:v>
      </x:c>
      <x:c r="D7" s="68" t="n">
        <x:f>SUMIFS('03_Chi_tiet_CP'!$M$5:$M$204,'03_Chi_tiet_CP'!$C$5:$C$204,$B$2,'03_Chi_tiet_CP'!$J$5:$J$204,$A7,'03_Chi_tiet_CP'!$O$5:$O$204,"Chờ duyệt")</x:f>
        <x:v>0</x:v>
      </x:c>
      <x:c r="E7" s="68" t="n">
        <x:f>C7+D7</x:f>
        <x:v>0</x:v>
      </x:c>
      <x:c r="F7" s="68" t="n">
        <x:f>E7-B7</x:f>
        <x:v>0</x:v>
      </x:c>
      <x:c r="G7" s="88" t="str">
        <x:f>IF(B7=0,"",E7/B7)</x:f>
      </x:c>
      <x:c r="H7" t="str">
        <x:f>IF(B7=0,IF(E7=0,"Chưa có NS","Chưa lập NS"),IF(E7&gt;B7,"Vượt NS","Trong NS"))</x:f>
        <x:v>Chưa có NS</x:v>
      </x:c>
    </x:row>
    <x:row r="8" ht="15" hidden="0" customHeight="1">
      <x:c r="A8" t="str">
        <x:v>IT</x:v>
      </x:c>
      <x:c r="B8" s="68" t="n">
        <x:f>SUMIFS('04_Ngan_sach'!$F$5:$F$104,'04_Ngan_sach'!$A$5:$A$104,$B$2,'04_Ngan_sach'!$B$5:$B$104,$A8)</x:f>
        <x:v>0</x:v>
      </x:c>
      <x:c r="C8" s="68" t="n">
        <x:f>SUMIFS('03_Chi_tiet_CP'!$M$5:$M$204,'03_Chi_tiet_CP'!$C$5:$C$204,$B$2,'03_Chi_tiet_CP'!$J$5:$J$204,$A8,'03_Chi_tiet_CP'!$O$5:$O$204,"Đã duyệt")</x:f>
        <x:v>0</x:v>
      </x:c>
      <x:c r="D8" s="68" t="n">
        <x:f>SUMIFS('03_Chi_tiet_CP'!$M$5:$M$204,'03_Chi_tiet_CP'!$C$5:$C$204,$B$2,'03_Chi_tiet_CP'!$J$5:$J$204,$A8,'03_Chi_tiet_CP'!$O$5:$O$204,"Chờ duyệt")</x:f>
        <x:v>0</x:v>
      </x:c>
      <x:c r="E8" s="68" t="n">
        <x:f>C8+D8</x:f>
        <x:v>0</x:v>
      </x:c>
      <x:c r="F8" s="68" t="n">
        <x:f>E8-B8</x:f>
        <x:v>0</x:v>
      </x:c>
      <x:c r="G8" s="88" t="str">
        <x:f>IF(B8=0,"",E8/B8)</x:f>
      </x:c>
      <x:c r="H8" t="str">
        <x:f>IF(B8=0,IF(E8=0,"Chưa có NS","Chưa lập NS"),IF(E8&gt;B8,"Vượt NS","Trong NS"))</x:f>
        <x:v>Chưa có NS</x:v>
      </x:c>
    </x:row>
    <x:row r="9" ht="15" hidden="0" customHeight="1">
      <x:c r="A9" t="str">
        <x:v>Pháp chế / Tuân thủ</x:v>
      </x:c>
      <x:c r="B9" s="68" t="n">
        <x:f>SUMIFS('04_Ngan_sach'!$F$5:$F$104,'04_Ngan_sach'!$A$5:$A$104,$B$2,'04_Ngan_sach'!$B$5:$B$104,$A9)</x:f>
        <x:v>0</x:v>
      </x:c>
      <x:c r="C9" s="68" t="n">
        <x:f>SUMIFS('03_Chi_tiet_CP'!$M$5:$M$204,'03_Chi_tiet_CP'!$C$5:$C$204,$B$2,'03_Chi_tiet_CP'!$J$5:$J$204,$A9,'03_Chi_tiet_CP'!$O$5:$O$204,"Đã duyệt")</x:f>
        <x:v>0</x:v>
      </x:c>
      <x:c r="D9" s="68" t="n">
        <x:f>SUMIFS('03_Chi_tiet_CP'!$M$5:$M$204,'03_Chi_tiet_CP'!$C$5:$C$204,$B$2,'03_Chi_tiet_CP'!$J$5:$J$204,$A9,'03_Chi_tiet_CP'!$O$5:$O$204,"Chờ duyệt")</x:f>
        <x:v>0</x:v>
      </x:c>
      <x:c r="E9" s="68" t="n">
        <x:f>C9+D9</x:f>
        <x:v>0</x:v>
      </x:c>
      <x:c r="F9" s="68" t="n">
        <x:f>E9-B9</x:f>
        <x:v>0</x:v>
      </x:c>
      <x:c r="G9" s="88" t="str">
        <x:f>IF(B9=0,"",E9/B9)</x:f>
      </x:c>
      <x:c r="H9" t="str">
        <x:f>IF(B9=0,IF(E9=0,"Chưa có NS","Chưa lập NS"),IF(E9&gt;B9,"Vượt NS","Trong NS"))</x:f>
        <x:v>Chưa có NS</x:v>
      </x:c>
    </x:row>
    <x:row r="10" ht="15" hidden="0" customHeight="1">
      <x:c r="A10" t="str">
        <x:v>Mua hàng nội bộ</x:v>
      </x:c>
      <x:c r="B10" s="68" t="n">
        <x:f>SUMIFS('04_Ngan_sach'!$F$5:$F$104,'04_Ngan_sach'!$A$5:$A$104,$B$2,'04_Ngan_sach'!$B$5:$B$104,$A10)</x:f>
        <x:v>0</x:v>
      </x:c>
      <x:c r="C10" s="68" t="n">
        <x:f>SUMIFS('03_Chi_tiet_CP'!$M$5:$M$204,'03_Chi_tiet_CP'!$C$5:$C$204,$B$2,'03_Chi_tiet_CP'!$J$5:$J$204,$A10,'03_Chi_tiet_CP'!$O$5:$O$204,"Đã duyệt")</x:f>
        <x:v>0</x:v>
      </x:c>
      <x:c r="D10" s="68" t="n">
        <x:f>SUMIFS('03_Chi_tiet_CP'!$M$5:$M$204,'03_Chi_tiet_CP'!$C$5:$C$204,$B$2,'03_Chi_tiet_CP'!$J$5:$J$204,$A10,'03_Chi_tiet_CP'!$O$5:$O$204,"Chờ duyệt")</x:f>
        <x:v>0</x:v>
      </x:c>
      <x:c r="E10" s="68" t="n">
        <x:f>C10+D10</x:f>
        <x:v>0</x:v>
      </x:c>
      <x:c r="F10" s="68" t="n">
        <x:f>E10-B10</x:f>
        <x:v>0</x:v>
      </x:c>
      <x:c r="G10" s="88" t="str">
        <x:f>IF(B10=0,"",E10/B10)</x:f>
      </x:c>
      <x:c r="H10" t="str">
        <x:f>IF(B10=0,IF(E10=0,"Chưa có NS","Chưa lập NS"),IF(E10&gt;B10,"Vượt NS","Trong NS"))</x:f>
        <x:v>Chưa có NS</x:v>
      </x:c>
    </x:row>
    <x:row r="11" ht="15" hidden="0" customHeight="1">
      <x:c r="A11" t="str">
        <x:v>Vận hành chung</x:v>
      </x:c>
      <x:c r="B11" s="68" t="n">
        <x:f>SUMIFS('04_Ngan_sach'!$F$5:$F$104,'04_Ngan_sach'!$A$5:$A$104,$B$2,'04_Ngan_sach'!$B$5:$B$104,$A11)</x:f>
        <x:v>0</x:v>
      </x:c>
      <x:c r="C11" s="68" t="n">
        <x:f>SUMIFS('03_Chi_tiet_CP'!$M$5:$M$204,'03_Chi_tiet_CP'!$C$5:$C$204,$B$2,'03_Chi_tiet_CP'!$J$5:$J$204,$A11,'03_Chi_tiet_CP'!$O$5:$O$204,"Đã duyệt")</x:f>
        <x:v>0</x:v>
      </x:c>
      <x:c r="D11" s="68" t="n">
        <x:f>SUMIFS('03_Chi_tiet_CP'!$M$5:$M$204,'03_Chi_tiet_CP'!$C$5:$C$204,$B$2,'03_Chi_tiet_CP'!$J$5:$J$204,$A11,'03_Chi_tiet_CP'!$O$5:$O$204,"Chờ duyệt")</x:f>
        <x:v>0</x:v>
      </x:c>
      <x:c r="E11" s="68" t="n">
        <x:f>C11+D11</x:f>
        <x:v>0</x:v>
      </x:c>
      <x:c r="F11" s="68" t="n">
        <x:f>E11-B11</x:f>
        <x:v>0</x:v>
      </x:c>
      <x:c r="G11" s="88" t="str">
        <x:f>IF(B11=0,"",E11/B11)</x:f>
      </x:c>
      <x:c r="H11" t="str">
        <x:f>IF(B11=0,IF(E11=0,"Chưa có NS","Chưa lập NS"),IF(E11&gt;B11,"Vượt NS","Trong NS"))</x:f>
        <x:v>Chưa có NS</x:v>
      </x:c>
    </x:row>
    <x:row r="12"/>
    <x:row r="13"/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G1"/>
    <x:mergeCell ref="A1:H1"/>
  </x:mergeCells>
  <x:conditionalFormatting sqref="G5:G11">
    <x:cfRule type="expression" dxfId="5" priority="1">
      <x:formula>G5="Vượt NS"</x:formula>
    </x:cfRule>
    <x:cfRule type="expression" dxfId="6" priority="2">
      <x:formula>G5="Trong NS"</x:formula>
    </x:cfRule>
  </x:conditionalFormatting>
  <x:conditionalFormatting sqref="H5:H11">
    <x:cfRule type="expression" dxfId="14" priority="3">
      <x:formula>H5="Vượt NS"</x:formula>
    </x:cfRule>
    <x:cfRule type="expression" dxfId="15" priority="4">
      <x:formula>H5="Trong NS"</x:formula>
    </x:cfRule>
  </x:conditionalFormatting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17" hidden="0" customWidth="1"/>
    <x:col min="3" max="3" width="17" hidden="0" customWidth="1"/>
    <x:col min="4" max="4" width="17" hidden="0" customWidth="1"/>
    <x:col min="5" max="5" width="17" hidden="0" customWidth="1"/>
    <x:col min="6" max="6" width="20" hidden="0" customWidth="1"/>
    <x:col min="7" max="7" width="16" hidden="0" customWidth="1"/>
    <x:col min="8" max="8" width="16" hidden="0" customWidth="1"/>
  </x:cols>
  <x:sheetData>
    <x:row r="1" ht="28" hidden="0" customHeight="1">
      <x:c r="A1" s="138" t="str">
        <x:v>BÁO CÁO CHI PHÍ THEO DỰ ÁN</x:v>
      </x:c>
      <x:c r="B1" s="138"/>
      <x:c r="C1" s="138"/>
      <x:c r="D1" s="138"/>
      <x:c r="E1" s="138"/>
      <x:c r="F1" s="138"/>
      <x:c r="G1" s="138"/>
      <x:c r="H1" s="138"/>
    </x:row>
    <x:row r="2" ht="15" hidden="0" customHeight="1">
      <x:c r="A2" t="str">
        <x:v>Kỳ báo cáo</x:v>
      </x:c>
      <x:c r="B2" s="64" t="n">
        <x:f>'09_Dashboard'!B2</x:f>
        <x:v>46266</x:v>
      </x:c>
    </x:row>
    <x:row r="3"/>
    <x:row r="4" ht="15" hidden="0" customHeight="1">
      <x:c r="A4" s="116" t="str">
        <x:v>Dự án</x:v>
      </x:c>
      <x:c r="B4" s="116" t="str">
        <x:v>Ngân sách</x:v>
      </x:c>
      <x:c r="C4" s="116" t="str">
        <x:v>Thực chi</x:v>
      </x:c>
      <x:c r="D4" s="116" t="str">
        <x:v>Dự chi</x:v>
      </x:c>
      <x:c r="E4" s="116" t="str">
        <x:v>Dự kiến</x:v>
      </x:c>
      <x:c r="F4" s="116" t="str">
        <x:v>Chênh lệch vs NS</x:v>
      </x:c>
      <x:c r="G4" s="116" t="str">
        <x:v>% dự kiến/NS</x:v>
      </x:c>
      <x:c r="H4" s="116" t="str">
        <x:v>Trạng thái</x:v>
      </x:c>
    </x:row>
    <x:row r="5" ht="15" hidden="0" customHeight="1">
      <x:c r="A5" t="str">
        <x:v>Không theo dự án</x:v>
      </x:c>
      <x:c r="B5" s="68" t="n">
        <x:f>SUMIFS('04_Ngan_sach'!$F$5:$F$104,'04_Ngan_sach'!$A$5:$A$104,$B$2,'04_Ngan_sach'!$C$5:$C$104,$A5)</x:f>
        <x:v>0</x:v>
      </x:c>
      <x:c r="C5" s="68" t="n">
        <x:f>SUMIFS('03_Chi_tiet_CP'!$M$5:$M$204,'03_Chi_tiet_CP'!$C$5:$C$204,$B$2,'03_Chi_tiet_CP'!$K$5:$K$204,$A5,'03_Chi_tiet_CP'!$O$5:$O$204,"Đã duyệt")</x:f>
        <x:v>0</x:v>
      </x:c>
      <x:c r="D5" s="68" t="n">
        <x:f>SUMIFS('03_Chi_tiet_CP'!$M$5:$M$204,'03_Chi_tiet_CP'!$C$5:$C$204,$B$2,'03_Chi_tiet_CP'!$K$5:$K$204,$A5,'03_Chi_tiet_CP'!$O$5:$O$204,"Chờ duyệt")</x:f>
        <x:v>0</x:v>
      </x:c>
      <x:c r="E5" s="68" t="n">
        <x:f>C5+D5</x:f>
        <x:v>0</x:v>
      </x:c>
      <x:c r="F5" s="68" t="n">
        <x:f>E5-B5</x:f>
        <x:v>0</x:v>
      </x:c>
      <x:c r="G5" s="88" t="str">
        <x:f>IF(B5=0,"",E5/B5)</x:f>
      </x:c>
      <x:c r="H5" t="str">
        <x:f>IF(B5=0,IF(E5=0,"Chưa có NS","Chưa lập NS"),IF(E5&gt;B5,"Vượt NS","Trong NS"))</x:f>
        <x:v>Chưa có NS</x:v>
      </x:c>
    </x:row>
    <x:row r="6" ht="15" hidden="0" customHeight="1">
      <x:c r="A6" t="str">
        <x:v>Chuyển đổi ERP</x:v>
      </x:c>
      <x:c r="B6" s="68" t="n">
        <x:f>SUMIFS('04_Ngan_sach'!$F$5:$F$104,'04_Ngan_sach'!$A$5:$A$104,$B$2,'04_Ngan_sach'!$C$5:$C$104,$A6)</x:f>
        <x:v>0</x:v>
      </x:c>
      <x:c r="C6" s="68" t="n">
        <x:f>SUMIFS('03_Chi_tiet_CP'!$M$5:$M$204,'03_Chi_tiet_CP'!$C$5:$C$204,$B$2,'03_Chi_tiet_CP'!$K$5:$K$204,$A6,'03_Chi_tiet_CP'!$O$5:$O$204,"Đã duyệt")</x:f>
        <x:v>0</x:v>
      </x:c>
      <x:c r="D6" s="68" t="n">
        <x:f>SUMIFS('03_Chi_tiet_CP'!$M$5:$M$204,'03_Chi_tiet_CP'!$C$5:$C$204,$B$2,'03_Chi_tiet_CP'!$K$5:$K$204,$A6,'03_Chi_tiet_CP'!$O$5:$O$204,"Chờ duyệt")</x:f>
        <x:v>0</x:v>
      </x:c>
      <x:c r="E6" s="68" t="n">
        <x:f>C6+D6</x:f>
        <x:v>0</x:v>
      </x:c>
      <x:c r="F6" s="68" t="n">
        <x:f>E6-B6</x:f>
        <x:v>0</x:v>
      </x:c>
      <x:c r="G6" s="88" t="str">
        <x:f>IF(B6=0,"",E6/B6)</x:f>
      </x:c>
      <x:c r="H6" t="str">
        <x:f>IF(B6=0,IF(E6=0,"Chưa có NS","Chưa lập NS"),IF(E6&gt;B6,"Vượt NS","Trong NS"))</x:f>
        <x:v>Chưa có NS</x:v>
      </x:c>
    </x:row>
    <x:row r="7" ht="15" hidden="0" customHeight="1">
      <x:c r="A7" t="str">
        <x:v>Mở văn phòng Hà Nội</x:v>
      </x:c>
      <x:c r="B7" s="68" t="n">
        <x:f>SUMIFS('04_Ngan_sach'!$F$5:$F$104,'04_Ngan_sach'!$A$5:$A$104,$B$2,'04_Ngan_sach'!$C$5:$C$104,$A7)</x:f>
        <x:v>0</x:v>
      </x:c>
      <x:c r="C7" s="68" t="n">
        <x:f>SUMIFS('03_Chi_tiet_CP'!$M$5:$M$204,'03_Chi_tiet_CP'!$C$5:$C$204,$B$2,'03_Chi_tiet_CP'!$K$5:$K$204,$A7,'03_Chi_tiet_CP'!$O$5:$O$204,"Đã duyệt")</x:f>
        <x:v>0</x:v>
      </x:c>
      <x:c r="D7" s="68" t="n">
        <x:f>SUMIFS('03_Chi_tiet_CP'!$M$5:$M$204,'03_Chi_tiet_CP'!$C$5:$C$204,$B$2,'03_Chi_tiet_CP'!$K$5:$K$204,$A7,'03_Chi_tiet_CP'!$O$5:$O$204,"Chờ duyệt")</x:f>
        <x:v>0</x:v>
      </x:c>
      <x:c r="E7" s="68" t="n">
        <x:f>C7+D7</x:f>
        <x:v>0</x:v>
      </x:c>
      <x:c r="F7" s="68" t="n">
        <x:f>E7-B7</x:f>
        <x:v>0</x:v>
      </x:c>
      <x:c r="G7" s="88" t="str">
        <x:f>IF(B7=0,"",E7/B7)</x:f>
      </x:c>
      <x:c r="H7" t="str">
        <x:f>IF(B7=0,IF(E7=0,"Chưa có NS","Chưa lập NS"),IF(E7&gt;B7,"Vượt NS","Trong NS"))</x:f>
        <x:v>Chưa có NS</x:v>
      </x:c>
    </x:row>
    <x:row r="8" ht="15" hidden="0" customHeight="1">
      <x:c r="A8" t="str">
        <x:v>ISO / Compliance</x:v>
      </x:c>
      <x:c r="B8" s="68" t="n">
        <x:f>SUMIFS('04_Ngan_sach'!$F$5:$F$104,'04_Ngan_sach'!$A$5:$A$104,$B$2,'04_Ngan_sach'!$C$5:$C$104,$A8)</x:f>
        <x:v>0</x:v>
      </x:c>
      <x:c r="C8" s="68" t="n">
        <x:f>SUMIFS('03_Chi_tiet_CP'!$M$5:$M$204,'03_Chi_tiet_CP'!$C$5:$C$204,$B$2,'03_Chi_tiet_CP'!$K$5:$K$204,$A8,'03_Chi_tiet_CP'!$O$5:$O$204,"Đã duyệt")</x:f>
        <x:v>0</x:v>
      </x:c>
      <x:c r="D8" s="68" t="n">
        <x:f>SUMIFS('03_Chi_tiet_CP'!$M$5:$M$204,'03_Chi_tiet_CP'!$C$5:$C$204,$B$2,'03_Chi_tiet_CP'!$K$5:$K$204,$A8,'03_Chi_tiet_CP'!$O$5:$O$204,"Chờ duyệt")</x:f>
        <x:v>0</x:v>
      </x:c>
      <x:c r="E8" s="68" t="n">
        <x:f>C8+D8</x:f>
        <x:v>0</x:v>
      </x:c>
      <x:c r="F8" s="68" t="n">
        <x:f>E8-B8</x:f>
        <x:v>0</x:v>
      </x:c>
      <x:c r="G8" s="88" t="str">
        <x:f>IF(B8=0,"",E8/B8)</x:f>
      </x:c>
      <x:c r="H8" t="str">
        <x:f>IF(B8=0,IF(E8=0,"Chưa có NS","Chưa lập NS"),IF(E8&gt;B8,"Vượt NS","Trong NS"))</x:f>
        <x:v>Chưa có NS</x:v>
      </x:c>
    </x:row>
    <x:row r="9" ht="15" hidden="0" customHeight="1">
      <x:c r="A9" t="str">
        <x:v>Tuyển dụng 2026</x:v>
      </x:c>
      <x:c r="B9" s="68" t="n">
        <x:f>SUMIFS('04_Ngan_sach'!$F$5:$F$104,'04_Ngan_sach'!$A$5:$A$104,$B$2,'04_Ngan_sach'!$C$5:$C$104,$A9)</x:f>
        <x:v>0</x:v>
      </x:c>
      <x:c r="C9" s="68" t="n">
        <x:f>SUMIFS('03_Chi_tiet_CP'!$M$5:$M$204,'03_Chi_tiet_CP'!$C$5:$C$204,$B$2,'03_Chi_tiet_CP'!$K$5:$K$204,$A9,'03_Chi_tiet_CP'!$O$5:$O$204,"Đã duyệt")</x:f>
        <x:v>0</x:v>
      </x:c>
      <x:c r="D9" s="68" t="n">
        <x:f>SUMIFS('03_Chi_tiet_CP'!$M$5:$M$204,'03_Chi_tiet_CP'!$C$5:$C$204,$B$2,'03_Chi_tiet_CP'!$K$5:$K$204,$A9,'03_Chi_tiet_CP'!$O$5:$O$204,"Chờ duyệt")</x:f>
        <x:v>0</x:v>
      </x:c>
      <x:c r="E9" s="68" t="n">
        <x:f>C9+D9</x:f>
        <x:v>0</x:v>
      </x:c>
      <x:c r="F9" s="68" t="n">
        <x:f>E9-B9</x:f>
        <x:v>0</x:v>
      </x:c>
      <x:c r="G9" s="88" t="str">
        <x:f>IF(B9=0,"",E9/B9)</x:f>
      </x:c>
      <x:c r="H9" t="str">
        <x:f>IF(B9=0,IF(E9=0,"Chưa có NS","Chưa lập NS"),IF(E9&gt;B9,"Vượt NS","Trong NS"))</x:f>
        <x:v>Chưa có NS</x:v>
      </x:c>
    </x:row>
    <x:row r="10"/>
    <x:row r="11"/>
    <x:row r="12"/>
    <x:row r="13"/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G1"/>
    <x:mergeCell ref="A1:H1"/>
  </x:mergeCells>
  <x:conditionalFormatting sqref="G5:G9">
    <x:cfRule type="expression" dxfId="7" priority="1">
      <x:formula>G5="Vượt NS"</x:formula>
    </x:cfRule>
    <x:cfRule type="expression" dxfId="8" priority="2">
      <x:formula>G5="Trong NS"</x:formula>
    </x:cfRule>
  </x:conditionalFormatting>
  <x:conditionalFormatting sqref="H5:H9">
    <x:cfRule type="expression" dxfId="16" priority="3">
      <x:formula>H5="Vượt NS"</x:formula>
    </x:cfRule>
    <x:cfRule type="expression" dxfId="17" priority="4">
      <x:formula>H5="Trong NS"</x:formula>
    </x:cfRule>
  </x:conditionalFormatting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30" hidden="0" customWidth="1"/>
    <x:col min="3" max="3" width="32" hidden="0" customWidth="1"/>
    <x:col min="4" max="4" width="32" hidden="0" customWidth="1"/>
    <x:col min="5" max="5" width="40" hidden="0" customWidth="1"/>
    <x:col min="6" max="6" width="30" hidden="0" customWidth="1"/>
  </x:cols>
  <x:sheetData>
    <x:row r="1" ht="28" hidden="0" customHeight="1">
      <x:c r="A1" s="138" t="str">
        <x:v>GIẢI THÍCH CHỈ SỐ &amp; PHẠM VI SỬ DỤNG</x:v>
      </x:c>
      <x:c r="B1" s="138"/>
      <x:c r="C1" s="138"/>
      <x:c r="D1" s="138"/>
      <x:c r="E1" s="138"/>
      <x:c r="F1" s="138"/>
    </x:row>
    <x:row r="2"/>
    <x:row r="3" ht="15" hidden="0" customHeight="1">
      <x:c r="A3" s="116" t="str">
        <x:v>Chỉ số / thuật ngữ</x:v>
      </x:c>
      <x:c r="B3" s="116" t="str">
        <x:v>Công thức / quy ước</x:v>
      </x:c>
      <x:c r="C3" s="116" t="str">
        <x:v>Ý nghĩa quản trị</x:v>
      </x:c>
      <x:c r="D3" s="116" t="str">
        <x:v>Cách đọc</x:v>
      </x:c>
      <x:c r="E3" s="116" t="str">
        <x:v>Lưu ý</x:v>
      </x:c>
      <x:c r="F3" s="116" t="str">
        <x:v>Nguồn tham khảo</x:v>
      </x:c>
    </x:row>
    <x:row r="4" ht="26.399999618530273" hidden="0" customHeight="1">
      <x:c r="A4" s="30" t="str">
        <x:v>Ngân sách</x:v>
      </x:c>
      <x:c r="B4" s="30" t="str">
        <x:v>Dữ liệu nhập tại 04_Ngan_sach</x:v>
      </x:c>
      <x:c r="C4" s="30" t="str">
        <x:v>Mức chi được lập kế hoạch</x:v>
      </x:c>
      <x:c r="D4" s="30" t="str">
        <x:v>So với Dự kiến để phát hiện nguy cơ vượt</x:v>
      </x:c>
      <x:c r="E4" s="30" t="str">
        <x:v>Ngân sách nội bộ, không phải số liệu kế toán bắt buộc</x:v>
      </x:c>
      <x:c r="F4" s="30" t="str">
        <x:v>Nội bộ doanh nghiệp</x:v>
      </x:c>
    </x:row>
    <x:row r="5" ht="26.399999618530273" hidden="0" customHeight="1">
      <x:c r="A5" s="30" t="str">
        <x:v>Thực chi</x:v>
      </x:c>
      <x:c r="B5" s="30" t="str">
        <x:v>SUM giao dịch trạng thái Đã duyệt</x:v>
      </x:c>
      <x:c r="C5" s="30" t="str">
        <x:v>Khoản chi đã qua bước duyệt theo quy ước workbook</x:v>
      </x:c>
      <x:c r="D5" s="30" t="str">
        <x:v>Dùng để xem chi thực tế đã được chấp nhận</x:v>
      </x:c>
      <x:c r="E5" s="30" t="str">
        <x:v>Không đồng nghĩa thời điểm ghi nhận kế toán/BCTC</x:v>
      </x:c>
      <x:c r="F5" s="30" t="str">
        <x:v>Quy ước workbook</x:v>
      </x:c>
    </x:row>
    <x:row r="6" ht="39.599998474121094" hidden="0" customHeight="1">
      <x:c r="A6" s="30" t="str">
        <x:v>Dự chi</x:v>
      </x:c>
      <x:c r="B6" s="30" t="str">
        <x:v>SUM giao dịch trạng thái Chờ duyệt</x:v>
      </x:c>
      <x:c r="C6" s="30" t="str">
        <x:v>Khoản đang chờ phê duyệt, có thể phát sinh</x:v>
      </x:c>
      <x:c r="D6" s="30" t="str">
        <x:v>Theo dõi nghĩa vụ/commitment sắp tới</x:v>
      </x:c>
      <x:c r="E6" s="30" t="str">
        <x:v>Có thể thay đổi hoặc bị từ chối</x:v>
      </x:c>
      <x:c r="F6" s="30" t="str">
        <x:v>Quy ước workbook</x:v>
      </x:c>
    </x:row>
    <x:row r="7" ht="26.399999618530273" hidden="0" customHeight="1">
      <x:c r="A7" s="30" t="str">
        <x:v>Dự kiến</x:v>
      </x:c>
      <x:c r="B7" s="30" t="str">
        <x:v>Thực chi + Dự chi</x:v>
      </x:c>
      <x:c r="C7" s="30" t="str">
        <x:v>Forecast chi phí trong kỳ</x:v>
      </x:c>
      <x:c r="D7" s="30" t="str">
        <x:v>So sánh với ngân sách</x:v>
      </x:c>
      <x:c r="E7" s="30" t="str">
        <x:v>Không phải forecast kế toán chính thức nếu doanh nghiệp có mô hình riêng</x:v>
      </x:c>
      <x:c r="F7" s="30" t="str">
        <x:v>Quy ước workbook</x:v>
      </x:c>
    </x:row>
    <x:row r="8" ht="26.399999618530273" hidden="0" customHeight="1">
      <x:c r="A8" s="30" t="str">
        <x:v>Chênh lệch vs NS</x:v>
      </x:c>
      <x:c r="B8" s="30" t="str">
        <x:v>Dự kiến - Ngân sách</x:v>
      </x:c>
      <x:c r="C8" s="30" t="str">
        <x:v>Mức vượt/tiết kiệm dự kiến</x:v>
      </x:c>
      <x:c r="D8" s="30" t="str">
        <x:v>&gt; 0: nguy cơ vượt; &lt;= 0: trong ngân sách</x:v>
      </x:c>
      <x:c r="E8" s="30" t="str">
        <x:v>Cần xem nguyên nhân, không kết luận chỉ từ một số</x:v>
      </x:c>
      <x:c r="F8" s="30" t="str">
        <x:v>Quy ước workbook</x:v>
      </x:c>
    </x:row>
    <x:row r="9" ht="26.399999618530273" hidden="0" customHeight="1">
      <x:c r="A9" s="30" t="str">
        <x:v>% dự kiến/NS</x:v>
      </x:c>
      <x:c r="B9" s="30" t="str">
        <x:v>Dự kiến / Ngân sách</x:v>
      </x:c>
      <x:c r="C9" s="30" t="str">
        <x:v>Tỷ lệ sử dụng ngân sách</x:v>
      </x:c>
      <x:c r="D9" s="30" t="str">
        <x:v>100% = dùng hết; &gt;100% = vượt dự kiến</x:v>
      </x:c>
      <x:c r="E9" s="30" t="str">
        <x:v>Nếu chưa lập ngân sách thì để trống</x:v>
      </x:c>
      <x:c r="F9" s="30" t="str">
        <x:v>Quy ước workbook</x:v>
      </x:c>
    </x:row>
    <x:row r="10" ht="39.599998474121094" hidden="0" customHeight="1">
      <x:c r="A10" s="30" t="str">
        <x:v>MoM thực chi</x:v>
      </x:c>
      <x:c r="B10" s="30" t="str">
        <x:v>Thực chi tháng này / tháng trước - 1</x:v>
      </x:c>
      <x:c r="C10" s="30" t="str">
        <x:v>Tốc độ thay đổi chi phí</x:v>
      </x:c>
      <x:c r="D10" s="30" t="str">
        <x:v>Tăng mạnh cần drill-down theo hạng mục/bộ phận</x:v>
      </x:c>
      <x:c r="E10" s="30" t="str">
        <x:v>Không dùng riêng lẻ cho khoản chi mùa vụ</x:v>
      </x:c>
      <x:c r="F10" s="30" t="str">
        <x:v>Quy ước workbook</x:v>
      </x:c>
    </x:row>
    <x:row r="11" ht="26.399999618530273" hidden="0" customHeight="1">
      <x:c r="A11" s="30" t="str">
        <x:v>TK 6421–6428</x:v>
      </x:c>
      <x:c r="B11" s="30" t="str">
        <x:v>Mapping theo nhóm CPQLDN</x:v>
      </x:c>
      <x:c r="C11" s="30" t="str">
        <x:v>Lớp tham khảo kế toán</x:v>
      </x:c>
      <x:c r="D11" s="30" t="str">
        <x:v>Dùng để đối chiếu phân loại khi cần</x:v>
      </x:c>
      <x:c r="E11" s="30" t="str">
        <x:v>Doanh nghiệp được mở chi tiết thêm theo yêu cầu quản lý</x:v>
      </x:c>
      <x:c r="F11" s="30" t="str">
        <x:v>TT99/2025/TT-BTC</x:v>
      </x:c>
    </x:row>
    <x:row r="12"/>
    <x:row r="13">
      <x:c r="A13" s="125" t="str">
        <x:v>Nguồn kiểm tra cập nhật: https://bizzi.vn/ • https://thuvienphapluat.vn/ (TT99/2025/TT-BTC và TK 642).</x:v>
      </x:c>
      <x:c r="B13" s="125"/>
      <x:c r="C13" s="125"/>
      <x:c r="D13" s="125"/>
      <x:c r="E13" s="125"/>
      <x:c r="F13" s="125"/>
    </x:row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F1"/>
    <x:mergeCell ref="A13:F13"/>
  </x:mergeCells>
  <x:pageMargins left="0.7" right="0.7" top="0.75" bottom="0.75" header="0.3" footer="0.3"/>
  <x:tableParts count="1">
    <x:tablePart xmlns:r="http://schemas.openxmlformats.org/officeDocument/2006/relationships" r:id="R996ba2e4076f4317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18" hidden="0" customWidth="1"/>
    <x:col min="3" max="3" width="3" hidden="0" customWidth="1"/>
    <x:col min="4" max="4" width="25" hidden="0" customWidth="1"/>
    <x:col min="5" max="5" width="18" hidden="0" customWidth="1"/>
    <x:col min="6" max="6" width="3" hidden="0" customWidth="1"/>
    <x:col min="7" max="7" width="22" hidden="0" customWidth="1"/>
    <x:col min="8" max="8" width="18" hidden="0" customWidth="1"/>
    <x:col min="9" max="9" width="18" hidden="0" customWidth="1"/>
    <x:col min="10" max="10" width="18" hidden="0" customWidth="1"/>
  </x:cols>
  <x:sheetData>
    <x:row r="1" ht="30" hidden="0" customHeight="1">
      <x:c r="A1" s="107" t="str">
        <x:v>Bizzi | DASHBOARD QUẢN TRỊ CHI PHÍ</x:v>
      </x:c>
      <x:c r="B1" s="107"/>
      <x:c r="C1" s="107"/>
      <x:c r="D1" s="107"/>
      <x:c r="E1" s="107"/>
      <x:c r="F1" s="107"/>
      <x:c r="G1" s="107"/>
      <x:c r="H1" s="107"/>
      <x:c r="I1" s="107"/>
      <x:c r="J1" s="107"/>
    </x:row>
    <x:row r="2" ht="15" hidden="0" customHeight="1">
      <x:c r="A2" t="str">
        <x:v>Kỳ báo cáo</x:v>
      </x:c>
      <x:c r="B2" s="64" t="n">
        <x:v>46266</x:v>
      </x:c>
      <x:c r="D2" s="125" t="str">
        <x:v>Chọn kỳ tại B2 • Dashboard tự động tổng hợp từ giao dịch và ngân sách</x:v>
      </x:c>
      <x:c r="E2" s="125"/>
      <x:c r="F2" s="125"/>
      <x:c r="G2" s="125"/>
      <x:c r="H2" s="125"/>
      <x:c r="I2" s="125"/>
      <x:c r="J2" s="125"/>
    </x:row>
    <x:row r="3"/>
    <x:row r="4" ht="15" hidden="0" customHeight="1">
      <x:c r="A4" s="130" t="str">
        <x:v>THỰC CHI</x:v>
      </x:c>
      <x:c r="D4" s="130" t="str">
        <x:v>DỰ CHI</x:v>
      </x:c>
      <x:c r="G4" s="130" t="str">
        <x:v>NGÂN SÁCH</x:v>
      </x:c>
      <x:c r="I4" s="130" t="str">
        <x:v>DỰ KIẾN / NS</x:v>
      </x:c>
    </x:row>
    <x:row r="5">
      <x:c r="A5" s="147" t="n">
        <x:f>SUM('05_BC_Thang'!D5:D12)</x:f>
        <x:v>0</x:v>
      </x:c>
      <x:c r="B5" s="147"/>
      <x:c r="D5" s="151" t="n">
        <x:f>SUM('05_BC_Thang'!E5:E12)</x:f>
        <x:v>0</x:v>
      </x:c>
      <x:c r="E5" s="151"/>
      <x:c r="G5" s="147" t="n">
        <x:f>SUM('05_BC_Thang'!C5:C12)</x:f>
        <x:v>0</x:v>
      </x:c>
      <x:c r="H5" s="147"/>
      <x:c r="I5" s="152" t="str">
        <x:f>IF(G5=0,"",SUM('05_BC_Thang'!F5:F12)/G5)</x:f>
      </x:c>
      <x:c r="J5" s="152"/>
    </x:row>
    <x:row r="6">
      <x:c r="A6" s="147"/>
      <x:c r="B6" s="147"/>
      <x:c r="D6" s="151"/>
      <x:c r="E6" s="151"/>
      <x:c r="G6" s="147"/>
      <x:c r="H6" s="147"/>
      <x:c r="I6" s="152"/>
      <x:c r="J6" s="152"/>
    </x:row>
    <x:row r="7"/>
    <x:row r="8" ht="15" hidden="0" customHeight="1">
      <x:c r="A8" s="116" t="str">
        <x:v>Khoản mục lớn nhất</x:v>
      </x:c>
      <x:c r="B8" s="116" t="str">
        <x:v>Thực chi</x:v>
      </x:c>
      <x:c r="D8" s="116" t="str">
        <x:v>Phòng ban chi nhiều nhất</x:v>
      </x:c>
      <x:c r="E8" s="116" t="str">
        <x:v>Thực chi</x:v>
      </x:c>
      <x:c r="G8" s="116" t="str">
        <x:v>Dự kiến vượt NS</x:v>
      </x:c>
      <x:c r="H8" s="116" t="str">
        <x:v>Giá trị</x:v>
      </x:c>
    </x:row>
    <x:row r="9" ht="15" hidden="0" customHeight="1">
      <x:c r="A9" s="30" t="str">
        <x:f>IF(A5=0,"Chưa có dữ liệu",INDEX('05_BC_Thang'!$B$5:$B$12,MATCH(MAX('05_BC_Thang'!$D$5:$D$12),'05_BC_Thang'!$D$5:$D$12,0)))</x:f>
        <x:v>Chưa có dữ liệu</x:v>
      </x:c>
      <x:c r="B9" s="104" t="n">
        <x:f>IF(A5=0,0,MAX('05_BC_Thang'!D5:D12))</x:f>
        <x:v>0</x:v>
      </x:c>
      <x:c r="C9" s="30"/>
      <x:c r="D9" s="30" t="str">
        <x:f>IF(A5=0,"Chưa có dữ liệu",INDEX('06_BC_Phong_ban'!$A$5:$A$11,MATCH(MAX('06_BC_Phong_ban'!$C$5:$C$11),'06_BC_Phong_ban'!$C$5:$C$11,0)))</x:f>
        <x:v>Chưa có dữ liệu</x:v>
      </x:c>
      <x:c r="E9" s="104" t="n">
        <x:f>IF(A5=0,0,MAX('06_BC_Phong_ban'!C5:C11))</x:f>
        <x:v>0</x:v>
      </x:c>
      <x:c r="F9" s="30"/>
      <x:c r="G9" s="30" t="str">
        <x:f>IF(MAX('05_BC_Thang'!G5:G12)&gt;0,"Có khoản vượt dự kiến","Chưa có khoản vượt")</x:f>
        <x:v>Chưa có khoản vượt</x:v>
      </x:c>
      <x:c r="H9" s="104" t="n">
        <x:f>MAX(0,MAX('05_BC_Thang'!G5:G12))</x:f>
        <x:v>0</x:v>
      </x:c>
    </x:row>
    <x:row r="10"/>
    <x:row r="11"/>
    <x:row r="12"/>
    <x:row r="13"/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</x:sheetData>
  <x:mergeCells>
    <x:mergeCell ref="A1:J1"/>
    <x:mergeCell ref="A5:B6"/>
    <x:mergeCell ref="D5:E6"/>
    <x:mergeCell ref="G5:H6"/>
    <x:mergeCell ref="I5:J6"/>
    <x:mergeCell ref="D2:J2"/>
  </x:mergeCells>
  <x:conditionalFormatting sqref="G9:H9">
    <x:cfRule type="expression" dxfId="18" priority="1">
      <x:formula>$H9&gt;0</x:formula>
    </x:cfRule>
  </x:conditionalFormatting>
  <x:dataValidations count="1">
    <x:dataValidation type="list" sqref="B2">
      <x:formula1>02_Danh_muc!$J$4:$J$15</x:formula1>
    </x:dataValidation>
  </x:dataValidations>
  <x:pageMargins left="0.7" right="0.7" top="0.75" bottom="0.75" header="0.3" footer="0.3"/>
  <x:drawing xmlns:r="http://schemas.openxmlformats.org/officeDocument/2006/relationships" r:id="Radb31e5e57a24215"/>
</x:worksheet>
</file>

<file path=xl/worksheets/sheet11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2" hidden="0" customWidth="1"/>
    <x:col min="3" max="3" width="12" hidden="0" customWidth="1"/>
    <x:col min="4" max="4" width="16" hidden="0" customWidth="1"/>
    <x:col min="5" max="5" width="26" hidden="0" customWidth="1"/>
    <x:col min="6" max="6" width="34" hidden="0" customWidth="1"/>
    <x:col min="7" max="7" width="34" hidden="0" customWidth="1"/>
    <x:col min="8" max="8" width="28" hidden="0" customWidth="1"/>
    <x:col min="9" max="9" width="13" hidden="0" customWidth="1"/>
    <x:col min="10" max="10" width="24" hidden="0" customWidth="1"/>
    <x:col min="11" max="11" width="25" hidden="0" customWidth="1"/>
    <x:col min="12" max="12" width="14" hidden="0" customWidth="1"/>
    <x:col min="13" max="13" width="19" hidden="0" customWidth="1"/>
    <x:col min="14" max="14" width="20" hidden="0" customWidth="1"/>
    <x:col min="15" max="15" width="18" hidden="0" customWidth="1"/>
    <x:col min="16" max="16" width="18" hidden="0" customWidth="1"/>
    <x:col min="17" max="17" width="18" hidden="0" customWidth="1"/>
    <x:col min="18" max="18" width="30" hidden="0" customWidth="1"/>
    <x:col min="19" max="19" width="28" hidden="0" customWidth="1"/>
  </x:cols>
  <x:sheetData>
    <x:row r="1" ht="28" customHeight="1">
      <x:c r="A1" s="138" t="str">
        <x:v>VÍ DỤ MINH HỌA CÁCH NHẬP — KHÔNG LIÊN KẾT VÀO BÁO CÁO</x:v>
      </x:c>
      <x:c r="B1" s="138"/>
      <x:c r="C1" s="138"/>
      <x:c r="D1" s="138"/>
      <x:c r="E1" s="138"/>
      <x:c r="F1" s="138"/>
      <x:c r="G1" s="138"/>
      <x:c r="H1" s="138"/>
      <x:c r="I1" s="138"/>
      <x:c r="J1" s="138"/>
      <x:c r="K1" s="138"/>
      <x:c r="L1" s="138"/>
      <x:c r="M1" s="138"/>
      <x:c r="N1" s="138"/>
      <x:c r="O1" s="138"/>
      <x:c r="P1" s="138"/>
      <x:c r="Q1" s="138"/>
      <x:c r="R1" s="138"/>
      <x:c r="S1" s="138"/>
    </x:row>
    <x:row r="2">
      <x:c r="A2" s="125" t="str">
        <x:v>Dùng sheet này để tham khảo cách điền. Khi nhập dữ liệu thật, sử dụng 03_Chi_tiet_CP và 04_Ngan_sach.</x:v>
      </x:c>
      <x:c r="B2" s="125"/>
      <x:c r="C2" s="125"/>
      <x:c r="D2" s="125"/>
      <x:c r="E2" s="125"/>
      <x:c r="F2" s="125"/>
      <x:c r="G2" s="125"/>
      <x:c r="H2" s="125"/>
      <x:c r="I2" s="125"/>
      <x:c r="J2" s="125"/>
      <x:c r="K2" s="125"/>
      <x:c r="L2" s="125"/>
      <x:c r="M2" s="125"/>
      <x:c r="N2" s="125"/>
      <x:c r="O2" s="125"/>
      <x:c r="P2" s="125"/>
      <x:c r="Q2" s="125"/>
      <x:c r="R2" s="125"/>
      <x:c r="S2" s="125"/>
    </x:row>
    <x:row r="4">
      <x:c r="A4" s="116" t="str">
        <x:v>Mã GD</x:v>
      </x:c>
      <x:c r="B4" s="116" t="str">
        <x:v>Ngày</x:v>
      </x:c>
      <x:c r="C4" s="116" t="str">
        <x:v>Kỳ</x:v>
      </x:c>
      <x:c r="D4" s="116" t="str">
        <x:v>Số chứng từ</x:v>
      </x:c>
      <x:c r="E4" s="116" t="str">
        <x:v>Nhà cung cấp</x:v>
      </x:c>
      <x:c r="F4" s="116" t="str">
        <x:v>Nội dung</x:v>
      </x:c>
      <x:c r="G4" s="116" t="str">
        <x:v>Hạng mục chi phí</x:v>
      </x:c>
      <x:c r="H4" s="116" t="str">
        <x:v>Nhóm CPQLDN</x:v>
      </x:c>
      <x:c r="I4" s="116" t="str">
        <x:v>TK tham khảo</x:v>
      </x:c>
      <x:c r="J4" s="116" t="str">
        <x:v>Phòng ban</x:v>
      </x:c>
      <x:c r="K4" s="116" t="str">
        <x:v>Dự án</x:v>
      </x:c>
      <x:c r="L4" s="116" t="str">
        <x:v>Loại CP</x:v>
      </x:c>
      <x:c r="M4" s="116" t="str">
        <x:v>Giá trị báo cáo (VND)</x:v>
      </x:c>
      <x:c r="N4" s="116" t="str">
        <x:v>Phương thức TT</x:v>
      </x:c>
      <x:c r="O4" s="116" t="str">
        <x:v>Trạng thái duyệt</x:v>
      </x:c>
      <x:c r="P4" s="116" t="str">
        <x:v>Người đề nghị</x:v>
      </x:c>
      <x:c r="Q4" s="116" t="str">
        <x:v>Người duyệt</x:v>
      </x:c>
      <x:c r="R4" s="116" t="str">
        <x:v>Link chứng từ</x:v>
      </x:c>
      <x:c r="S4" s="116" t="str">
        <x:v>Ghi chú</x:v>
      </x:c>
    </x:row>
    <x:row r="5">
      <x:c r="A5" s="47" t="str">
        <x:v>CP-260901</x:v>
      </x:c>
      <x:c r="B5" s="78" t="n">
        <x:v>46266</x:v>
      </x:c>
      <x:c r="C5" s="78" t="n">
        <x:v>46266</x:v>
      </x:c>
      <x:c r="D5" s="47" t="str">
        <x:v>HD0101</x:v>
      </x:c>
      <x:c r="E5" s="47" t="str">
        <x:v>Công ty Văn Phòng Xanh</x:v>
      </x:c>
      <x:c r="F5" s="47" t="str">
        <x:v>Văn phòng phẩm tháng 9</x:v>
      </x:c>
      <x:c r="G5" s="47" t="str">
        <x:v>Văn phòng phẩm &amp; vật liệu quản lý</x:v>
      </x:c>
      <x:c r="H5" s="47" t="str">
        <x:v>Chi phí vật liệu quản lý</x:v>
      </x:c>
      <x:c r="I5" s="47" t="str">
        <x:v>6422</x:v>
      </x:c>
      <x:c r="J5" s="47" t="str">
        <x:v>Hành chính - Nhân sự</x:v>
      </x:c>
      <x:c r="K5" s="47" t="str">
        <x:v>Không theo dự án</x:v>
      </x:c>
      <x:c r="L5" s="47" t="str">
        <x:v>Biến đổi</x:v>
      </x:c>
      <x:c r="M5" s="81" t="n">
        <x:v>9100000</x:v>
      </x:c>
      <x:c r="N5" s="47" t="str">
        <x:v>Chuyển khoản</x:v>
      </x:c>
      <x:c r="O5" s="47" t="str">
        <x:v>Đã duyệt</x:v>
      </x:c>
      <x:c r="P5" s="47" t="str">
        <x:v>Nguyễn An</x:v>
      </x:c>
      <x:c r="Q5" s="47" t="str">
        <x:v>Trần Minh</x:v>
      </x:c>
      <x:c r="R5" s="47" t="str"/>
      <x:c r="S5" s="47" t="str"/>
    </x:row>
    <x:row r="6">
      <x:c r="A6" s="47" t="str">
        <x:v>CP-260902</x:v>
      </x:c>
      <x:c r="B6" s="78" t="n">
        <x:v>46267</x:v>
      </x:c>
      <x:c r="C6" s="78" t="n">
        <x:v>46266</x:v>
      </x:c>
      <x:c r="D6" s="47" t="str">
        <x:v>HD0102</x:v>
      </x:c>
      <x:c r="E6" s="47" t="str">
        <x:v>Cloud VN</x:v>
      </x:c>
      <x:c r="F6" s="47" t="str">
        <x:v>Phí phần mềm quản trị</x:v>
      </x:c>
      <x:c r="G6" s="47" t="str">
        <x:v>Phần mềm / SaaS</x:v>
      </x:c>
      <x:c r="H6" s="47" t="str">
        <x:v>Chi phí dịch vụ mua ngoài</x:v>
      </x:c>
      <x:c r="I6" s="47" t="str">
        <x:v>6427</x:v>
      </x:c>
      <x:c r="J6" s="47" t="str">
        <x:v>IT</x:v>
      </x:c>
      <x:c r="K6" s="47" t="str">
        <x:v>Chuyển đổi ERP</x:v>
      </x:c>
      <x:c r="L6" s="47" t="str">
        <x:v>Cố định</x:v>
      </x:c>
      <x:c r="M6" s="81" t="n">
        <x:v>22500000</x:v>
      </x:c>
      <x:c r="N6" s="47" t="str">
        <x:v>Chuyển khoản</x:v>
      </x:c>
      <x:c r="O6" s="47" t="str">
        <x:v>Đã duyệt</x:v>
      </x:c>
      <x:c r="P6" s="47" t="str">
        <x:v>Lê Hà</x:v>
      </x:c>
      <x:c r="Q6" s="47" t="str">
        <x:v>Trần Minh</x:v>
      </x:c>
      <x:c r="R6" s="47" t="str"/>
      <x:c r="S6" s="47" t="str"/>
    </x:row>
    <x:row r="7">
      <x:c r="A7" s="47" t="str">
        <x:v>CP-260903</x:v>
      </x:c>
      <x:c r="B7" s="78" t="n">
        <x:v>46268</x:v>
      </x:c>
      <x:c r="C7" s="78" t="n">
        <x:v>46266</x:v>
      </x:c>
      <x:c r="D7" s="47" t="str">
        <x:v>HD0103</x:v>
      </x:c>
      <x:c r="E7" s="47" t="str">
        <x:v>Tòa nhà ABC</x:v>
      </x:c>
      <x:c r="F7" s="47" t="str">
        <x:v>Thuê văn phòng tháng 9</x:v>
      </x:c>
      <x:c r="G7" s="47" t="str">
        <x:v>Thuê văn phòng</x:v>
      </x:c>
      <x:c r="H7" s="47" t="str">
        <x:v>Chi phí dịch vụ mua ngoài</x:v>
      </x:c>
      <x:c r="I7" s="47" t="str">
        <x:v>6427</x:v>
      </x:c>
      <x:c r="J7" s="47" t="str">
        <x:v>Hành chính - Nhân sự</x:v>
      </x:c>
      <x:c r="K7" s="47" t="str">
        <x:v>Không theo dự án</x:v>
      </x:c>
      <x:c r="L7" s="47" t="str">
        <x:v>Cố định</x:v>
      </x:c>
      <x:c r="M7" s="81" t="n">
        <x:v>95000000</x:v>
      </x:c>
      <x:c r="N7" s="47" t="str">
        <x:v>Chuyển khoản</x:v>
      </x:c>
      <x:c r="O7" s="47" t="str">
        <x:v>Đã duyệt</x:v>
      </x:c>
      <x:c r="P7" s="47" t="str">
        <x:v>Nguyễn An</x:v>
      </x:c>
      <x:c r="Q7" s="47" t="str">
        <x:v>Trần Minh</x:v>
      </x:c>
      <x:c r="R7" s="47" t="str"/>
      <x:c r="S7" s="47" t="str"/>
    </x:row>
    <x:row r="8">
      <x:c r="A8" s="47" t="str">
        <x:v>CP-260904</x:v>
      </x:c>
      <x:c r="B8" s="78" t="n">
        <x:v>46270</x:v>
      </x:c>
      <x:c r="C8" s="78" t="n">
        <x:v>46266</x:v>
      </x:c>
      <x:c r="D8" s="47" t="str">
        <x:v>BL09</x:v>
      </x:c>
      <x:c r="E8" s="47" t="str">
        <x:v>Nội bộ</x:v>
      </x:c>
      <x:c r="F8" s="47" t="str">
        <x:v>Lương khối quản lý tháng 9</x:v>
      </x:c>
      <x:c r="G8" s="47" t="str">
        <x:v>Lương &amp; phụ cấp khối quản lý</x:v>
      </x:c>
      <x:c r="H8" s="47" t="str">
        <x:v>Chi phí nhân viên quản lý</x:v>
      </x:c>
      <x:c r="I8" s="47" t="str">
        <x:v>6421</x:v>
      </x:c>
      <x:c r="J8" s="47" t="str">
        <x:v>Tài chính - Kế toán</x:v>
      </x:c>
      <x:c r="K8" s="47" t="str">
        <x:v>Không theo dự án</x:v>
      </x:c>
      <x:c r="L8" s="47" t="str">
        <x:v>Cố định</x:v>
      </x:c>
      <x:c r="M8" s="81" t="n">
        <x:v>146000000</x:v>
      </x:c>
      <x:c r="N8" s="47" t="str">
        <x:v>Chuyển khoản</x:v>
      </x:c>
      <x:c r="O8" s="47" t="str">
        <x:v>Đã duyệt</x:v>
      </x:c>
      <x:c r="P8" s="47" t="str">
        <x:v>Phạm Linh</x:v>
      </x:c>
      <x:c r="Q8" s="47" t="str">
        <x:v>Trần Minh</x:v>
      </x:c>
      <x:c r="R8" s="47" t="str"/>
      <x:c r="S8" s="47" t="str"/>
    </x:row>
    <x:row r="9">
      <x:c r="A9" s="47" t="str">
        <x:v>CP-260905</x:v>
      </x:c>
      <x:c r="B9" s="78" t="n">
        <x:v>46273</x:v>
      </x:c>
      <x:c r="C9" s="78" t="n">
        <x:v>46266</x:v>
      </x:c>
      <x:c r="D9" s="47" t="str">
        <x:v>HD0105</x:v>
      </x:c>
      <x:c r="E9" s="47" t="str">
        <x:v>TrainingPro</x:v>
      </x:c>
      <x:c r="F9" s="47" t="str">
        <x:v>Đào tạo quản lý cấp trung</x:v>
      </x:c>
      <x:c r="G9" s="47" t="str">
        <x:v>Đào tạo khối quản lý</x:v>
      </x:c>
      <x:c r="H9" s="47" t="str">
        <x:v>Chi phí bằng tiền khác</x:v>
      </x:c>
      <x:c r="I9" s="47" t="str">
        <x:v>6428</x:v>
      </x:c>
      <x:c r="J9" s="47" t="str">
        <x:v>Hành chính - Nhân sự</x:v>
      </x:c>
      <x:c r="K9" s="47" t="str">
        <x:v>Tuyển dụng 2026</x:v>
      </x:c>
      <x:c r="L9" s="47" t="str">
        <x:v>Biến đổi</x:v>
      </x:c>
      <x:c r="M9" s="81" t="n">
        <x:v>24000000</x:v>
      </x:c>
      <x:c r="N9" s="47" t="str">
        <x:v>Chuyển khoản</x:v>
      </x:c>
      <x:c r="O9" s="47" t="str">
        <x:v>Chờ duyệt</x:v>
      </x:c>
      <x:c r="P9" s="47" t="str">
        <x:v>Nguyễn An</x:v>
      </x:c>
      <x:c r="Q9" s="47" t="str"/>
      <x:c r="R9" s="47" t="str"/>
      <x:c r="S9" s="47" t="str">
        <x:v>Ví dụ dự chi</x:v>
      </x:c>
    </x:row>
    <x:row r="12">
      <x:c r="A12" s="116" t="str">
        <x:v>Kỳ</x:v>
      </x:c>
      <x:c r="B12" s="116" t="str">
        <x:v>Phòng ban</x:v>
      </x:c>
      <x:c r="C12" s="116" t="str">
        <x:v>Dự án</x:v>
      </x:c>
      <x:c r="D12" s="116" t="str">
        <x:v>Nhóm CPQLDN</x:v>
      </x:c>
      <x:c r="E12" s="116" t="str">
        <x:v>TK tham khảo</x:v>
      </x:c>
      <x:c r="F12" s="116" t="str">
        <x:v>Ngân sách (VND)</x:v>
      </x:c>
    </x:row>
    <x:row r="13">
      <x:c r="A13" s="64" t="n">
        <x:v>46266</x:v>
      </x:c>
      <x:c r="B13" t="str">
        <x:v>Tài chính - Kế toán</x:v>
      </x:c>
      <x:c r="C13" t="str">
        <x:v>Không theo dự án</x:v>
      </x:c>
      <x:c r="D13" t="str">
        <x:v>Chi phí nhân viên quản lý</x:v>
      </x:c>
      <x:c r="E13" t="str">
        <x:v>6421</x:v>
      </x:c>
      <x:c r="F13" s="68" t="n">
        <x:v>150000000</x:v>
      </x:c>
    </x:row>
    <x:row r="14">
      <x:c r="A14" s="64" t="n">
        <x:v>46266</x:v>
      </x:c>
      <x:c r="B14" t="str">
        <x:v>Hành chính - Nhân sự</x:v>
      </x:c>
      <x:c r="C14" t="str">
        <x:v>Không theo dự án</x:v>
      </x:c>
      <x:c r="D14" t="str">
        <x:v>Chi phí vật liệu quản lý</x:v>
      </x:c>
      <x:c r="E14" t="str">
        <x:v>6422</x:v>
      </x:c>
      <x:c r="F14" s="68" t="n">
        <x:v>10000000</x:v>
      </x:c>
    </x:row>
    <x:row r="15">
      <x:c r="A15" s="64" t="n">
        <x:v>46266</x:v>
      </x:c>
      <x:c r="B15" t="str">
        <x:v>Hành chính - Nhân sự</x:v>
      </x:c>
      <x:c r="C15" t="str">
        <x:v>Không theo dự án</x:v>
      </x:c>
      <x:c r="D15" t="str">
        <x:v>Chi phí dịch vụ mua ngoài</x:v>
      </x:c>
      <x:c r="E15" t="str">
        <x:v>6427</x:v>
      </x:c>
      <x:c r="F15" s="68" t="n">
        <x:v>115000000</x:v>
      </x:c>
    </x:row>
    <x:row r="16">
      <x:c r="A16" s="64" t="n">
        <x:v>46266</x:v>
      </x:c>
      <x:c r="B16" t="str">
        <x:v>IT</x:v>
      </x:c>
      <x:c r="C16" t="str">
        <x:v>Chuyển đổi ERP</x:v>
      </x:c>
      <x:c r="D16" t="str">
        <x:v>Chi phí dịch vụ mua ngoài</x:v>
      </x:c>
      <x:c r="E16" t="str">
        <x:v>6427</x:v>
      </x:c>
      <x:c r="F16" s="68" t="n">
        <x:v>30000000</x:v>
      </x:c>
    </x:row>
    <x:row r="17">
      <x:c r="A17" s="64" t="n">
        <x:v>46266</x:v>
      </x:c>
      <x:c r="B17" t="str">
        <x:v>Hành chính - Nhân sự</x:v>
      </x:c>
      <x:c r="C17" t="str">
        <x:v>Tuyển dụng 2026</x:v>
      </x:c>
      <x:c r="D17" t="str">
        <x:v>Chi phí bằng tiền khác</x:v>
      </x:c>
      <x:c r="E17" t="str">
        <x:v>6428</x:v>
      </x:c>
      <x:c r="F17" s="68" t="n">
        <x:v>20000000</x:v>
      </x:c>
    </x:row>
  </x:sheetData>
  <x:mergeCells>
    <x:mergeCell ref="A1:S1"/>
    <x:mergeCell ref="A2:S2"/>
  </x:mergeCells>
  <x:pageMargins left="0.7" right="0.7" top="0.75" bottom="0.75" header="0.3" footer="0.3"/>
</x:worksheet>
</file>